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0" windowWidth="20490" windowHeight="7755" tabRatio="755" firstSheet="9" activeTab="9"/>
  </bookViews>
  <sheets>
    <sheet name="Oph - Aug 15" sheetId="13" state="hidden" r:id="rId1"/>
    <sheet name="STR - Aug 15" sheetId="12" state="hidden" r:id="rId2"/>
    <sheet name="Core - Nov 15" sheetId="11" state="hidden" r:id="rId3"/>
    <sheet name="Core - Jul 15" sheetId="1" state="hidden" r:id="rId4"/>
    <sheet name="STR - Feb 15" sheetId="2" state="hidden" r:id="rId5"/>
    <sheet name="Core - Mar 15" sheetId="3" state="hidden" r:id="rId6"/>
    <sheet name="Nov 14" sheetId="4" state="hidden" r:id="rId7"/>
    <sheet name="Jul 14" sheetId="5" state="hidden" r:id="rId8"/>
    <sheet name="All" sheetId="10" state="hidden" r:id="rId9"/>
    <sheet name="Star Rating" sheetId="9" r:id="rId10"/>
    <sheet name="Killer Questions" sheetId="14" r:id="rId11"/>
    <sheet name="Undermining" sheetId="18" r:id="rId12"/>
    <sheet name="Core - Mar 16" sheetId="19" state="hidden" r:id="rId13"/>
    <sheet name="Free Text 1" sheetId="21" r:id="rId14"/>
    <sheet name="Free Text 2" sheetId="22" r:id="rId15"/>
    <sheet name="STR - Feb 16" sheetId="23" state="hidden" r:id="rId16"/>
    <sheet name="Core - Jul 16" sheetId="24" state="hidden" r:id="rId17"/>
    <sheet name="STR - Aug 16" sheetId="25" state="hidden" r:id="rId18"/>
  </sheets>
  <definedNames>
    <definedName name="_xlnm._FilterDatabase" localSheetId="8" hidden="1">All!$A$1:$AD$325</definedName>
    <definedName name="_xlnm._FilterDatabase" localSheetId="0" hidden="1">'Oph - Aug 15'!$A$1:$V$19</definedName>
    <definedName name="_xlnm._FilterDatabase" localSheetId="17" hidden="1">'STR - Aug 16'!$A$1:$AT$110</definedName>
    <definedName name="_xlnm._FilterDatabase" localSheetId="4" hidden="1">'STR - Feb 15'!$A$1:$X$99</definedName>
    <definedName name="_xlnm._FilterDatabase" localSheetId="15" hidden="1">'STR - Feb 16'!$A$1:$AS$103</definedName>
  </definedNames>
  <calcPr calcId="145621"/>
  <pivotCaches>
    <pivotCache cacheId="1" r:id="rId19"/>
  </pivotCaches>
</workbook>
</file>

<file path=xl/calcChain.xml><?xml version="1.0" encoding="utf-8"?>
<calcChain xmlns="http://schemas.openxmlformats.org/spreadsheetml/2006/main">
  <c r="I24" i="9" l="1"/>
  <c r="I15" i="9"/>
  <c r="I14" i="9"/>
  <c r="J15" i="14"/>
  <c r="I350" i="9"/>
  <c r="I16" i="9"/>
  <c r="I17" i="9"/>
  <c r="I18" i="9"/>
  <c r="I19" i="9"/>
  <c r="I20" i="9"/>
  <c r="I21" i="9"/>
  <c r="I22" i="9"/>
  <c r="I23"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 r="I266" i="9"/>
  <c r="I267" i="9"/>
  <c r="I268" i="9"/>
  <c r="I269" i="9"/>
  <c r="I270" i="9"/>
  <c r="I271" i="9"/>
  <c r="I272" i="9"/>
  <c r="I273" i="9"/>
  <c r="I274" i="9"/>
  <c r="I275" i="9"/>
  <c r="I276" i="9"/>
  <c r="I277" i="9"/>
  <c r="I278" i="9"/>
  <c r="I279" i="9"/>
  <c r="I280" i="9"/>
  <c r="I281" i="9"/>
  <c r="I282" i="9"/>
  <c r="I283" i="9"/>
  <c r="I284" i="9"/>
  <c r="I285" i="9"/>
  <c r="I286" i="9"/>
  <c r="I287" i="9"/>
  <c r="I288" i="9"/>
  <c r="I289" i="9"/>
  <c r="I290" i="9"/>
  <c r="I291" i="9"/>
  <c r="I292" i="9"/>
  <c r="I293" i="9"/>
  <c r="I294" i="9"/>
  <c r="I295" i="9"/>
  <c r="I296" i="9"/>
  <c r="I297" i="9"/>
  <c r="I298" i="9"/>
  <c r="I299" i="9"/>
  <c r="I300" i="9"/>
  <c r="I301" i="9"/>
  <c r="I302" i="9"/>
  <c r="I303" i="9"/>
  <c r="I304" i="9"/>
  <c r="I305" i="9"/>
  <c r="I306" i="9"/>
  <c r="I307" i="9"/>
  <c r="I308" i="9"/>
  <c r="I309" i="9"/>
  <c r="I310" i="9"/>
  <c r="I311" i="9"/>
  <c r="I312" i="9"/>
  <c r="I313" i="9"/>
  <c r="I314" i="9"/>
  <c r="I315" i="9"/>
  <c r="I316" i="9"/>
  <c r="I317" i="9"/>
  <c r="I318" i="9"/>
  <c r="I319" i="9"/>
  <c r="I320" i="9"/>
  <c r="I321" i="9"/>
  <c r="I322" i="9"/>
  <c r="I323" i="9"/>
  <c r="I324" i="9"/>
  <c r="I325" i="9"/>
  <c r="I326" i="9"/>
  <c r="I327" i="9"/>
  <c r="I328" i="9"/>
  <c r="I329" i="9"/>
  <c r="I330" i="9"/>
  <c r="I331" i="9"/>
  <c r="I332" i="9"/>
  <c r="I333" i="9"/>
  <c r="I334" i="9"/>
  <c r="I335" i="9"/>
  <c r="I336" i="9"/>
  <c r="I337" i="9"/>
  <c r="I338" i="9"/>
  <c r="I339" i="9"/>
  <c r="I340" i="9"/>
  <c r="I341" i="9"/>
  <c r="I342" i="9"/>
  <c r="I343" i="9"/>
  <c r="I344" i="9"/>
  <c r="I345" i="9"/>
  <c r="I346" i="9"/>
  <c r="I347" i="9"/>
  <c r="I348" i="9"/>
  <c r="I349" i="9"/>
  <c r="I351" i="9"/>
  <c r="I352" i="9"/>
  <c r="I353" i="9"/>
  <c r="I354" i="9"/>
  <c r="I355" i="9"/>
  <c r="I356" i="9"/>
  <c r="I357" i="9"/>
  <c r="I358" i="9"/>
  <c r="I359" i="9"/>
  <c r="I360" i="9"/>
  <c r="I361" i="9"/>
  <c r="I362" i="9"/>
  <c r="I363" i="9"/>
  <c r="I364" i="9"/>
  <c r="I365" i="9"/>
  <c r="I366" i="9"/>
  <c r="I367" i="9"/>
  <c r="I368" i="9"/>
  <c r="I369" i="9"/>
  <c r="I370" i="9"/>
  <c r="I371" i="9"/>
  <c r="I372" i="9"/>
  <c r="I373" i="9"/>
  <c r="I374" i="9"/>
  <c r="I375" i="9"/>
  <c r="I376" i="9"/>
  <c r="I377" i="9"/>
  <c r="I378" i="9"/>
  <c r="I379" i="9"/>
  <c r="I380" i="9"/>
  <c r="I381" i="9"/>
  <c r="I382" i="9"/>
  <c r="I383" i="9"/>
  <c r="I384" i="9"/>
  <c r="I385" i="9"/>
  <c r="I386" i="9"/>
  <c r="I387" i="9"/>
  <c r="I388" i="9"/>
  <c r="I389" i="9"/>
  <c r="I390" i="9"/>
  <c r="I391" i="9"/>
  <c r="I392" i="9"/>
  <c r="I393" i="9"/>
  <c r="I394" i="9"/>
  <c r="I395" i="9"/>
  <c r="I396" i="9"/>
  <c r="I397" i="9"/>
  <c r="I398" i="9"/>
  <c r="I399" i="9"/>
  <c r="I400" i="9"/>
  <c r="I401" i="9"/>
  <c r="I402" i="9"/>
  <c r="I403" i="9"/>
  <c r="I404" i="9"/>
  <c r="I405" i="9"/>
  <c r="I406" i="9"/>
  <c r="I407" i="9"/>
  <c r="I408" i="9"/>
  <c r="I409" i="9"/>
  <c r="I410" i="9"/>
  <c r="Q350" i="9"/>
  <c r="A8" i="21" l="1"/>
  <c r="A8" i="22"/>
  <c r="J320" i="14" l="1"/>
  <c r="J321" i="14"/>
  <c r="J322" i="14"/>
  <c r="J323" i="14"/>
  <c r="AD323" i="14" s="1"/>
  <c r="J324" i="14"/>
  <c r="J325" i="14"/>
  <c r="R325" i="14" s="1"/>
  <c r="J326" i="14"/>
  <c r="R326" i="14" s="1"/>
  <c r="J327" i="14"/>
  <c r="V327" i="14" s="1"/>
  <c r="J328" i="14"/>
  <c r="U328" i="14" s="1"/>
  <c r="J329" i="14"/>
  <c r="R329" i="14" s="1"/>
  <c r="J330" i="14"/>
  <c r="J331" i="14"/>
  <c r="J332" i="14"/>
  <c r="U332" i="14" s="1"/>
  <c r="J333" i="14"/>
  <c r="AD333" i="14" s="1"/>
  <c r="J334" i="14"/>
  <c r="R334" i="14" s="1"/>
  <c r="J335" i="14"/>
  <c r="R335" i="14" s="1"/>
  <c r="J336" i="14"/>
  <c r="Y336" i="14" s="1"/>
  <c r="J337" i="14"/>
  <c r="J338" i="14"/>
  <c r="AC338" i="14" s="1"/>
  <c r="J339" i="14"/>
  <c r="AE339" i="14" s="1"/>
  <c r="J340" i="14"/>
  <c r="AD340" i="14" s="1"/>
  <c r="J341" i="14"/>
  <c r="J342" i="14"/>
  <c r="AD342" i="14" s="1"/>
  <c r="J343" i="14"/>
  <c r="U343" i="14" s="1"/>
  <c r="J344" i="14"/>
  <c r="V344" i="14" s="1"/>
  <c r="J345" i="14"/>
  <c r="AH345" i="14" s="1"/>
  <c r="J346" i="14"/>
  <c r="R346" i="14" s="1"/>
  <c r="J347" i="14"/>
  <c r="Z347" i="14" s="1"/>
  <c r="J348" i="14"/>
  <c r="J349" i="14"/>
  <c r="Z349" i="14" s="1"/>
  <c r="J350" i="14"/>
  <c r="R350" i="14" s="1"/>
  <c r="J351" i="14"/>
  <c r="U351" i="14" s="1"/>
  <c r="J352" i="14"/>
  <c r="AD352" i="14" s="1"/>
  <c r="J353" i="14"/>
  <c r="U353" i="14" s="1"/>
  <c r="J354" i="14"/>
  <c r="R354" i="14" s="1"/>
  <c r="J355" i="14"/>
  <c r="Z355" i="14" s="1"/>
  <c r="J356" i="14"/>
  <c r="J357" i="14"/>
  <c r="Z357" i="14" s="1"/>
  <c r="J358" i="14"/>
  <c r="R358" i="14" s="1"/>
  <c r="J359" i="14"/>
  <c r="Z359" i="14" s="1"/>
  <c r="J360" i="14"/>
  <c r="AD360" i="14" s="1"/>
  <c r="J361" i="14"/>
  <c r="J362" i="14"/>
  <c r="J363" i="14"/>
  <c r="J364" i="14"/>
  <c r="Z364" i="14" s="1"/>
  <c r="J365" i="14"/>
  <c r="J366" i="14"/>
  <c r="J367" i="14"/>
  <c r="J368" i="14"/>
  <c r="AC368" i="14" s="1"/>
  <c r="J369" i="14"/>
  <c r="J370" i="14"/>
  <c r="J371" i="14"/>
  <c r="W371" i="14" s="1"/>
  <c r="J372" i="14"/>
  <c r="J373" i="14"/>
  <c r="J374" i="14"/>
  <c r="W374" i="14" s="1"/>
  <c r="J375" i="14"/>
  <c r="J376" i="14"/>
  <c r="W376" i="14" s="1"/>
  <c r="J377" i="14"/>
  <c r="J378" i="14"/>
  <c r="AE378" i="14" s="1"/>
  <c r="J379" i="14"/>
  <c r="W379" i="14" s="1"/>
  <c r="J380" i="14"/>
  <c r="AE380" i="14" s="1"/>
  <c r="J381" i="14"/>
  <c r="J382" i="14"/>
  <c r="W382" i="14" s="1"/>
  <c r="J383" i="14"/>
  <c r="Z383" i="14" s="1"/>
  <c r="J384" i="14"/>
  <c r="AD384" i="14" s="1"/>
  <c r="J385" i="14"/>
  <c r="Z385" i="14" s="1"/>
  <c r="J386" i="14"/>
  <c r="V386" i="14" s="1"/>
  <c r="J387" i="14"/>
  <c r="Z387" i="14" s="1"/>
  <c r="J388" i="14"/>
  <c r="AD388" i="14" s="1"/>
  <c r="J389" i="14"/>
  <c r="Z389" i="14" s="1"/>
  <c r="J390" i="14"/>
  <c r="R390" i="14" s="1"/>
  <c r="J391" i="14"/>
  <c r="Z391" i="14" s="1"/>
  <c r="J392" i="14"/>
  <c r="AD392" i="14" s="1"/>
  <c r="J393" i="14"/>
  <c r="Z393" i="14" s="1"/>
  <c r="J394" i="14"/>
  <c r="R394" i="14" s="1"/>
  <c r="J395" i="14"/>
  <c r="Z395" i="14" s="1"/>
  <c r="J396" i="14"/>
  <c r="AD396" i="14" s="1"/>
  <c r="J397" i="14"/>
  <c r="Z397" i="14" s="1"/>
  <c r="J398" i="14"/>
  <c r="R398" i="14" s="1"/>
  <c r="J399" i="14"/>
  <c r="U399" i="14" s="1"/>
  <c r="AE399" i="14"/>
  <c r="J400" i="14"/>
  <c r="AD400" i="14" s="1"/>
  <c r="J401" i="14"/>
  <c r="J402" i="14"/>
  <c r="R402" i="14" s="1"/>
  <c r="J403" i="14"/>
  <c r="R403" i="14" s="1"/>
  <c r="W403" i="14"/>
  <c r="AC403" i="14"/>
  <c r="AH403" i="14"/>
  <c r="J404" i="14"/>
  <c r="V404" i="14" s="1"/>
  <c r="J405" i="14"/>
  <c r="J406" i="14"/>
  <c r="R406" i="14" s="1"/>
  <c r="J407" i="14"/>
  <c r="J408" i="14"/>
  <c r="AC408" i="14" s="1"/>
  <c r="J409" i="14"/>
  <c r="Q409" i="14" s="1"/>
  <c r="AD409" i="14"/>
  <c r="J410" i="14"/>
  <c r="Z410" i="14" s="1"/>
  <c r="J411" i="14"/>
  <c r="AD411" i="14" s="1"/>
  <c r="AD319" i="9"/>
  <c r="V320" i="9"/>
  <c r="AD321" i="9"/>
  <c r="AD322" i="9"/>
  <c r="V324" i="9"/>
  <c r="AC325" i="9"/>
  <c r="Y326" i="9"/>
  <c r="Y328" i="9"/>
  <c r="AC329" i="9"/>
  <c r="Y330" i="9"/>
  <c r="U331" i="9"/>
  <c r="T332" i="9"/>
  <c r="AC333" i="9"/>
  <c r="Q334" i="9"/>
  <c r="U335" i="9"/>
  <c r="Y336" i="9"/>
  <c r="AC337" i="9"/>
  <c r="Y338" i="9"/>
  <c r="U339" i="9"/>
  <c r="T340" i="9"/>
  <c r="AC341" i="9"/>
  <c r="AB344" i="9"/>
  <c r="AC345" i="9"/>
  <c r="Y346" i="9"/>
  <c r="P348" i="9"/>
  <c r="Q349" i="9"/>
  <c r="Q352" i="9"/>
  <c r="AD353" i="9"/>
  <c r="Q354" i="9"/>
  <c r="AH354" i="9"/>
  <c r="V355" i="9"/>
  <c r="V357" i="9"/>
  <c r="AD358" i="9"/>
  <c r="R359" i="9"/>
  <c r="AD359" i="9"/>
  <c r="AD360" i="9"/>
  <c r="Y362" i="9"/>
  <c r="AC365" i="9"/>
  <c r="T366" i="9"/>
  <c r="Y366" i="9"/>
  <c r="AD366" i="9"/>
  <c r="AC367" i="9"/>
  <c r="Y368" i="9"/>
  <c r="P370" i="9"/>
  <c r="V370" i="9"/>
  <c r="AB370" i="9"/>
  <c r="AD370" i="9"/>
  <c r="AG370" i="9"/>
  <c r="P371" i="9"/>
  <c r="AC373" i="9"/>
  <c r="P374" i="9"/>
  <c r="Y374" i="9"/>
  <c r="P375" i="9"/>
  <c r="Y376" i="9"/>
  <c r="Y378" i="9"/>
  <c r="AG381" i="9"/>
  <c r="T382" i="9"/>
  <c r="Q383" i="9"/>
  <c r="Y384" i="9"/>
  <c r="P386" i="9"/>
  <c r="AF387" i="9"/>
  <c r="AC388" i="9"/>
  <c r="Z390" i="9"/>
  <c r="AD391" i="9"/>
  <c r="Q392" i="9"/>
  <c r="R393" i="9"/>
  <c r="Q394" i="9"/>
  <c r="Q396" i="9"/>
  <c r="AD396" i="9"/>
  <c r="R397" i="9"/>
  <c r="P398" i="9"/>
  <c r="R399" i="9"/>
  <c r="V401" i="9"/>
  <c r="P402" i="9"/>
  <c r="R403" i="9"/>
  <c r="V404" i="9"/>
  <c r="Q405" i="9"/>
  <c r="U406" i="9"/>
  <c r="AB407" i="9"/>
  <c r="U408" i="9"/>
  <c r="Q409" i="9"/>
  <c r="AG409" i="9"/>
  <c r="Q410" i="9"/>
  <c r="AD382" i="14" l="1"/>
  <c r="AE371" i="14"/>
  <c r="Z351" i="14"/>
  <c r="Z326" i="14"/>
  <c r="AE328" i="14"/>
  <c r="AD327" i="14"/>
  <c r="AE326" i="14"/>
  <c r="U326" i="14"/>
  <c r="AG348" i="9"/>
  <c r="AH334" i="14"/>
  <c r="AB348" i="9"/>
  <c r="Z334" i="14"/>
  <c r="AB409" i="9"/>
  <c r="AH396" i="9"/>
  <c r="V396" i="9"/>
  <c r="Y332" i="9"/>
  <c r="V409" i="14"/>
  <c r="AE403" i="14"/>
  <c r="Z403" i="14"/>
  <c r="U403" i="14"/>
  <c r="Z399" i="14"/>
  <c r="Z353" i="14"/>
  <c r="Z343" i="14"/>
  <c r="AE332" i="14"/>
  <c r="AH326" i="14"/>
  <c r="AC326" i="14"/>
  <c r="W326" i="14"/>
  <c r="Y382" i="9"/>
  <c r="Z354" i="9"/>
  <c r="AB349" i="9"/>
  <c r="AD334" i="9"/>
  <c r="AD382" i="9"/>
  <c r="AD355" i="9"/>
  <c r="AD348" i="9"/>
  <c r="V348" i="9"/>
  <c r="Y334" i="9"/>
  <c r="AH390" i="9"/>
  <c r="AD374" i="9"/>
  <c r="T374" i="9"/>
  <c r="AC371" i="9"/>
  <c r="AD357" i="9"/>
  <c r="AD354" i="9"/>
  <c r="V354" i="9"/>
  <c r="AD352" i="9"/>
  <c r="AG349" i="9"/>
  <c r="V349" i="9"/>
  <c r="Y340" i="9"/>
  <c r="AC335" i="9"/>
  <c r="AG334" i="9"/>
  <c r="AB334" i="9"/>
  <c r="T334" i="9"/>
  <c r="AD320" i="9"/>
  <c r="AG375" i="9"/>
  <c r="V359" i="9"/>
  <c r="R354" i="9"/>
  <c r="AD326" i="9"/>
  <c r="AE376" i="14"/>
  <c r="AD394" i="9"/>
  <c r="AD393" i="9"/>
  <c r="Y370" i="9"/>
  <c r="T370" i="9"/>
  <c r="Y348" i="9"/>
  <c r="T348" i="9"/>
  <c r="AD404" i="14"/>
  <c r="AE353" i="14"/>
  <c r="AE351" i="14"/>
  <c r="AE334" i="14"/>
  <c r="U334" i="14"/>
  <c r="Z332" i="14"/>
  <c r="Z328" i="14"/>
  <c r="AD397" i="9"/>
  <c r="Z396" i="9"/>
  <c r="R396" i="9"/>
  <c r="V394" i="9"/>
  <c r="AD349" i="9"/>
  <c r="Y349" i="9"/>
  <c r="R349" i="9"/>
  <c r="Q348" i="9"/>
  <c r="V334" i="9"/>
  <c r="AD332" i="9"/>
  <c r="AD344" i="14"/>
  <c r="AE343" i="14"/>
  <c r="AC334" i="14"/>
  <c r="W334" i="14"/>
  <c r="Y386" i="9"/>
  <c r="U371" i="9"/>
  <c r="Q370" i="9"/>
  <c r="Q390" i="9"/>
  <c r="R390" i="9"/>
  <c r="T380" i="9"/>
  <c r="AD380" i="9"/>
  <c r="T372" i="9"/>
  <c r="Y372" i="9"/>
  <c r="T364" i="9"/>
  <c r="AD364" i="9"/>
  <c r="V350" i="9"/>
  <c r="AD350" i="9"/>
  <c r="U343" i="9"/>
  <c r="AC343" i="9"/>
  <c r="Q342" i="9"/>
  <c r="T342" i="9"/>
  <c r="AD342" i="9"/>
  <c r="U405" i="14"/>
  <c r="AE405" i="14"/>
  <c r="R389" i="14"/>
  <c r="W389" i="14"/>
  <c r="AC389" i="14"/>
  <c r="AH389" i="14"/>
  <c r="R357" i="14"/>
  <c r="W357" i="14"/>
  <c r="AC357" i="14"/>
  <c r="AH357" i="14"/>
  <c r="Q328" i="14"/>
  <c r="S328" i="14"/>
  <c r="V328" i="14"/>
  <c r="Y328" i="14"/>
  <c r="AA328" i="14"/>
  <c r="AD328" i="14"/>
  <c r="AG328" i="14"/>
  <c r="AI328" i="14"/>
  <c r="U322" i="14"/>
  <c r="AE322" i="14"/>
  <c r="AD403" i="9"/>
  <c r="AD390" i="9"/>
  <c r="V390" i="9"/>
  <c r="R389" i="9"/>
  <c r="AD389" i="9"/>
  <c r="Q388" i="9"/>
  <c r="V388" i="9"/>
  <c r="AH388" i="9"/>
  <c r="P382" i="9"/>
  <c r="Q382" i="9"/>
  <c r="V382" i="9"/>
  <c r="AB382" i="9"/>
  <c r="AG382" i="9"/>
  <c r="Y380" i="9"/>
  <c r="Q379" i="9"/>
  <c r="AG379" i="9"/>
  <c r="P378" i="9"/>
  <c r="T378" i="9"/>
  <c r="AD378" i="9"/>
  <c r="P367" i="9"/>
  <c r="U367" i="9"/>
  <c r="P366" i="9"/>
  <c r="Q366" i="9"/>
  <c r="V366" i="9"/>
  <c r="AB366" i="9"/>
  <c r="AG366" i="9"/>
  <c r="Y364" i="9"/>
  <c r="P363" i="9"/>
  <c r="AC363" i="9"/>
  <c r="P362" i="9"/>
  <c r="T362" i="9"/>
  <c r="AD362" i="9"/>
  <c r="P345" i="9"/>
  <c r="U345" i="9"/>
  <c r="V344" i="9"/>
  <c r="AG344" i="9"/>
  <c r="Y342" i="9"/>
  <c r="U327" i="9"/>
  <c r="AC327" i="9"/>
  <c r="Z405" i="14"/>
  <c r="R400" i="14"/>
  <c r="V400" i="14"/>
  <c r="Q399" i="14"/>
  <c r="R399" i="14"/>
  <c r="W399" i="14"/>
  <c r="AC399" i="14"/>
  <c r="AH399" i="14"/>
  <c r="AE389" i="14"/>
  <c r="U389" i="14"/>
  <c r="U387" i="14"/>
  <c r="AE387" i="14"/>
  <c r="W372" i="14"/>
  <c r="AE372" i="14"/>
  <c r="AH368" i="14"/>
  <c r="AE357" i="14"/>
  <c r="U357" i="14"/>
  <c r="AG336" i="14"/>
  <c r="AH328" i="14"/>
  <c r="AC328" i="14"/>
  <c r="W328" i="14"/>
  <c r="R328" i="14"/>
  <c r="R327" i="14"/>
  <c r="Z327" i="14"/>
  <c r="AH327" i="14"/>
  <c r="Q326" i="14"/>
  <c r="S326" i="14"/>
  <c r="V326" i="14"/>
  <c r="Y326" i="14"/>
  <c r="AB326" i="14" s="1"/>
  <c r="M326" i="14" s="1"/>
  <c r="AA326" i="14"/>
  <c r="AD326" i="14"/>
  <c r="AG326" i="14"/>
  <c r="AI326" i="14"/>
  <c r="Z322" i="14"/>
  <c r="Q326" i="9"/>
  <c r="V326" i="9"/>
  <c r="R322" i="9"/>
  <c r="Z322" i="9"/>
  <c r="AH322" i="9"/>
  <c r="Q405" i="14"/>
  <c r="S405" i="14"/>
  <c r="V405" i="14"/>
  <c r="Y405" i="14"/>
  <c r="AA405" i="14"/>
  <c r="AD405" i="14"/>
  <c r="AG405" i="14"/>
  <c r="AI405" i="14"/>
  <c r="Q393" i="14"/>
  <c r="R393" i="14"/>
  <c r="W393" i="14"/>
  <c r="AC393" i="14"/>
  <c r="AH393" i="14"/>
  <c r="R385" i="14"/>
  <c r="W385" i="14"/>
  <c r="AC385" i="14"/>
  <c r="AH385" i="14"/>
  <c r="Q361" i="14"/>
  <c r="V361" i="14"/>
  <c r="R349" i="14"/>
  <c r="W349" i="14"/>
  <c r="AC349" i="14"/>
  <c r="AH349" i="14"/>
  <c r="R333" i="14"/>
  <c r="Z333" i="14"/>
  <c r="AH333" i="14"/>
  <c r="Q332" i="14"/>
  <c r="S332" i="14"/>
  <c r="V332" i="14"/>
  <c r="Y332" i="14"/>
  <c r="AA332" i="14"/>
  <c r="AD332" i="14"/>
  <c r="AG332" i="14"/>
  <c r="AI332" i="14"/>
  <c r="AG407" i="9"/>
  <c r="AH399" i="9"/>
  <c r="V393" i="9"/>
  <c r="AD392" i="9"/>
  <c r="AF388" i="9"/>
  <c r="Z388" i="9"/>
  <c r="R388" i="9"/>
  <c r="Y379" i="9"/>
  <c r="AG378" i="9"/>
  <c r="AB378" i="9"/>
  <c r="V378" i="9"/>
  <c r="Q378" i="9"/>
  <c r="Y375" i="9"/>
  <c r="AG374" i="9"/>
  <c r="AB374" i="9"/>
  <c r="V374" i="9"/>
  <c r="Q374" i="9"/>
  <c r="AD372" i="9"/>
  <c r="U363" i="9"/>
  <c r="AG362" i="9"/>
  <c r="AB362" i="9"/>
  <c r="V362" i="9"/>
  <c r="Q362" i="9"/>
  <c r="AH359" i="9"/>
  <c r="Z359" i="9"/>
  <c r="V352" i="9"/>
  <c r="AG342" i="9"/>
  <c r="AB342" i="9"/>
  <c r="V342" i="9"/>
  <c r="AD340" i="9"/>
  <c r="AG326" i="9"/>
  <c r="AB326" i="9"/>
  <c r="T326" i="9"/>
  <c r="V322" i="9"/>
  <c r="AH405" i="14"/>
  <c r="AC405" i="14"/>
  <c r="W405" i="14"/>
  <c r="R405" i="14"/>
  <c r="R404" i="14"/>
  <c r="Z404" i="14"/>
  <c r="AH404" i="14"/>
  <c r="Q403" i="14"/>
  <c r="S403" i="14"/>
  <c r="V403" i="14"/>
  <c r="Y403" i="14"/>
  <c r="AA403" i="14"/>
  <c r="AD403" i="14"/>
  <c r="AF403" i="14" s="1"/>
  <c r="N403" i="14" s="1"/>
  <c r="AG403" i="14"/>
  <c r="AI403" i="14"/>
  <c r="AE393" i="14"/>
  <c r="U393" i="14"/>
  <c r="U391" i="14"/>
  <c r="AE391" i="14"/>
  <c r="AD386" i="14"/>
  <c r="AE385" i="14"/>
  <c r="U385" i="14"/>
  <c r="U383" i="14"/>
  <c r="AE383" i="14"/>
  <c r="AE379" i="14"/>
  <c r="S376" i="14"/>
  <c r="AA376" i="14"/>
  <c r="AI376" i="14"/>
  <c r="AE374" i="14"/>
  <c r="V368" i="14"/>
  <c r="AE368" i="14"/>
  <c r="AD361" i="14"/>
  <c r="U359" i="14"/>
  <c r="AE359" i="14"/>
  <c r="AE349" i="14"/>
  <c r="U349" i="14"/>
  <c r="Q334" i="14"/>
  <c r="S334" i="14"/>
  <c r="V334" i="14"/>
  <c r="Y334" i="14"/>
  <c r="AB334" i="14" s="1"/>
  <c r="M334" i="14" s="1"/>
  <c r="AA334" i="14"/>
  <c r="AD334" i="14"/>
  <c r="AG334" i="14"/>
  <c r="AI334" i="14"/>
  <c r="V333" i="14"/>
  <c r="AH332" i="14"/>
  <c r="AC332" i="14"/>
  <c r="W332" i="14"/>
  <c r="R332" i="14"/>
  <c r="Q323" i="14"/>
  <c r="V323" i="14"/>
  <c r="Q322" i="14"/>
  <c r="R322" i="14"/>
  <c r="W322" i="14"/>
  <c r="AC322" i="14"/>
  <c r="AH322" i="14"/>
  <c r="Q385" i="9"/>
  <c r="U385" i="9"/>
  <c r="P384" i="9"/>
  <c r="Q384" i="9"/>
  <c r="V384" i="9"/>
  <c r="AB384" i="9"/>
  <c r="AG384" i="9"/>
  <c r="Q377" i="9"/>
  <c r="Y377" i="9"/>
  <c r="P376" i="9"/>
  <c r="Q376" i="9"/>
  <c r="V376" i="9"/>
  <c r="AB376" i="9"/>
  <c r="AG376" i="9"/>
  <c r="P369" i="9"/>
  <c r="U369" i="9"/>
  <c r="P368" i="9"/>
  <c r="Q368" i="9"/>
  <c r="V368" i="9"/>
  <c r="AB368" i="9"/>
  <c r="AG368" i="9"/>
  <c r="P361" i="9"/>
  <c r="V361" i="9"/>
  <c r="P358" i="9"/>
  <c r="R358" i="9"/>
  <c r="Z358" i="9"/>
  <c r="AH358" i="9"/>
  <c r="R356" i="9"/>
  <c r="AD356" i="9"/>
  <c r="Q351" i="9"/>
  <c r="V351" i="9"/>
  <c r="P347" i="9"/>
  <c r="U347" i="9"/>
  <c r="P346" i="9"/>
  <c r="Q346" i="9"/>
  <c r="V346" i="9"/>
  <c r="AB346" i="9"/>
  <c r="AG346" i="9"/>
  <c r="Q338" i="9"/>
  <c r="V338" i="9"/>
  <c r="AB338" i="9"/>
  <c r="AG338" i="9"/>
  <c r="Q330" i="9"/>
  <c r="V330" i="9"/>
  <c r="AB330" i="9"/>
  <c r="AG330" i="9"/>
  <c r="P321" i="9"/>
  <c r="R321" i="9"/>
  <c r="Z321" i="9"/>
  <c r="AH321" i="9"/>
  <c r="Q319" i="9"/>
  <c r="R319" i="9"/>
  <c r="Z319" i="9"/>
  <c r="AH319" i="9"/>
  <c r="U407" i="14"/>
  <c r="AE407" i="14"/>
  <c r="U401" i="14"/>
  <c r="AE401" i="14"/>
  <c r="R397" i="14"/>
  <c r="W397" i="14"/>
  <c r="AC397" i="14"/>
  <c r="AH397" i="14"/>
  <c r="R388" i="14"/>
  <c r="Z388" i="14"/>
  <c r="AH388" i="14"/>
  <c r="Q387" i="14"/>
  <c r="S387" i="14"/>
  <c r="V387" i="14"/>
  <c r="Y387" i="14"/>
  <c r="AA387" i="14"/>
  <c r="AB387" i="14" s="1"/>
  <c r="M387" i="14" s="1"/>
  <c r="AD387" i="14"/>
  <c r="AG387" i="14"/>
  <c r="AI387" i="14"/>
  <c r="Q384" i="14"/>
  <c r="R384" i="14"/>
  <c r="Z384" i="14"/>
  <c r="AH384" i="14"/>
  <c r="Q383" i="14"/>
  <c r="S383" i="14"/>
  <c r="V383" i="14"/>
  <c r="Y383" i="14"/>
  <c r="AA383" i="14"/>
  <c r="AD383" i="14"/>
  <c r="AG383" i="14"/>
  <c r="AI383" i="14"/>
  <c r="Q381" i="14"/>
  <c r="AE381" i="14"/>
  <c r="R375" i="14"/>
  <c r="S375" i="14"/>
  <c r="AA375" i="14"/>
  <c r="AI375" i="14"/>
  <c r="W375" i="14"/>
  <c r="R370" i="14"/>
  <c r="S370" i="14"/>
  <c r="AA370" i="14"/>
  <c r="AI370" i="14"/>
  <c r="W370" i="14"/>
  <c r="Q369" i="14"/>
  <c r="R369" i="14"/>
  <c r="W369" i="14"/>
  <c r="AC369" i="14"/>
  <c r="AH369" i="14"/>
  <c r="U369" i="14"/>
  <c r="AE369" i="14"/>
  <c r="V367" i="14"/>
  <c r="AD367" i="14"/>
  <c r="R356" i="14"/>
  <c r="Z356" i="14"/>
  <c r="AH356" i="14"/>
  <c r="V356" i="14"/>
  <c r="Q355" i="14"/>
  <c r="S355" i="14"/>
  <c r="T355" i="14" s="1"/>
  <c r="K355" i="14" s="1"/>
  <c r="V355" i="14"/>
  <c r="Y355" i="14"/>
  <c r="AA355" i="14"/>
  <c r="AD355" i="14"/>
  <c r="AG355" i="14"/>
  <c r="AI355" i="14"/>
  <c r="R355" i="14"/>
  <c r="W355" i="14"/>
  <c r="AC355" i="14"/>
  <c r="AH355" i="14"/>
  <c r="R341" i="14"/>
  <c r="W341" i="14"/>
  <c r="AC341" i="14"/>
  <c r="AH341" i="14"/>
  <c r="U341" i="14"/>
  <c r="AE341" i="14"/>
  <c r="AA331" i="14"/>
  <c r="AH331" i="14"/>
  <c r="U324" i="14"/>
  <c r="AE324" i="14"/>
  <c r="Z324" i="14"/>
  <c r="AD409" i="9"/>
  <c r="Y409" i="9"/>
  <c r="AG406" i="9"/>
  <c r="AH403" i="9"/>
  <c r="Z403" i="9"/>
  <c r="Z399" i="9"/>
  <c r="AH394" i="9"/>
  <c r="Z394" i="9"/>
  <c r="R394" i="9"/>
  <c r="V392" i="9"/>
  <c r="V389" i="9"/>
  <c r="AD386" i="9"/>
  <c r="T386" i="9"/>
  <c r="AC385" i="9"/>
  <c r="AD384" i="9"/>
  <c r="T384" i="9"/>
  <c r="P381" i="9"/>
  <c r="Y381" i="9"/>
  <c r="P380" i="9"/>
  <c r="Q380" i="9"/>
  <c r="V380" i="9"/>
  <c r="AB380" i="9"/>
  <c r="AG380" i="9"/>
  <c r="AG377" i="9"/>
  <c r="AD376" i="9"/>
  <c r="T376" i="9"/>
  <c r="P373" i="9"/>
  <c r="U373" i="9"/>
  <c r="P372" i="9"/>
  <c r="Q372" i="9"/>
  <c r="V372" i="9"/>
  <c r="AB372" i="9"/>
  <c r="AG372" i="9"/>
  <c r="AC369" i="9"/>
  <c r="AD368" i="9"/>
  <c r="T368" i="9"/>
  <c r="P365" i="9"/>
  <c r="U365" i="9"/>
  <c r="P364" i="9"/>
  <c r="Q364" i="9"/>
  <c r="V364" i="9"/>
  <c r="AB364" i="9"/>
  <c r="AG364" i="9"/>
  <c r="AC361" i="9"/>
  <c r="P359" i="9"/>
  <c r="T359" i="9"/>
  <c r="X359" i="9"/>
  <c r="AB359" i="9"/>
  <c r="AF359" i="9"/>
  <c r="V358" i="9"/>
  <c r="P357" i="9"/>
  <c r="R357" i="9"/>
  <c r="Z357" i="9"/>
  <c r="AH357" i="9"/>
  <c r="Q353" i="9"/>
  <c r="V353" i="9"/>
  <c r="AD351" i="9"/>
  <c r="R350" i="9"/>
  <c r="Z350" i="9"/>
  <c r="AH350" i="9"/>
  <c r="AC347" i="9"/>
  <c r="AD346" i="9"/>
  <c r="T346" i="9"/>
  <c r="T344" i="9"/>
  <c r="Y344" i="9"/>
  <c r="AD344" i="9"/>
  <c r="AC339" i="9"/>
  <c r="AD338" i="9"/>
  <c r="T338" i="9"/>
  <c r="T336" i="9"/>
  <c r="AD336" i="9"/>
  <c r="AC331" i="9"/>
  <c r="AD330" i="9"/>
  <c r="T330" i="9"/>
  <c r="T328" i="9"/>
  <c r="AD328" i="9"/>
  <c r="AD324" i="9"/>
  <c r="P322" i="9"/>
  <c r="T322" i="9"/>
  <c r="X322" i="9"/>
  <c r="AB322" i="9"/>
  <c r="AF322" i="9"/>
  <c r="V321" i="9"/>
  <c r="P320" i="9"/>
  <c r="R320" i="9"/>
  <c r="Z320" i="9"/>
  <c r="AH320" i="9"/>
  <c r="V319" i="9"/>
  <c r="U410" i="14"/>
  <c r="AE410" i="14"/>
  <c r="AH408" i="14"/>
  <c r="Z407" i="14"/>
  <c r="Z401" i="14"/>
  <c r="AE397" i="14"/>
  <c r="U397" i="14"/>
  <c r="U395" i="14"/>
  <c r="AE395" i="14"/>
  <c r="Q389" i="14"/>
  <c r="S389" i="14"/>
  <c r="V389" i="14"/>
  <c r="Y389" i="14"/>
  <c r="AA389" i="14"/>
  <c r="AD389" i="14"/>
  <c r="AF389" i="14" s="1"/>
  <c r="N389" i="14" s="1"/>
  <c r="AG389" i="14"/>
  <c r="AI389" i="14"/>
  <c r="V388" i="14"/>
  <c r="AH387" i="14"/>
  <c r="AC387" i="14"/>
  <c r="W387" i="14"/>
  <c r="R387" i="14"/>
  <c r="Q386" i="14"/>
  <c r="R386" i="14"/>
  <c r="Z386" i="14"/>
  <c r="AH386" i="14"/>
  <c r="Q385" i="14"/>
  <c r="S385" i="14"/>
  <c r="V385" i="14"/>
  <c r="Y385" i="14"/>
  <c r="AA385" i="14"/>
  <c r="AD385" i="14"/>
  <c r="AG385" i="14"/>
  <c r="AI385" i="14"/>
  <c r="V384" i="14"/>
  <c r="AH383" i="14"/>
  <c r="AC383" i="14"/>
  <c r="W383" i="14"/>
  <c r="R383" i="14"/>
  <c r="Q382" i="14"/>
  <c r="S382" i="14"/>
  <c r="AA382" i="14"/>
  <c r="AH382" i="14"/>
  <c r="AE375" i="14"/>
  <c r="R372" i="14"/>
  <c r="Q372" i="14"/>
  <c r="U372" i="14"/>
  <c r="Y372" i="14"/>
  <c r="AC372" i="14"/>
  <c r="AG372" i="14"/>
  <c r="S372" i="14"/>
  <c r="AA372" i="14"/>
  <c r="AI372" i="14"/>
  <c r="AE370" i="14"/>
  <c r="Z369" i="14"/>
  <c r="R366" i="14"/>
  <c r="U366" i="14"/>
  <c r="AE366" i="14"/>
  <c r="Z366" i="14"/>
  <c r="AD356" i="14"/>
  <c r="AE355" i="14"/>
  <c r="U355" i="14"/>
  <c r="Z341" i="14"/>
  <c r="S339" i="14"/>
  <c r="AA339" i="14"/>
  <c r="AI339" i="14"/>
  <c r="W339" i="14"/>
  <c r="U330" i="14"/>
  <c r="AE330" i="14"/>
  <c r="Z330" i="14"/>
  <c r="Q376" i="14"/>
  <c r="U376" i="14"/>
  <c r="Y376" i="14"/>
  <c r="AC376" i="14"/>
  <c r="AG376" i="14"/>
  <c r="R374" i="14"/>
  <c r="S374" i="14"/>
  <c r="AA374" i="14"/>
  <c r="AI374" i="14"/>
  <c r="R371" i="14"/>
  <c r="S371" i="14"/>
  <c r="AA371" i="14"/>
  <c r="AI371" i="14"/>
  <c r="R368" i="14"/>
  <c r="Z368" i="14"/>
  <c r="AD368" i="14"/>
  <c r="AG368" i="14"/>
  <c r="AI368" i="14"/>
  <c r="V365" i="14"/>
  <c r="AD365" i="14"/>
  <c r="U364" i="14"/>
  <c r="AE364" i="14"/>
  <c r="Q357" i="14"/>
  <c r="S357" i="14"/>
  <c r="V357" i="14"/>
  <c r="Y357" i="14"/>
  <c r="AA357" i="14"/>
  <c r="AD357" i="14"/>
  <c r="AG357" i="14"/>
  <c r="AI357" i="14"/>
  <c r="R352" i="14"/>
  <c r="V352" i="14"/>
  <c r="Q351" i="14"/>
  <c r="R351" i="14"/>
  <c r="W351" i="14"/>
  <c r="AC351" i="14"/>
  <c r="AH351" i="14"/>
  <c r="R343" i="14"/>
  <c r="W343" i="14"/>
  <c r="AC343" i="14"/>
  <c r="AH343" i="14"/>
  <c r="U336" i="14"/>
  <c r="AC336" i="14"/>
  <c r="P344" i="9"/>
  <c r="R344" i="9"/>
  <c r="P341" i="9"/>
  <c r="Q341" i="9"/>
  <c r="Y341" i="9"/>
  <c r="AG341" i="9"/>
  <c r="P340" i="9"/>
  <c r="R340" i="9"/>
  <c r="U340" i="9"/>
  <c r="X340" i="9"/>
  <c r="Z340" i="9"/>
  <c r="AC340" i="9"/>
  <c r="AF340" i="9"/>
  <c r="AH340" i="9"/>
  <c r="P337" i="9"/>
  <c r="Q337" i="9"/>
  <c r="Y337" i="9"/>
  <c r="AG337" i="9"/>
  <c r="P336" i="9"/>
  <c r="R336" i="9"/>
  <c r="U336" i="9"/>
  <c r="X336" i="9"/>
  <c r="Z336" i="9"/>
  <c r="AC336" i="9"/>
  <c r="AF336" i="9"/>
  <c r="AH336" i="9"/>
  <c r="P333" i="9"/>
  <c r="Q333" i="9"/>
  <c r="Y333" i="9"/>
  <c r="AG333" i="9"/>
  <c r="P332" i="9"/>
  <c r="R332" i="9"/>
  <c r="U332" i="9"/>
  <c r="X332" i="9"/>
  <c r="Z332" i="9"/>
  <c r="AC332" i="9"/>
  <c r="AF332" i="9"/>
  <c r="AH332" i="9"/>
  <c r="P329" i="9"/>
  <c r="Q329" i="9"/>
  <c r="Y329" i="9"/>
  <c r="AG329" i="9"/>
  <c r="P328" i="9"/>
  <c r="R328" i="9"/>
  <c r="U328" i="9"/>
  <c r="X328" i="9"/>
  <c r="Z328" i="9"/>
  <c r="AC328" i="9"/>
  <c r="AF328" i="9"/>
  <c r="AH328" i="9"/>
  <c r="P325" i="9"/>
  <c r="R325" i="9"/>
  <c r="Y325" i="9"/>
  <c r="AG325" i="9"/>
  <c r="P323" i="9"/>
  <c r="AD323" i="9"/>
  <c r="R396" i="14"/>
  <c r="Z396" i="14"/>
  <c r="AH396" i="14"/>
  <c r="Q395" i="14"/>
  <c r="S395" i="14"/>
  <c r="V395" i="14"/>
  <c r="Y395" i="14"/>
  <c r="AA395" i="14"/>
  <c r="AB395" i="14" s="1"/>
  <c r="M395" i="14" s="1"/>
  <c r="AD395" i="14"/>
  <c r="AG395" i="14"/>
  <c r="AI395" i="14"/>
  <c r="Q380" i="14"/>
  <c r="U380" i="14"/>
  <c r="Y380" i="14"/>
  <c r="AC380" i="14"/>
  <c r="S380" i="14"/>
  <c r="AA380" i="14"/>
  <c r="AG380" i="14"/>
  <c r="R373" i="14"/>
  <c r="W373" i="14"/>
  <c r="AE373" i="14"/>
  <c r="V363" i="14"/>
  <c r="AD363" i="14"/>
  <c r="R348" i="14"/>
  <c r="Z348" i="14"/>
  <c r="AH348" i="14"/>
  <c r="V348" i="14"/>
  <c r="Q347" i="14"/>
  <c r="S347" i="14"/>
  <c r="V347" i="14"/>
  <c r="Y347" i="14"/>
  <c r="AA347" i="14"/>
  <c r="AD347" i="14"/>
  <c r="AG347" i="14"/>
  <c r="AI347" i="14"/>
  <c r="R347" i="14"/>
  <c r="W347" i="14"/>
  <c r="AC347" i="14"/>
  <c r="AH347" i="14"/>
  <c r="R338" i="14"/>
  <c r="Q338" i="14"/>
  <c r="U338" i="14"/>
  <c r="Y338" i="14"/>
  <c r="AA338" i="14"/>
  <c r="AD338" i="14"/>
  <c r="AG338" i="14"/>
  <c r="AI338" i="14"/>
  <c r="S338" i="14"/>
  <c r="Z338" i="14"/>
  <c r="AE338" i="14"/>
  <c r="Q321" i="14"/>
  <c r="V321" i="14"/>
  <c r="AD321" i="14"/>
  <c r="Q320" i="14"/>
  <c r="R320" i="14"/>
  <c r="W320" i="14"/>
  <c r="AC320" i="14"/>
  <c r="AH320" i="14"/>
  <c r="U320" i="14"/>
  <c r="AE320" i="14"/>
  <c r="AC410" i="9"/>
  <c r="AD401" i="9"/>
  <c r="AD399" i="9"/>
  <c r="V399" i="9"/>
  <c r="AF396" i="9"/>
  <c r="AB396" i="9"/>
  <c r="X396" i="9"/>
  <c r="T396" i="9"/>
  <c r="P396" i="9"/>
  <c r="AF394" i="9"/>
  <c r="AB394" i="9"/>
  <c r="X394" i="9"/>
  <c r="T394" i="9"/>
  <c r="P394" i="9"/>
  <c r="AH393" i="9"/>
  <c r="Z393" i="9"/>
  <c r="AH392" i="9"/>
  <c r="Z392" i="9"/>
  <c r="R392" i="9"/>
  <c r="AF390" i="9"/>
  <c r="AB390" i="9"/>
  <c r="X390" i="9"/>
  <c r="T390" i="9"/>
  <c r="P390" i="9"/>
  <c r="AH389" i="9"/>
  <c r="Z389" i="9"/>
  <c r="AG386" i="9"/>
  <c r="AB386" i="9"/>
  <c r="V386" i="9"/>
  <c r="Q386" i="9"/>
  <c r="AH382" i="9"/>
  <c r="AF382" i="9"/>
  <c r="AC382" i="9"/>
  <c r="Z382" i="9"/>
  <c r="X382" i="9"/>
  <c r="U382" i="9"/>
  <c r="R382" i="9"/>
  <c r="AC379" i="9"/>
  <c r="U379" i="9"/>
  <c r="AH378" i="9"/>
  <c r="AF378" i="9"/>
  <c r="AC378" i="9"/>
  <c r="Z378" i="9"/>
  <c r="X378" i="9"/>
  <c r="U378" i="9"/>
  <c r="R378" i="9"/>
  <c r="AC375" i="9"/>
  <c r="U375" i="9"/>
  <c r="AH374" i="9"/>
  <c r="AF374" i="9"/>
  <c r="AC374" i="9"/>
  <c r="Z374" i="9"/>
  <c r="X374" i="9"/>
  <c r="U374" i="9"/>
  <c r="R374" i="9"/>
  <c r="AG373" i="9"/>
  <c r="Y373" i="9"/>
  <c r="Q373" i="9"/>
  <c r="AH372" i="9"/>
  <c r="AF372" i="9"/>
  <c r="AC372" i="9"/>
  <c r="Z372" i="9"/>
  <c r="X372" i="9"/>
  <c r="U372" i="9"/>
  <c r="R372" i="9"/>
  <c r="AG371" i="9"/>
  <c r="Y371" i="9"/>
  <c r="Q371" i="9"/>
  <c r="AH370" i="9"/>
  <c r="AF370" i="9"/>
  <c r="AC370" i="9"/>
  <c r="AE370" i="9" s="1"/>
  <c r="M370" i="9" s="1"/>
  <c r="Z370" i="9"/>
  <c r="X370" i="9"/>
  <c r="U370" i="9"/>
  <c r="R370" i="9"/>
  <c r="AG369" i="9"/>
  <c r="Y369" i="9"/>
  <c r="Q369" i="9"/>
  <c r="AH368" i="9"/>
  <c r="AF368" i="9"/>
  <c r="AC368" i="9"/>
  <c r="Z368" i="9"/>
  <c r="X368" i="9"/>
  <c r="U368" i="9"/>
  <c r="R368" i="9"/>
  <c r="AG367" i="9"/>
  <c r="Y367" i="9"/>
  <c r="Q367" i="9"/>
  <c r="AH366" i="9"/>
  <c r="AF366" i="9"/>
  <c r="AC366" i="9"/>
  <c r="Z366" i="9"/>
  <c r="X366" i="9"/>
  <c r="U366" i="9"/>
  <c r="R366" i="9"/>
  <c r="AG365" i="9"/>
  <c r="Y365" i="9"/>
  <c r="Q365" i="9"/>
  <c r="AH364" i="9"/>
  <c r="AF364" i="9"/>
  <c r="AC364" i="9"/>
  <c r="Z364" i="9"/>
  <c r="X364" i="9"/>
  <c r="U364" i="9"/>
  <c r="R364" i="9"/>
  <c r="AG363" i="9"/>
  <c r="Y363" i="9"/>
  <c r="Q363" i="9"/>
  <c r="AH362" i="9"/>
  <c r="AF362" i="9"/>
  <c r="AC362" i="9"/>
  <c r="Z362" i="9"/>
  <c r="X362" i="9"/>
  <c r="U362" i="9"/>
  <c r="R362" i="9"/>
  <c r="AG361" i="9"/>
  <c r="Z361" i="9"/>
  <c r="R361" i="9"/>
  <c r="V356" i="9"/>
  <c r="AF354" i="9"/>
  <c r="AB354" i="9"/>
  <c r="X354" i="9"/>
  <c r="T354" i="9"/>
  <c r="P354" i="9"/>
  <c r="AH353" i="9"/>
  <c r="Z353" i="9"/>
  <c r="R353" i="9"/>
  <c r="AH352" i="9"/>
  <c r="Z352" i="9"/>
  <c r="R352" i="9"/>
  <c r="AF350" i="9"/>
  <c r="AB350" i="9"/>
  <c r="X350" i="9"/>
  <c r="T350" i="9"/>
  <c r="P350" i="9"/>
  <c r="AH349" i="9"/>
  <c r="AF349" i="9"/>
  <c r="AC349" i="9"/>
  <c r="Z349" i="9"/>
  <c r="X349" i="9"/>
  <c r="T349" i="9"/>
  <c r="P349" i="9"/>
  <c r="AH348" i="9"/>
  <c r="AF348" i="9"/>
  <c r="AC348" i="9"/>
  <c r="Z348" i="9"/>
  <c r="X348" i="9"/>
  <c r="U348" i="9"/>
  <c r="R348" i="9"/>
  <c r="AG347" i="9"/>
  <c r="Y347" i="9"/>
  <c r="Q347" i="9"/>
  <c r="AH346" i="9"/>
  <c r="AF346" i="9"/>
  <c r="AC346" i="9"/>
  <c r="Z346" i="9"/>
  <c r="X346" i="9"/>
  <c r="U346" i="9"/>
  <c r="R346" i="9"/>
  <c r="AG345" i="9"/>
  <c r="Y345" i="9"/>
  <c r="Q345" i="9"/>
  <c r="AH344" i="9"/>
  <c r="AF344" i="9"/>
  <c r="AC344" i="9"/>
  <c r="Z344" i="9"/>
  <c r="X344" i="9"/>
  <c r="U344" i="9"/>
  <c r="Q344" i="9"/>
  <c r="P343" i="9"/>
  <c r="Q343" i="9"/>
  <c r="Y343" i="9"/>
  <c r="AG343" i="9"/>
  <c r="P342" i="9"/>
  <c r="R342" i="9"/>
  <c r="U342" i="9"/>
  <c r="X342" i="9"/>
  <c r="Z342" i="9"/>
  <c r="AC342" i="9"/>
  <c r="AF342" i="9"/>
  <c r="AH342" i="9"/>
  <c r="U341" i="9"/>
  <c r="AG340" i="9"/>
  <c r="AB340" i="9"/>
  <c r="V340" i="9"/>
  <c r="Q340" i="9"/>
  <c r="P339" i="9"/>
  <c r="Q339" i="9"/>
  <c r="Y339" i="9"/>
  <c r="AG339" i="9"/>
  <c r="P338" i="9"/>
  <c r="R338" i="9"/>
  <c r="U338" i="9"/>
  <c r="X338" i="9"/>
  <c r="Z338" i="9"/>
  <c r="AC338" i="9"/>
  <c r="AF338" i="9"/>
  <c r="AH338" i="9"/>
  <c r="U337" i="9"/>
  <c r="AG336" i="9"/>
  <c r="AB336" i="9"/>
  <c r="V336" i="9"/>
  <c r="Q336" i="9"/>
  <c r="P335" i="9"/>
  <c r="Q335" i="9"/>
  <c r="Y335" i="9"/>
  <c r="AG335" i="9"/>
  <c r="P334" i="9"/>
  <c r="R334" i="9"/>
  <c r="U334" i="9"/>
  <c r="X334" i="9"/>
  <c r="Z334" i="9"/>
  <c r="AC334" i="9"/>
  <c r="AF334" i="9"/>
  <c r="AH334" i="9"/>
  <c r="U333" i="9"/>
  <c r="AG332" i="9"/>
  <c r="AB332" i="9"/>
  <c r="V332" i="9"/>
  <c r="W332" i="9" s="1"/>
  <c r="K332" i="9" s="1"/>
  <c r="Q332" i="9"/>
  <c r="P331" i="9"/>
  <c r="Q331" i="9"/>
  <c r="Y331" i="9"/>
  <c r="AG331" i="9"/>
  <c r="P330" i="9"/>
  <c r="R330" i="9"/>
  <c r="U330" i="9"/>
  <c r="X330" i="9"/>
  <c r="Z330" i="9"/>
  <c r="AC330" i="9"/>
  <c r="AF330" i="9"/>
  <c r="AH330" i="9"/>
  <c r="U329" i="9"/>
  <c r="AG328" i="9"/>
  <c r="AB328" i="9"/>
  <c r="V328" i="9"/>
  <c r="Q328" i="9"/>
  <c r="P327" i="9"/>
  <c r="Q327" i="9"/>
  <c r="Y327" i="9"/>
  <c r="AG327" i="9"/>
  <c r="P326" i="9"/>
  <c r="R326" i="9"/>
  <c r="U326" i="9"/>
  <c r="X326" i="9"/>
  <c r="Z326" i="9"/>
  <c r="AC326" i="9"/>
  <c r="AF326" i="9"/>
  <c r="AH326" i="9"/>
  <c r="V325" i="9"/>
  <c r="P324" i="9"/>
  <c r="R324" i="9"/>
  <c r="Z324" i="9"/>
  <c r="AH324" i="9"/>
  <c r="Q411" i="14"/>
  <c r="V411" i="14"/>
  <c r="Q410" i="14"/>
  <c r="R410" i="14"/>
  <c r="W410" i="14"/>
  <c r="AC410" i="14"/>
  <c r="AH410" i="14"/>
  <c r="R408" i="14"/>
  <c r="V408" i="14"/>
  <c r="AE408" i="14"/>
  <c r="Q407" i="14"/>
  <c r="R407" i="14"/>
  <c r="W407" i="14"/>
  <c r="AC407" i="14"/>
  <c r="AH407" i="14"/>
  <c r="Q401" i="14"/>
  <c r="R401" i="14"/>
  <c r="W401" i="14"/>
  <c r="AC401" i="14"/>
  <c r="AH401" i="14"/>
  <c r="Q397" i="14"/>
  <c r="S397" i="14"/>
  <c r="V397" i="14"/>
  <c r="Y397" i="14"/>
  <c r="AA397" i="14"/>
  <c r="AD397" i="14"/>
  <c r="AG397" i="14"/>
  <c r="AI397" i="14"/>
  <c r="V396" i="14"/>
  <c r="AH395" i="14"/>
  <c r="AC395" i="14"/>
  <c r="W395" i="14"/>
  <c r="R395" i="14"/>
  <c r="R392" i="14"/>
  <c r="V392" i="14"/>
  <c r="Q391" i="14"/>
  <c r="R391" i="14"/>
  <c r="W391" i="14"/>
  <c r="AC391" i="14"/>
  <c r="AH391" i="14"/>
  <c r="AI380" i="14"/>
  <c r="W380" i="14"/>
  <c r="Q378" i="14"/>
  <c r="S378" i="14"/>
  <c r="AA378" i="14"/>
  <c r="AI378" i="14"/>
  <c r="W378" i="14"/>
  <c r="R362" i="14"/>
  <c r="U362" i="14"/>
  <c r="AE362" i="14"/>
  <c r="Z362" i="14"/>
  <c r="AD348" i="14"/>
  <c r="AE347" i="14"/>
  <c r="U347" i="14"/>
  <c r="U345" i="14"/>
  <c r="AE345" i="14"/>
  <c r="Z345" i="14"/>
  <c r="AH338" i="14"/>
  <c r="W338" i="14"/>
  <c r="S337" i="14"/>
  <c r="V337" i="14"/>
  <c r="AG337" i="14"/>
  <c r="AA337" i="14"/>
  <c r="Z320" i="14"/>
  <c r="Q379" i="14"/>
  <c r="S379" i="14"/>
  <c r="AA379" i="14"/>
  <c r="AI379" i="14"/>
  <c r="Q377" i="14"/>
  <c r="AE377" i="14"/>
  <c r="R364" i="14"/>
  <c r="W364" i="14"/>
  <c r="AC364" i="14"/>
  <c r="AH364" i="14"/>
  <c r="R360" i="14"/>
  <c r="V360" i="14"/>
  <c r="Q359" i="14"/>
  <c r="R359" i="14"/>
  <c r="W359" i="14"/>
  <c r="AC359" i="14"/>
  <c r="AH359" i="14"/>
  <c r="Q353" i="14"/>
  <c r="R353" i="14"/>
  <c r="W353" i="14"/>
  <c r="AC353" i="14"/>
  <c r="AH353" i="14"/>
  <c r="Q349" i="14"/>
  <c r="S349" i="14"/>
  <c r="V349" i="14"/>
  <c r="Y349" i="14"/>
  <c r="AA349" i="14"/>
  <c r="AD349" i="14"/>
  <c r="AG349" i="14"/>
  <c r="AI349" i="14"/>
  <c r="R339" i="14"/>
  <c r="Q339" i="14"/>
  <c r="U339" i="14"/>
  <c r="Y339" i="14"/>
  <c r="AC339" i="14"/>
  <c r="AG339" i="14"/>
  <c r="Q336" i="14"/>
  <c r="R336" i="14"/>
  <c r="W336" i="14"/>
  <c r="AA336" i="14"/>
  <c r="AE336" i="14"/>
  <c r="AI336" i="14"/>
  <c r="R331" i="14"/>
  <c r="V331" i="14"/>
  <c r="AD331" i="14"/>
  <c r="Q330" i="14"/>
  <c r="R330" i="14"/>
  <c r="W330" i="14"/>
  <c r="AC330" i="14"/>
  <c r="AH330" i="14"/>
  <c r="Q324" i="14"/>
  <c r="R324" i="14"/>
  <c r="W324" i="14"/>
  <c r="AC324" i="14"/>
  <c r="AH324" i="14"/>
  <c r="AF405" i="9"/>
  <c r="AB405" i="9"/>
  <c r="U405" i="9"/>
  <c r="AD402" i="9"/>
  <c r="V402" i="9"/>
  <c r="AD398" i="9"/>
  <c r="V398" i="9"/>
  <c r="V397" i="9"/>
  <c r="AH410" i="9"/>
  <c r="X410" i="9"/>
  <c r="AH409" i="9"/>
  <c r="AF409" i="9"/>
  <c r="AC409" i="9"/>
  <c r="Z409" i="9"/>
  <c r="X409" i="9"/>
  <c r="U409" i="9"/>
  <c r="R409" i="9"/>
  <c r="P409" i="9"/>
  <c r="AH408" i="9"/>
  <c r="AC408" i="9"/>
  <c r="X408" i="9"/>
  <c r="Q408" i="9"/>
  <c r="AD406" i="9"/>
  <c r="Y406" i="9"/>
  <c r="Q406" i="9"/>
  <c r="AH405" i="9"/>
  <c r="AD405" i="9"/>
  <c r="Y405" i="9"/>
  <c r="AF403" i="9"/>
  <c r="AB403" i="9"/>
  <c r="X403" i="9"/>
  <c r="T403" i="9"/>
  <c r="P403" i="9"/>
  <c r="AH402" i="9"/>
  <c r="Z402" i="9"/>
  <c r="R402" i="9"/>
  <c r="AH401" i="9"/>
  <c r="Z401" i="9"/>
  <c r="R401" i="9"/>
  <c r="AF399" i="9"/>
  <c r="AB399" i="9"/>
  <c r="X399" i="9"/>
  <c r="T399" i="9"/>
  <c r="P399" i="9"/>
  <c r="AH398" i="9"/>
  <c r="Z398" i="9"/>
  <c r="R398" i="9"/>
  <c r="AH397" i="9"/>
  <c r="Z397" i="9"/>
  <c r="AF392" i="9"/>
  <c r="AB392" i="9"/>
  <c r="X392" i="9"/>
  <c r="T392" i="9"/>
  <c r="P392" i="9"/>
  <c r="AG388" i="9"/>
  <c r="AD388" i="9"/>
  <c r="AB388" i="9"/>
  <c r="X388" i="9"/>
  <c r="T388" i="9"/>
  <c r="P388" i="9"/>
  <c r="AH386" i="9"/>
  <c r="AF386" i="9"/>
  <c r="AC386" i="9"/>
  <c r="Z386" i="9"/>
  <c r="X386" i="9"/>
  <c r="U386" i="9"/>
  <c r="R386" i="9"/>
  <c r="S386" i="9" s="1"/>
  <c r="J386" i="9" s="1"/>
  <c r="AG385" i="9"/>
  <c r="Y385" i="9"/>
  <c r="AH384" i="9"/>
  <c r="AF384" i="9"/>
  <c r="AC384" i="9"/>
  <c r="Z384" i="9"/>
  <c r="X384" i="9"/>
  <c r="U384" i="9"/>
  <c r="R384" i="9"/>
  <c r="AC381" i="9"/>
  <c r="U381" i="9"/>
  <c r="AH380" i="9"/>
  <c r="AF380" i="9"/>
  <c r="AC380" i="9"/>
  <c r="Z380" i="9"/>
  <c r="X380" i="9"/>
  <c r="U380" i="9"/>
  <c r="R380" i="9"/>
  <c r="AC377" i="9"/>
  <c r="U377" i="9"/>
  <c r="AH376" i="9"/>
  <c r="AF376" i="9"/>
  <c r="AC376" i="9"/>
  <c r="Z376" i="9"/>
  <c r="X376" i="9"/>
  <c r="U376" i="9"/>
  <c r="R376" i="9"/>
  <c r="P360" i="9"/>
  <c r="V360" i="9"/>
  <c r="AH356" i="9"/>
  <c r="Z356" i="9"/>
  <c r="Q355" i="9"/>
  <c r="R355" i="9"/>
  <c r="Z355" i="9"/>
  <c r="AH355" i="9"/>
  <c r="V409" i="9"/>
  <c r="T409" i="9"/>
  <c r="AF408" i="9"/>
  <c r="Z408" i="9"/>
  <c r="AB406" i="9"/>
  <c r="V403" i="9"/>
  <c r="W380" i="9"/>
  <c r="K380" i="9" s="1"/>
  <c r="Q356" i="9"/>
  <c r="P356" i="9"/>
  <c r="T356" i="9"/>
  <c r="X356" i="9"/>
  <c r="AB356" i="9"/>
  <c r="AF356" i="9"/>
  <c r="AF352" i="9"/>
  <c r="AB352" i="9"/>
  <c r="X352" i="9"/>
  <c r="T352" i="9"/>
  <c r="P352" i="9"/>
  <c r="AH351" i="9"/>
  <c r="Z351" i="9"/>
  <c r="R351" i="9"/>
  <c r="AH347" i="9"/>
  <c r="AF347" i="9"/>
  <c r="AD347" i="9"/>
  <c r="AB347" i="9"/>
  <c r="Z347" i="9"/>
  <c r="X347" i="9"/>
  <c r="V347" i="9"/>
  <c r="T347" i="9"/>
  <c r="R347" i="9"/>
  <c r="AE344" i="9"/>
  <c r="M344" i="9" s="1"/>
  <c r="V323" i="9"/>
  <c r="AF319" i="9"/>
  <c r="AB319" i="9"/>
  <c r="X319" i="9"/>
  <c r="T319" i="9"/>
  <c r="P319" i="9"/>
  <c r="AH411" i="14"/>
  <c r="Z411" i="14"/>
  <c r="R411" i="14"/>
  <c r="AI410" i="14"/>
  <c r="AG410" i="14"/>
  <c r="AD410" i="14"/>
  <c r="AA410" i="14"/>
  <c r="Y410" i="14"/>
  <c r="V410" i="14"/>
  <c r="S410" i="14"/>
  <c r="AH409" i="14"/>
  <c r="Z409" i="14"/>
  <c r="R409" i="14"/>
  <c r="AI408" i="14"/>
  <c r="AG408" i="14"/>
  <c r="AD408" i="14"/>
  <c r="Z408" i="14"/>
  <c r="AI407" i="14"/>
  <c r="AG407" i="14"/>
  <c r="AD407" i="14"/>
  <c r="AA407" i="14"/>
  <c r="Y407" i="14"/>
  <c r="V407" i="14"/>
  <c r="S407" i="14"/>
  <c r="AI401" i="14"/>
  <c r="AG401" i="14"/>
  <c r="AD401" i="14"/>
  <c r="AA401" i="14"/>
  <c r="Y401" i="14"/>
  <c r="V401" i="14"/>
  <c r="S401" i="14"/>
  <c r="AH400" i="14"/>
  <c r="Z400" i="14"/>
  <c r="AI399" i="14"/>
  <c r="AG399" i="14"/>
  <c r="AD399" i="14"/>
  <c r="AF399" i="14" s="1"/>
  <c r="N399" i="14" s="1"/>
  <c r="AA399" i="14"/>
  <c r="Y399" i="14"/>
  <c r="V399" i="14"/>
  <c r="X399" i="14" s="1"/>
  <c r="L399" i="14" s="1"/>
  <c r="S399" i="14"/>
  <c r="T399" i="14" s="1"/>
  <c r="K399" i="14" s="1"/>
  <c r="AI393" i="14"/>
  <c r="AG393" i="14"/>
  <c r="AD393" i="14"/>
  <c r="AA393" i="14"/>
  <c r="Y393" i="14"/>
  <c r="V393" i="14"/>
  <c r="X393" i="14" s="1"/>
  <c r="L393" i="14" s="1"/>
  <c r="S393" i="14"/>
  <c r="AH392" i="14"/>
  <c r="Z392" i="14"/>
  <c r="AI391" i="14"/>
  <c r="AG391" i="14"/>
  <c r="AD391" i="14"/>
  <c r="AA391" i="14"/>
  <c r="Y391" i="14"/>
  <c r="V391" i="14"/>
  <c r="S391" i="14"/>
  <c r="W381" i="14"/>
  <c r="W377" i="14"/>
  <c r="AG374" i="14"/>
  <c r="AC374" i="14"/>
  <c r="Y374" i="14"/>
  <c r="U374" i="14"/>
  <c r="Q374" i="14"/>
  <c r="AI373" i="14"/>
  <c r="AA373" i="14"/>
  <c r="S373" i="14"/>
  <c r="AG370" i="14"/>
  <c r="AC370" i="14"/>
  <c r="Y370" i="14"/>
  <c r="U370" i="14"/>
  <c r="Q370" i="14"/>
  <c r="AI369" i="14"/>
  <c r="AG369" i="14"/>
  <c r="AD369" i="14"/>
  <c r="AA369" i="14"/>
  <c r="Y369" i="14"/>
  <c r="V369" i="14"/>
  <c r="S369" i="14"/>
  <c r="Q368" i="14"/>
  <c r="S368" i="14"/>
  <c r="U368" i="14"/>
  <c r="W368" i="14"/>
  <c r="Y368" i="14"/>
  <c r="AA368" i="14"/>
  <c r="AH366" i="14"/>
  <c r="AC366" i="14"/>
  <c r="W366" i="14"/>
  <c r="Q365" i="14"/>
  <c r="R365" i="14"/>
  <c r="Z365" i="14"/>
  <c r="AH365" i="14"/>
  <c r="Q364" i="14"/>
  <c r="S364" i="14"/>
  <c r="V364" i="14"/>
  <c r="Y364" i="14"/>
  <c r="AA364" i="14"/>
  <c r="AD364" i="14"/>
  <c r="AG364" i="14"/>
  <c r="AI364" i="14"/>
  <c r="AH362" i="14"/>
  <c r="AC362" i="14"/>
  <c r="W362" i="14"/>
  <c r="AF408" i="14"/>
  <c r="N408" i="14" s="1"/>
  <c r="Q367" i="14"/>
  <c r="R367" i="14"/>
  <c r="Z367" i="14"/>
  <c r="AH367" i="14"/>
  <c r="Q366" i="14"/>
  <c r="S366" i="14"/>
  <c r="V366" i="14"/>
  <c r="Y366" i="14"/>
  <c r="AA366" i="14"/>
  <c r="AD366" i="14"/>
  <c r="AG366" i="14"/>
  <c r="AI366" i="14"/>
  <c r="Q363" i="14"/>
  <c r="R363" i="14"/>
  <c r="Z363" i="14"/>
  <c r="AH363" i="14"/>
  <c r="Q362" i="14"/>
  <c r="S362" i="14"/>
  <c r="V362" i="14"/>
  <c r="Y362" i="14"/>
  <c r="AA362" i="14"/>
  <c r="AD362" i="14"/>
  <c r="AG362" i="14"/>
  <c r="AI362" i="14"/>
  <c r="Q345" i="14"/>
  <c r="S345" i="14"/>
  <c r="V345" i="14"/>
  <c r="Y345" i="14"/>
  <c r="AA345" i="14"/>
  <c r="AD345" i="14"/>
  <c r="R340" i="14"/>
  <c r="Z340" i="14"/>
  <c r="AH340" i="14"/>
  <c r="AH361" i="14"/>
  <c r="Z361" i="14"/>
  <c r="R361" i="14"/>
  <c r="AH360" i="14"/>
  <c r="Z360" i="14"/>
  <c r="AI359" i="14"/>
  <c r="AG359" i="14"/>
  <c r="AD359" i="14"/>
  <c r="AA359" i="14"/>
  <c r="Y359" i="14"/>
  <c r="V359" i="14"/>
  <c r="S359" i="14"/>
  <c r="AI353" i="14"/>
  <c r="AG353" i="14"/>
  <c r="AD353" i="14"/>
  <c r="AA353" i="14"/>
  <c r="Y353" i="14"/>
  <c r="V353" i="14"/>
  <c r="X353" i="14" s="1"/>
  <c r="L353" i="14" s="1"/>
  <c r="S353" i="14"/>
  <c r="AH352" i="14"/>
  <c r="Z352" i="14"/>
  <c r="AI351" i="14"/>
  <c r="AG351" i="14"/>
  <c r="AD351" i="14"/>
  <c r="AA351" i="14"/>
  <c r="Y351" i="14"/>
  <c r="V351" i="14"/>
  <c r="S351" i="14"/>
  <c r="T351" i="14" s="1"/>
  <c r="K351" i="14" s="1"/>
  <c r="AI345" i="14"/>
  <c r="AG345" i="14"/>
  <c r="AC345" i="14"/>
  <c r="W345" i="14"/>
  <c r="R345" i="14"/>
  <c r="Q344" i="14"/>
  <c r="R344" i="14"/>
  <c r="Z344" i="14"/>
  <c r="AH344" i="14"/>
  <c r="Q343" i="14"/>
  <c r="S343" i="14"/>
  <c r="V343" i="14"/>
  <c r="Y343" i="14"/>
  <c r="AA343" i="14"/>
  <c r="AD343" i="14"/>
  <c r="AG343" i="14"/>
  <c r="AI343" i="14"/>
  <c r="R342" i="14"/>
  <c r="Z342" i="14"/>
  <c r="AH342" i="14"/>
  <c r="Q341" i="14"/>
  <c r="S341" i="14"/>
  <c r="V341" i="14"/>
  <c r="Y341" i="14"/>
  <c r="AA341" i="14"/>
  <c r="AD341" i="14"/>
  <c r="AG341" i="14"/>
  <c r="AI341" i="14"/>
  <c r="V340" i="14"/>
  <c r="AH336" i="14"/>
  <c r="AD336" i="14"/>
  <c r="Z336" i="14"/>
  <c r="V336" i="14"/>
  <c r="S336" i="14"/>
  <c r="AI331" i="14"/>
  <c r="AG331" i="14"/>
  <c r="AE331" i="14"/>
  <c r="AC331" i="14"/>
  <c r="Z331" i="14"/>
  <c r="AI330" i="14"/>
  <c r="AG330" i="14"/>
  <c r="AD330" i="14"/>
  <c r="AA330" i="14"/>
  <c r="Y330" i="14"/>
  <c r="V330" i="14"/>
  <c r="S330" i="14"/>
  <c r="AI324" i="14"/>
  <c r="AG324" i="14"/>
  <c r="AD324" i="14"/>
  <c r="AA324" i="14"/>
  <c r="Y324" i="14"/>
  <c r="V324" i="14"/>
  <c r="S324" i="14"/>
  <c r="AH323" i="14"/>
  <c r="Z323" i="14"/>
  <c r="R323" i="14"/>
  <c r="AI322" i="14"/>
  <c r="AG322" i="14"/>
  <c r="AD322" i="14"/>
  <c r="AA322" i="14"/>
  <c r="Y322" i="14"/>
  <c r="V322" i="14"/>
  <c r="S322" i="14"/>
  <c r="AH321" i="14"/>
  <c r="Z321" i="14"/>
  <c r="R321" i="14"/>
  <c r="AI320" i="14"/>
  <c r="AG320" i="14"/>
  <c r="AD320" i="14"/>
  <c r="AA320" i="14"/>
  <c r="Y320" i="14"/>
  <c r="V320" i="14"/>
  <c r="S320" i="14"/>
  <c r="P407" i="9"/>
  <c r="R407" i="9"/>
  <c r="T407" i="9"/>
  <c r="V407" i="9"/>
  <c r="X407" i="9"/>
  <c r="Z407" i="9"/>
  <c r="AC407" i="9"/>
  <c r="AF407" i="9"/>
  <c r="AH407" i="9"/>
  <c r="AD404" i="9"/>
  <c r="P400" i="9"/>
  <c r="R400" i="9"/>
  <c r="Z400" i="9"/>
  <c r="AH400" i="9"/>
  <c r="Q395" i="9"/>
  <c r="P395" i="9"/>
  <c r="T395" i="9"/>
  <c r="X395" i="9"/>
  <c r="AB395" i="9"/>
  <c r="AF395" i="9"/>
  <c r="Q391" i="9"/>
  <c r="P391" i="9"/>
  <c r="T391" i="9"/>
  <c r="X391" i="9"/>
  <c r="AB391" i="9"/>
  <c r="AF391" i="9"/>
  <c r="Q387" i="9"/>
  <c r="P387" i="9"/>
  <c r="T387" i="9"/>
  <c r="V387" i="9"/>
  <c r="Y387" i="9"/>
  <c r="AB387" i="9"/>
  <c r="AD387" i="9"/>
  <c r="AG387" i="9"/>
  <c r="AF410" i="9"/>
  <c r="Z410" i="9"/>
  <c r="U410" i="9"/>
  <c r="P408" i="9"/>
  <c r="R408" i="9"/>
  <c r="T408" i="9"/>
  <c r="V408" i="9"/>
  <c r="Y408" i="9"/>
  <c r="AB408" i="9"/>
  <c r="AD408" i="9"/>
  <c r="AG408" i="9"/>
  <c r="AD407" i="9"/>
  <c r="Y407" i="9"/>
  <c r="U407" i="9"/>
  <c r="Q407" i="9"/>
  <c r="P406" i="9"/>
  <c r="R406" i="9"/>
  <c r="T406" i="9"/>
  <c r="V406" i="9"/>
  <c r="X406" i="9"/>
  <c r="Z406" i="9"/>
  <c r="AC406" i="9"/>
  <c r="AF406" i="9"/>
  <c r="AH406" i="9"/>
  <c r="P405" i="9"/>
  <c r="R405" i="9"/>
  <c r="T405" i="9"/>
  <c r="V405" i="9"/>
  <c r="X405" i="9"/>
  <c r="Z405" i="9"/>
  <c r="AC405" i="9"/>
  <c r="AG405" i="9"/>
  <c r="P401" i="9"/>
  <c r="T401" i="9"/>
  <c r="X401" i="9"/>
  <c r="AB401" i="9"/>
  <c r="AF401" i="9"/>
  <c r="V400" i="9"/>
  <c r="Q397" i="9"/>
  <c r="P397" i="9"/>
  <c r="T397" i="9"/>
  <c r="X397" i="9"/>
  <c r="AB397" i="9"/>
  <c r="AF397" i="9"/>
  <c r="AH395" i="9"/>
  <c r="Z395" i="9"/>
  <c r="R395" i="9"/>
  <c r="Q393" i="9"/>
  <c r="P393" i="9"/>
  <c r="T393" i="9"/>
  <c r="X393" i="9"/>
  <c r="AB393" i="9"/>
  <c r="AF393" i="9"/>
  <c r="AH391" i="9"/>
  <c r="Z391" i="9"/>
  <c r="R391" i="9"/>
  <c r="Q389" i="9"/>
  <c r="P389" i="9"/>
  <c r="T389" i="9"/>
  <c r="X389" i="9"/>
  <c r="AB389" i="9"/>
  <c r="AF389" i="9"/>
  <c r="AH387" i="9"/>
  <c r="AC387" i="9"/>
  <c r="X387" i="9"/>
  <c r="R387" i="9"/>
  <c r="P385" i="9"/>
  <c r="R385" i="9"/>
  <c r="T385" i="9"/>
  <c r="V385" i="9"/>
  <c r="X385" i="9"/>
  <c r="Z385" i="9"/>
  <c r="AB385" i="9"/>
  <c r="AD385" i="9"/>
  <c r="AF385" i="9"/>
  <c r="AH385" i="9"/>
  <c r="AG383" i="9"/>
  <c r="AC383" i="9"/>
  <c r="Y383" i="9"/>
  <c r="U383" i="9"/>
  <c r="P410" i="9"/>
  <c r="R410" i="9"/>
  <c r="T410" i="9"/>
  <c r="V410" i="9"/>
  <c r="Y410" i="9"/>
  <c r="AB410" i="9"/>
  <c r="AD410" i="9"/>
  <c r="AG410" i="9"/>
  <c r="R404" i="9"/>
  <c r="Z404" i="9"/>
  <c r="AH404" i="9"/>
  <c r="AD400" i="9"/>
  <c r="AD395" i="9"/>
  <c r="V395" i="9"/>
  <c r="V391" i="9"/>
  <c r="Z387" i="9"/>
  <c r="U387" i="9"/>
  <c r="P383" i="9"/>
  <c r="R383" i="9"/>
  <c r="T383" i="9"/>
  <c r="V383" i="9"/>
  <c r="X383" i="9"/>
  <c r="Z383" i="9"/>
  <c r="AB383" i="9"/>
  <c r="AD383" i="9"/>
  <c r="AF383" i="9"/>
  <c r="AH383" i="9"/>
  <c r="Q381" i="9"/>
  <c r="Q375" i="9"/>
  <c r="AH381" i="9"/>
  <c r="AF381" i="9"/>
  <c r="AD381" i="9"/>
  <c r="AB381" i="9"/>
  <c r="Z381" i="9"/>
  <c r="X381" i="9"/>
  <c r="V381" i="9"/>
  <c r="T381" i="9"/>
  <c r="R381" i="9"/>
  <c r="AH379" i="9"/>
  <c r="AF379" i="9"/>
  <c r="AD379" i="9"/>
  <c r="AB379" i="9"/>
  <c r="Z379" i="9"/>
  <c r="X379" i="9"/>
  <c r="V379" i="9"/>
  <c r="T379" i="9"/>
  <c r="R379" i="9"/>
  <c r="P379" i="9"/>
  <c r="AH377" i="9"/>
  <c r="AF377" i="9"/>
  <c r="AD377" i="9"/>
  <c r="AB377" i="9"/>
  <c r="Z377" i="9"/>
  <c r="X377" i="9"/>
  <c r="V377" i="9"/>
  <c r="T377" i="9"/>
  <c r="R377" i="9"/>
  <c r="P377" i="9"/>
  <c r="AH375" i="9"/>
  <c r="AF375" i="9"/>
  <c r="AD375" i="9"/>
  <c r="AB375" i="9"/>
  <c r="Z375" i="9"/>
  <c r="X375" i="9"/>
  <c r="V375" i="9"/>
  <c r="T375" i="9"/>
  <c r="R375" i="9"/>
  <c r="AH373" i="9"/>
  <c r="AF373" i="9"/>
  <c r="AD373" i="9"/>
  <c r="AB373" i="9"/>
  <c r="Z373" i="9"/>
  <c r="X373" i="9"/>
  <c r="V373" i="9"/>
  <c r="T373" i="9"/>
  <c r="R373" i="9"/>
  <c r="AH371" i="9"/>
  <c r="AF371" i="9"/>
  <c r="AD371" i="9"/>
  <c r="AB371" i="9"/>
  <c r="Z371" i="9"/>
  <c r="X371" i="9"/>
  <c r="V371" i="9"/>
  <c r="T371" i="9"/>
  <c r="R371" i="9"/>
  <c r="AH369" i="9"/>
  <c r="AF369" i="9"/>
  <c r="AD369" i="9"/>
  <c r="AB369" i="9"/>
  <c r="Z369" i="9"/>
  <c r="X369" i="9"/>
  <c r="V369" i="9"/>
  <c r="T369" i="9"/>
  <c r="R369" i="9"/>
  <c r="AH367" i="9"/>
  <c r="AF367" i="9"/>
  <c r="AD367" i="9"/>
  <c r="AB367" i="9"/>
  <c r="Z367" i="9"/>
  <c r="X367" i="9"/>
  <c r="V367" i="9"/>
  <c r="T367" i="9"/>
  <c r="R367" i="9"/>
  <c r="AH365" i="9"/>
  <c r="AF365" i="9"/>
  <c r="AD365" i="9"/>
  <c r="AB365" i="9"/>
  <c r="Z365" i="9"/>
  <c r="X365" i="9"/>
  <c r="V365" i="9"/>
  <c r="T365" i="9"/>
  <c r="R365" i="9"/>
  <c r="AH363" i="9"/>
  <c r="AF363" i="9"/>
  <c r="AD363" i="9"/>
  <c r="AB363" i="9"/>
  <c r="Z363" i="9"/>
  <c r="X363" i="9"/>
  <c r="V363" i="9"/>
  <c r="T363" i="9"/>
  <c r="R363" i="9"/>
  <c r="AH361" i="9"/>
  <c r="AF361" i="9"/>
  <c r="AD361" i="9"/>
  <c r="AB361" i="9"/>
  <c r="X361" i="9"/>
  <c r="T361" i="9"/>
  <c r="AH360" i="9"/>
  <c r="Z360" i="9"/>
  <c r="R360" i="9"/>
  <c r="AF357" i="9"/>
  <c r="AB357" i="9"/>
  <c r="X357" i="9"/>
  <c r="T357" i="9"/>
  <c r="AF355" i="9"/>
  <c r="AB355" i="9"/>
  <c r="X355" i="9"/>
  <c r="T355" i="9"/>
  <c r="P355" i="9"/>
  <c r="AF353" i="9"/>
  <c r="AB353" i="9"/>
  <c r="X353" i="9"/>
  <c r="T353" i="9"/>
  <c r="P353" i="9"/>
  <c r="AF351" i="9"/>
  <c r="AB351" i="9"/>
  <c r="X351" i="9"/>
  <c r="T351" i="9"/>
  <c r="P351" i="9"/>
  <c r="AH345" i="9"/>
  <c r="AF345" i="9"/>
  <c r="AD345" i="9"/>
  <c r="AB345" i="9"/>
  <c r="Z345" i="9"/>
  <c r="X345" i="9"/>
  <c r="V345" i="9"/>
  <c r="T345" i="9"/>
  <c r="R345" i="9"/>
  <c r="AH343" i="9"/>
  <c r="AF343" i="9"/>
  <c r="AD343" i="9"/>
  <c r="AB343" i="9"/>
  <c r="Z343" i="9"/>
  <c r="X343" i="9"/>
  <c r="V343" i="9"/>
  <c r="T343" i="9"/>
  <c r="R343" i="9"/>
  <c r="AH341" i="9"/>
  <c r="AF341" i="9"/>
  <c r="AD341" i="9"/>
  <c r="AB341" i="9"/>
  <c r="Z341" i="9"/>
  <c r="X341" i="9"/>
  <c r="V341" i="9"/>
  <c r="T341" i="9"/>
  <c r="R341" i="9"/>
  <c r="AH339" i="9"/>
  <c r="AF339" i="9"/>
  <c r="AD339" i="9"/>
  <c r="AB339" i="9"/>
  <c r="Z339" i="9"/>
  <c r="X339" i="9"/>
  <c r="V339" i="9"/>
  <c r="T339" i="9"/>
  <c r="R339" i="9"/>
  <c r="AH337" i="9"/>
  <c r="AF337" i="9"/>
  <c r="AD337" i="9"/>
  <c r="AB337" i="9"/>
  <c r="Z337" i="9"/>
  <c r="X337" i="9"/>
  <c r="V337" i="9"/>
  <c r="T337" i="9"/>
  <c r="R337" i="9"/>
  <c r="AH335" i="9"/>
  <c r="AF335" i="9"/>
  <c r="AD335" i="9"/>
  <c r="AB335" i="9"/>
  <c r="Z335" i="9"/>
  <c r="X335" i="9"/>
  <c r="V335" i="9"/>
  <c r="T335" i="9"/>
  <c r="R335" i="9"/>
  <c r="AH333" i="9"/>
  <c r="AF333" i="9"/>
  <c r="AD333" i="9"/>
  <c r="AB333" i="9"/>
  <c r="Z333" i="9"/>
  <c r="X333" i="9"/>
  <c r="V333" i="9"/>
  <c r="T333" i="9"/>
  <c r="R333" i="9"/>
  <c r="AH331" i="9"/>
  <c r="AF331" i="9"/>
  <c r="AD331" i="9"/>
  <c r="AB331" i="9"/>
  <c r="Z331" i="9"/>
  <c r="X331" i="9"/>
  <c r="V331" i="9"/>
  <c r="T331" i="9"/>
  <c r="R331" i="9"/>
  <c r="AH329" i="9"/>
  <c r="AF329" i="9"/>
  <c r="AD329" i="9"/>
  <c r="AB329" i="9"/>
  <c r="Z329" i="9"/>
  <c r="X329" i="9"/>
  <c r="V329" i="9"/>
  <c r="T329" i="9"/>
  <c r="R329" i="9"/>
  <c r="AH327" i="9"/>
  <c r="AF327" i="9"/>
  <c r="AD327" i="9"/>
  <c r="AB327" i="9"/>
  <c r="Z327" i="9"/>
  <c r="X327" i="9"/>
  <c r="V327" i="9"/>
  <c r="T327" i="9"/>
  <c r="R327" i="9"/>
  <c r="AF324" i="9"/>
  <c r="AB324" i="9"/>
  <c r="X324" i="9"/>
  <c r="T324" i="9"/>
  <c r="AH323" i="9"/>
  <c r="Z323" i="9"/>
  <c r="R323" i="9"/>
  <c r="AF320" i="9"/>
  <c r="AB320" i="9"/>
  <c r="X320" i="9"/>
  <c r="T320" i="9"/>
  <c r="AI411" i="14"/>
  <c r="AG411" i="14"/>
  <c r="AE411" i="14"/>
  <c r="AC411" i="14"/>
  <c r="AA411" i="14"/>
  <c r="Y411" i="14"/>
  <c r="W411" i="14"/>
  <c r="U411" i="14"/>
  <c r="S411" i="14"/>
  <c r="AI409" i="14"/>
  <c r="AG409" i="14"/>
  <c r="AE409" i="14"/>
  <c r="AC409" i="14"/>
  <c r="AA409" i="14"/>
  <c r="Y409" i="14"/>
  <c r="W409" i="14"/>
  <c r="U409" i="14"/>
  <c r="S409" i="14"/>
  <c r="Q408" i="14"/>
  <c r="S408" i="14"/>
  <c r="U408" i="14"/>
  <c r="W408" i="14"/>
  <c r="Y408" i="14"/>
  <c r="AA408" i="14"/>
  <c r="AH406" i="14"/>
  <c r="AD406" i="14"/>
  <c r="Z406" i="14"/>
  <c r="V406" i="14"/>
  <c r="AJ405" i="14"/>
  <c r="O405" i="14" s="1"/>
  <c r="T405" i="14"/>
  <c r="K405" i="14" s="1"/>
  <c r="Q404" i="14"/>
  <c r="S404" i="14"/>
  <c r="U404" i="14"/>
  <c r="W404" i="14"/>
  <c r="Y404" i="14"/>
  <c r="AA404" i="14"/>
  <c r="AC404" i="14"/>
  <c r="AE404" i="14"/>
  <c r="AG404" i="14"/>
  <c r="AI404" i="14"/>
  <c r="X403" i="14"/>
  <c r="L403" i="14" s="1"/>
  <c r="AH402" i="14"/>
  <c r="AD402" i="14"/>
  <c r="Z402" i="14"/>
  <c r="V402" i="14"/>
  <c r="Q400" i="14"/>
  <c r="S400" i="14"/>
  <c r="U400" i="14"/>
  <c r="W400" i="14"/>
  <c r="Y400" i="14"/>
  <c r="AA400" i="14"/>
  <c r="AC400" i="14"/>
  <c r="AE400" i="14"/>
  <c r="AG400" i="14"/>
  <c r="AI400" i="14"/>
  <c r="AH398" i="14"/>
  <c r="AD398" i="14"/>
  <c r="Z398" i="14"/>
  <c r="V398" i="14"/>
  <c r="T397" i="14"/>
  <c r="K397" i="14" s="1"/>
  <c r="Q396" i="14"/>
  <c r="S396" i="14"/>
  <c r="U396" i="14"/>
  <c r="W396" i="14"/>
  <c r="Y396" i="14"/>
  <c r="AA396" i="14"/>
  <c r="AC396" i="14"/>
  <c r="AE396" i="14"/>
  <c r="AG396" i="14"/>
  <c r="AI396" i="14"/>
  <c r="AH394" i="14"/>
  <c r="AD394" i="14"/>
  <c r="Z394" i="14"/>
  <c r="V394" i="14"/>
  <c r="Q392" i="14"/>
  <c r="S392" i="14"/>
  <c r="U392" i="14"/>
  <c r="W392" i="14"/>
  <c r="Y392" i="14"/>
  <c r="AA392" i="14"/>
  <c r="AC392" i="14"/>
  <c r="AE392" i="14"/>
  <c r="AG392" i="14"/>
  <c r="AI392" i="14"/>
  <c r="AH390" i="14"/>
  <c r="AD390" i="14"/>
  <c r="Z390" i="14"/>
  <c r="V390" i="14"/>
  <c r="Q388" i="14"/>
  <c r="S388" i="14"/>
  <c r="U388" i="14"/>
  <c r="W388" i="14"/>
  <c r="Y388" i="14"/>
  <c r="AA388" i="14"/>
  <c r="AC388" i="14"/>
  <c r="AE388" i="14"/>
  <c r="AG388" i="14"/>
  <c r="AI388" i="14"/>
  <c r="X387" i="14"/>
  <c r="L387" i="14" s="1"/>
  <c r="Q406" i="14"/>
  <c r="S406" i="14"/>
  <c r="U406" i="14"/>
  <c r="W406" i="14"/>
  <c r="Y406" i="14"/>
  <c r="AA406" i="14"/>
  <c r="AC406" i="14"/>
  <c r="AE406" i="14"/>
  <c r="AG406" i="14"/>
  <c r="AI406" i="14"/>
  <c r="AF405" i="14"/>
  <c r="N405" i="14" s="1"/>
  <c r="X405" i="14"/>
  <c r="L405" i="14" s="1"/>
  <c r="AB403" i="14"/>
  <c r="M403" i="14" s="1"/>
  <c r="Q402" i="14"/>
  <c r="S402" i="14"/>
  <c r="U402" i="14"/>
  <c r="W402" i="14"/>
  <c r="Y402" i="14"/>
  <c r="AA402" i="14"/>
  <c r="AC402" i="14"/>
  <c r="AE402" i="14"/>
  <c r="AG402" i="14"/>
  <c r="AI402" i="14"/>
  <c r="AJ399" i="14"/>
  <c r="O399" i="14" s="1"/>
  <c r="Q398" i="14"/>
  <c r="S398" i="14"/>
  <c r="U398" i="14"/>
  <c r="W398" i="14"/>
  <c r="Y398" i="14"/>
  <c r="AA398" i="14"/>
  <c r="AC398" i="14"/>
  <c r="AE398" i="14"/>
  <c r="AG398" i="14"/>
  <c r="AI398" i="14"/>
  <c r="Q394" i="14"/>
  <c r="S394" i="14"/>
  <c r="U394" i="14"/>
  <c r="W394" i="14"/>
  <c r="Y394" i="14"/>
  <c r="AA394" i="14"/>
  <c r="AC394" i="14"/>
  <c r="AE394" i="14"/>
  <c r="AG394" i="14"/>
  <c r="AI394" i="14"/>
  <c r="Q390" i="14"/>
  <c r="S390" i="14"/>
  <c r="U390" i="14"/>
  <c r="W390" i="14"/>
  <c r="Y390" i="14"/>
  <c r="AA390" i="14"/>
  <c r="AC390" i="14"/>
  <c r="AE390" i="14"/>
  <c r="AG390" i="14"/>
  <c r="AI390" i="14"/>
  <c r="AI386" i="14"/>
  <c r="AG386" i="14"/>
  <c r="AE386" i="14"/>
  <c r="AC386" i="14"/>
  <c r="AA386" i="14"/>
  <c r="Y386" i="14"/>
  <c r="W386" i="14"/>
  <c r="U386" i="14"/>
  <c r="S386" i="14"/>
  <c r="AI384" i="14"/>
  <c r="AG384" i="14"/>
  <c r="AE384" i="14"/>
  <c r="AC384" i="14"/>
  <c r="AA384" i="14"/>
  <c r="Y384" i="14"/>
  <c r="W384" i="14"/>
  <c r="U384" i="14"/>
  <c r="S384" i="14"/>
  <c r="AI382" i="14"/>
  <c r="AG382" i="14"/>
  <c r="AE382" i="14"/>
  <c r="AC382" i="14"/>
  <c r="Y382" i="14"/>
  <c r="U382" i="14"/>
  <c r="AI381" i="14"/>
  <c r="AA381" i="14"/>
  <c r="S381" i="14"/>
  <c r="AG378" i="14"/>
  <c r="AC378" i="14"/>
  <c r="Y378" i="14"/>
  <c r="U378" i="14"/>
  <c r="AI377" i="14"/>
  <c r="AA377" i="14"/>
  <c r="S377" i="14"/>
  <c r="AG375" i="14"/>
  <c r="AC375" i="14"/>
  <c r="Y375" i="14"/>
  <c r="U375" i="14"/>
  <c r="Q375" i="14"/>
  <c r="AG373" i="14"/>
  <c r="AC373" i="14"/>
  <c r="Y373" i="14"/>
  <c r="U373" i="14"/>
  <c r="Q373" i="14"/>
  <c r="AG371" i="14"/>
  <c r="AC371" i="14"/>
  <c r="Y371" i="14"/>
  <c r="U371" i="14"/>
  <c r="Q371" i="14"/>
  <c r="AI367" i="14"/>
  <c r="AG367" i="14"/>
  <c r="AE367" i="14"/>
  <c r="AC367" i="14"/>
  <c r="AA367" i="14"/>
  <c r="Y367" i="14"/>
  <c r="W367" i="14"/>
  <c r="U367" i="14"/>
  <c r="S367" i="14"/>
  <c r="AI365" i="14"/>
  <c r="AG365" i="14"/>
  <c r="AE365" i="14"/>
  <c r="AC365" i="14"/>
  <c r="AA365" i="14"/>
  <c r="Y365" i="14"/>
  <c r="W365" i="14"/>
  <c r="U365" i="14"/>
  <c r="S365" i="14"/>
  <c r="AI363" i="14"/>
  <c r="AG363" i="14"/>
  <c r="AE363" i="14"/>
  <c r="AC363" i="14"/>
  <c r="AA363" i="14"/>
  <c r="Y363" i="14"/>
  <c r="W363" i="14"/>
  <c r="U363" i="14"/>
  <c r="S363" i="14"/>
  <c r="AI361" i="14"/>
  <c r="AG361" i="14"/>
  <c r="AE361" i="14"/>
  <c r="AC361" i="14"/>
  <c r="AA361" i="14"/>
  <c r="Y361" i="14"/>
  <c r="W361" i="14"/>
  <c r="U361" i="14"/>
  <c r="S361" i="14"/>
  <c r="Q360" i="14"/>
  <c r="S360" i="14"/>
  <c r="U360" i="14"/>
  <c r="W360" i="14"/>
  <c r="Y360" i="14"/>
  <c r="AA360" i="14"/>
  <c r="AC360" i="14"/>
  <c r="AE360" i="14"/>
  <c r="AG360" i="14"/>
  <c r="AI360" i="14"/>
  <c r="AH358" i="14"/>
  <c r="AD358" i="14"/>
  <c r="Z358" i="14"/>
  <c r="V358" i="14"/>
  <c r="Q356" i="14"/>
  <c r="S356" i="14"/>
  <c r="U356" i="14"/>
  <c r="W356" i="14"/>
  <c r="Y356" i="14"/>
  <c r="AA356" i="14"/>
  <c r="AC356" i="14"/>
  <c r="AE356" i="14"/>
  <c r="AG356" i="14"/>
  <c r="AI356" i="14"/>
  <c r="AH354" i="14"/>
  <c r="AD354" i="14"/>
  <c r="Z354" i="14"/>
  <c r="V354" i="14"/>
  <c r="Q352" i="14"/>
  <c r="S352" i="14"/>
  <c r="U352" i="14"/>
  <c r="W352" i="14"/>
  <c r="Y352" i="14"/>
  <c r="AA352" i="14"/>
  <c r="AC352" i="14"/>
  <c r="AE352" i="14"/>
  <c r="AG352" i="14"/>
  <c r="AI352" i="14"/>
  <c r="AH350" i="14"/>
  <c r="AD350" i="14"/>
  <c r="Z350" i="14"/>
  <c r="V350" i="14"/>
  <c r="Q348" i="14"/>
  <c r="S348" i="14"/>
  <c r="U348" i="14"/>
  <c r="W348" i="14"/>
  <c r="Y348" i="14"/>
  <c r="AA348" i="14"/>
  <c r="AC348" i="14"/>
  <c r="AE348" i="14"/>
  <c r="AG348" i="14"/>
  <c r="AI348" i="14"/>
  <c r="AH346" i="14"/>
  <c r="AD346" i="14"/>
  <c r="Z346" i="14"/>
  <c r="V346" i="14"/>
  <c r="Q358" i="14"/>
  <c r="S358" i="14"/>
  <c r="U358" i="14"/>
  <c r="W358" i="14"/>
  <c r="Y358" i="14"/>
  <c r="AA358" i="14"/>
  <c r="AC358" i="14"/>
  <c r="AE358" i="14"/>
  <c r="AG358" i="14"/>
  <c r="AI358" i="14"/>
  <c r="AF357" i="14"/>
  <c r="N357" i="14" s="1"/>
  <c r="Q354" i="14"/>
  <c r="S354" i="14"/>
  <c r="U354" i="14"/>
  <c r="W354" i="14"/>
  <c r="Y354" i="14"/>
  <c r="AA354" i="14"/>
  <c r="AC354" i="14"/>
  <c r="AE354" i="14"/>
  <c r="AG354" i="14"/>
  <c r="AI354" i="14"/>
  <c r="Q350" i="14"/>
  <c r="S350" i="14"/>
  <c r="U350" i="14"/>
  <c r="W350" i="14"/>
  <c r="Y350" i="14"/>
  <c r="AA350" i="14"/>
  <c r="AC350" i="14"/>
  <c r="AE350" i="14"/>
  <c r="AG350" i="14"/>
  <c r="AI350" i="14"/>
  <c r="Q346" i="14"/>
  <c r="S346" i="14"/>
  <c r="U346" i="14"/>
  <c r="W346" i="14"/>
  <c r="Y346" i="14"/>
  <c r="AA346" i="14"/>
  <c r="AC346" i="14"/>
  <c r="AE346" i="14"/>
  <c r="AG346" i="14"/>
  <c r="AI346" i="14"/>
  <c r="AI344" i="14"/>
  <c r="AG344" i="14"/>
  <c r="AE344" i="14"/>
  <c r="AC344" i="14"/>
  <c r="AA344" i="14"/>
  <c r="Y344" i="14"/>
  <c r="W344" i="14"/>
  <c r="U344" i="14"/>
  <c r="S344" i="14"/>
  <c r="AI342" i="14"/>
  <c r="AG342" i="14"/>
  <c r="AE342" i="14"/>
  <c r="AC342" i="14"/>
  <c r="AA342" i="14"/>
  <c r="Y342" i="14"/>
  <c r="V342" i="14"/>
  <c r="Q340" i="14"/>
  <c r="S340" i="14"/>
  <c r="U340" i="14"/>
  <c r="W340" i="14"/>
  <c r="Y340" i="14"/>
  <c r="AA340" i="14"/>
  <c r="AC340" i="14"/>
  <c r="AE340" i="14"/>
  <c r="AG340" i="14"/>
  <c r="AI340" i="14"/>
  <c r="AI337" i="14"/>
  <c r="AD337" i="14"/>
  <c r="Y337" i="14"/>
  <c r="AH335" i="14"/>
  <c r="AD335" i="14"/>
  <c r="Z335" i="14"/>
  <c r="V335" i="14"/>
  <c r="Q333" i="14"/>
  <c r="S333" i="14"/>
  <c r="U333" i="14"/>
  <c r="W333" i="14"/>
  <c r="Y333" i="14"/>
  <c r="AA333" i="14"/>
  <c r="AC333" i="14"/>
  <c r="AE333" i="14"/>
  <c r="AG333" i="14"/>
  <c r="AI333" i="14"/>
  <c r="Q342" i="14"/>
  <c r="S342" i="14"/>
  <c r="U342" i="14"/>
  <c r="W342" i="14"/>
  <c r="R337" i="14"/>
  <c r="Q337" i="14"/>
  <c r="U337" i="14"/>
  <c r="W337" i="14"/>
  <c r="Z337" i="14"/>
  <c r="AC337" i="14"/>
  <c r="AE337" i="14"/>
  <c r="AH337" i="14"/>
  <c r="Q335" i="14"/>
  <c r="S335" i="14"/>
  <c r="U335" i="14"/>
  <c r="W335" i="14"/>
  <c r="Y335" i="14"/>
  <c r="AA335" i="14"/>
  <c r="AC335" i="14"/>
  <c r="AE335" i="14"/>
  <c r="AG335" i="14"/>
  <c r="AI335" i="14"/>
  <c r="Q331" i="14"/>
  <c r="S331" i="14"/>
  <c r="U331" i="14"/>
  <c r="W331" i="14"/>
  <c r="Y331" i="14"/>
  <c r="AH329" i="14"/>
  <c r="AD329" i="14"/>
  <c r="Z329" i="14"/>
  <c r="V329" i="14"/>
  <c r="Q327" i="14"/>
  <c r="S327" i="14"/>
  <c r="U327" i="14"/>
  <c r="W327" i="14"/>
  <c r="Y327" i="14"/>
  <c r="AA327" i="14"/>
  <c r="AC327" i="14"/>
  <c r="AE327" i="14"/>
  <c r="AG327" i="14"/>
  <c r="AI327" i="14"/>
  <c r="AH325" i="14"/>
  <c r="AD325" i="14"/>
  <c r="Z325" i="14"/>
  <c r="V325" i="14"/>
  <c r="Q329" i="14"/>
  <c r="S329" i="14"/>
  <c r="U329" i="14"/>
  <c r="W329" i="14"/>
  <c r="Y329" i="14"/>
  <c r="AA329" i="14"/>
  <c r="AC329" i="14"/>
  <c r="AE329" i="14"/>
  <c r="AG329" i="14"/>
  <c r="AI329" i="14"/>
  <c r="Q325" i="14"/>
  <c r="S325" i="14"/>
  <c r="U325" i="14"/>
  <c r="W325" i="14"/>
  <c r="Y325" i="14"/>
  <c r="AA325" i="14"/>
  <c r="AC325" i="14"/>
  <c r="AE325" i="14"/>
  <c r="AG325" i="14"/>
  <c r="AI325" i="14"/>
  <c r="AI323" i="14"/>
  <c r="AG323" i="14"/>
  <c r="AE323" i="14"/>
  <c r="AC323" i="14"/>
  <c r="AA323" i="14"/>
  <c r="Y323" i="14"/>
  <c r="W323" i="14"/>
  <c r="U323" i="14"/>
  <c r="S323" i="14"/>
  <c r="AI321" i="14"/>
  <c r="AG321" i="14"/>
  <c r="AE321" i="14"/>
  <c r="AC321" i="14"/>
  <c r="AA321" i="14"/>
  <c r="Y321" i="14"/>
  <c r="W321" i="14"/>
  <c r="U321" i="14"/>
  <c r="S321" i="14"/>
  <c r="R382" i="14"/>
  <c r="V382" i="14"/>
  <c r="X382" i="14" s="1"/>
  <c r="L382" i="14" s="1"/>
  <c r="Z382" i="14"/>
  <c r="AG381" i="14"/>
  <c r="AC381" i="14"/>
  <c r="Y381" i="14"/>
  <c r="U381" i="14"/>
  <c r="R380" i="14"/>
  <c r="V380" i="14"/>
  <c r="Z380" i="14"/>
  <c r="AD380" i="14"/>
  <c r="AF380" i="14" s="1"/>
  <c r="N380" i="14" s="1"/>
  <c r="AH380" i="14"/>
  <c r="AG379" i="14"/>
  <c r="AC379" i="14"/>
  <c r="Y379" i="14"/>
  <c r="U379" i="14"/>
  <c r="R378" i="14"/>
  <c r="V378" i="14"/>
  <c r="Z378" i="14"/>
  <c r="AD378" i="14"/>
  <c r="AH378" i="14"/>
  <c r="AG377" i="14"/>
  <c r="AC377" i="14"/>
  <c r="Y377" i="14"/>
  <c r="U377" i="14"/>
  <c r="R376" i="14"/>
  <c r="V376" i="14"/>
  <c r="Z376" i="14"/>
  <c r="AD376" i="14"/>
  <c r="AF376" i="14" s="1"/>
  <c r="N376" i="14" s="1"/>
  <c r="AH376" i="14"/>
  <c r="R381" i="14"/>
  <c r="V381" i="14"/>
  <c r="Z381" i="14"/>
  <c r="AD381" i="14"/>
  <c r="AH381" i="14"/>
  <c r="R379" i="14"/>
  <c r="V379" i="14"/>
  <c r="Z379" i="14"/>
  <c r="AD379" i="14"/>
  <c r="AH379" i="14"/>
  <c r="R377" i="14"/>
  <c r="V377" i="14"/>
  <c r="Z377" i="14"/>
  <c r="AD377" i="14"/>
  <c r="AH377" i="14"/>
  <c r="AH375" i="14"/>
  <c r="AD375" i="14"/>
  <c r="Z375" i="14"/>
  <c r="V375" i="14"/>
  <c r="AH374" i="14"/>
  <c r="AD374" i="14"/>
  <c r="Z374" i="14"/>
  <c r="V374" i="14"/>
  <c r="AH373" i="14"/>
  <c r="AD373" i="14"/>
  <c r="Z373" i="14"/>
  <c r="V373" i="14"/>
  <c r="AH372" i="14"/>
  <c r="AD372" i="14"/>
  <c r="Z372" i="14"/>
  <c r="AB372" i="14" s="1"/>
  <c r="M372" i="14" s="1"/>
  <c r="V372" i="14"/>
  <c r="AH371" i="14"/>
  <c r="AD371" i="14"/>
  <c r="Z371" i="14"/>
  <c r="V371" i="14"/>
  <c r="AH370" i="14"/>
  <c r="AD370" i="14"/>
  <c r="Z370" i="14"/>
  <c r="V370" i="14"/>
  <c r="AH339" i="14"/>
  <c r="AD339" i="14"/>
  <c r="Z339" i="14"/>
  <c r="V339" i="14"/>
  <c r="V338" i="14"/>
  <c r="Q404" i="9"/>
  <c r="U404" i="9"/>
  <c r="Y404" i="9"/>
  <c r="AC404" i="9"/>
  <c r="AG404" i="9"/>
  <c r="AF404" i="9"/>
  <c r="AB404" i="9"/>
  <c r="X404" i="9"/>
  <c r="T404" i="9"/>
  <c r="P404" i="9"/>
  <c r="Q403" i="9"/>
  <c r="U403" i="9"/>
  <c r="Y403" i="9"/>
  <c r="AC403" i="9"/>
  <c r="AG403" i="9"/>
  <c r="AF402" i="9"/>
  <c r="AB402" i="9"/>
  <c r="X402" i="9"/>
  <c r="T402" i="9"/>
  <c r="Q401" i="9"/>
  <c r="U401" i="9"/>
  <c r="Y401" i="9"/>
  <c r="AC401" i="9"/>
  <c r="AG401" i="9"/>
  <c r="AF400" i="9"/>
  <c r="AB400" i="9"/>
  <c r="X400" i="9"/>
  <c r="T400" i="9"/>
  <c r="Q399" i="9"/>
  <c r="U399" i="9"/>
  <c r="Y399" i="9"/>
  <c r="AC399" i="9"/>
  <c r="AG399" i="9"/>
  <c r="AF398" i="9"/>
  <c r="AB398" i="9"/>
  <c r="X398" i="9"/>
  <c r="T398" i="9"/>
  <c r="Q402" i="9"/>
  <c r="U402" i="9"/>
  <c r="Y402" i="9"/>
  <c r="AC402" i="9"/>
  <c r="AG402" i="9"/>
  <c r="Q400" i="9"/>
  <c r="U400" i="9"/>
  <c r="Y400" i="9"/>
  <c r="AC400" i="9"/>
  <c r="AG400" i="9"/>
  <c r="Q398" i="9"/>
  <c r="S398" i="9" s="1"/>
  <c r="J398" i="9" s="1"/>
  <c r="U398" i="9"/>
  <c r="Y398" i="9"/>
  <c r="AC398" i="9"/>
  <c r="AG398" i="9"/>
  <c r="Q361" i="9"/>
  <c r="U361" i="9"/>
  <c r="Y361" i="9"/>
  <c r="AF360" i="9"/>
  <c r="AB360" i="9"/>
  <c r="X360" i="9"/>
  <c r="T360" i="9"/>
  <c r="Q359" i="9"/>
  <c r="U359" i="9"/>
  <c r="Y359" i="9"/>
  <c r="AC359" i="9"/>
  <c r="AG359" i="9"/>
  <c r="AF358" i="9"/>
  <c r="AB358" i="9"/>
  <c r="X358" i="9"/>
  <c r="T358" i="9"/>
  <c r="Q357" i="9"/>
  <c r="U357" i="9"/>
  <c r="Y357" i="9"/>
  <c r="AC357" i="9"/>
  <c r="AG357" i="9"/>
  <c r="AG397" i="9"/>
  <c r="AC397" i="9"/>
  <c r="Y397" i="9"/>
  <c r="U397" i="9"/>
  <c r="AG396" i="9"/>
  <c r="AC396" i="9"/>
  <c r="Y396" i="9"/>
  <c r="U396" i="9"/>
  <c r="AG395" i="9"/>
  <c r="AC395" i="9"/>
  <c r="Y395" i="9"/>
  <c r="U395" i="9"/>
  <c r="AG394" i="9"/>
  <c r="AC394" i="9"/>
  <c r="Y394" i="9"/>
  <c r="U394" i="9"/>
  <c r="AG393" i="9"/>
  <c r="AC393" i="9"/>
  <c r="Y393" i="9"/>
  <c r="U393" i="9"/>
  <c r="AG392" i="9"/>
  <c r="AC392" i="9"/>
  <c r="Y392" i="9"/>
  <c r="U392" i="9"/>
  <c r="AG391" i="9"/>
  <c r="AC391" i="9"/>
  <c r="Y391" i="9"/>
  <c r="U391" i="9"/>
  <c r="AG390" i="9"/>
  <c r="AC390" i="9"/>
  <c r="Y390" i="9"/>
  <c r="U390" i="9"/>
  <c r="AG389" i="9"/>
  <c r="AC389" i="9"/>
  <c r="Y389" i="9"/>
  <c r="U389" i="9"/>
  <c r="Y388" i="9"/>
  <c r="U388" i="9"/>
  <c r="Q360" i="9"/>
  <c r="U360" i="9"/>
  <c r="Y360" i="9"/>
  <c r="AC360" i="9"/>
  <c r="AG360" i="9"/>
  <c r="Q358" i="9"/>
  <c r="U358" i="9"/>
  <c r="Y358" i="9"/>
  <c r="AC358" i="9"/>
  <c r="AG358" i="9"/>
  <c r="AG356" i="9"/>
  <c r="AC356" i="9"/>
  <c r="Y356" i="9"/>
  <c r="U356" i="9"/>
  <c r="AG355" i="9"/>
  <c r="AC355" i="9"/>
  <c r="Y355" i="9"/>
  <c r="U355" i="9"/>
  <c r="AG354" i="9"/>
  <c r="AC354" i="9"/>
  <c r="Y354" i="9"/>
  <c r="U354" i="9"/>
  <c r="AG353" i="9"/>
  <c r="AC353" i="9"/>
  <c r="Y353" i="9"/>
  <c r="U353" i="9"/>
  <c r="AG352" i="9"/>
  <c r="AC352" i="9"/>
  <c r="Y352" i="9"/>
  <c r="U352" i="9"/>
  <c r="AG351" i="9"/>
  <c r="AC351" i="9"/>
  <c r="Y351" i="9"/>
  <c r="U351" i="9"/>
  <c r="AG350" i="9"/>
  <c r="AC350" i="9"/>
  <c r="Y350" i="9"/>
  <c r="U350" i="9"/>
  <c r="U349" i="9"/>
  <c r="AH325" i="9"/>
  <c r="AF325" i="9"/>
  <c r="AD325" i="9"/>
  <c r="AB325" i="9"/>
  <c r="Z325" i="9"/>
  <c r="X325" i="9"/>
  <c r="T325" i="9"/>
  <c r="Q324" i="9"/>
  <c r="U324" i="9"/>
  <c r="Y324" i="9"/>
  <c r="AC324" i="9"/>
  <c r="AG324" i="9"/>
  <c r="AF323" i="9"/>
  <c r="AB323" i="9"/>
  <c r="X323" i="9"/>
  <c r="T323" i="9"/>
  <c r="Q322" i="9"/>
  <c r="U322" i="9"/>
  <c r="Y322" i="9"/>
  <c r="AC322" i="9"/>
  <c r="AG322" i="9"/>
  <c r="AF321" i="9"/>
  <c r="AB321" i="9"/>
  <c r="X321" i="9"/>
  <c r="T321" i="9"/>
  <c r="Q320" i="9"/>
  <c r="U320" i="9"/>
  <c r="Y320" i="9"/>
  <c r="AC320" i="9"/>
  <c r="AG320" i="9"/>
  <c r="Q325" i="9"/>
  <c r="U325" i="9"/>
  <c r="Q323" i="9"/>
  <c r="U323" i="9"/>
  <c r="Y323" i="9"/>
  <c r="AC323" i="9"/>
  <c r="AG323" i="9"/>
  <c r="Q321" i="9"/>
  <c r="U321" i="9"/>
  <c r="Y321" i="9"/>
  <c r="AC321" i="9"/>
  <c r="AG321" i="9"/>
  <c r="AG319" i="9"/>
  <c r="AC319" i="9"/>
  <c r="Y319" i="9"/>
  <c r="U319" i="9"/>
  <c r="R15" i="14"/>
  <c r="J16" i="14"/>
  <c r="R16" i="14" s="1"/>
  <c r="J17" i="14"/>
  <c r="R17" i="14" s="1"/>
  <c r="J18" i="14"/>
  <c r="R18" i="14" s="1"/>
  <c r="J19" i="14"/>
  <c r="R19" i="14" s="1"/>
  <c r="J20" i="14"/>
  <c r="R20" i="14" s="1"/>
  <c r="J21" i="14"/>
  <c r="R21" i="14" s="1"/>
  <c r="J22" i="14"/>
  <c r="R22" i="14" s="1"/>
  <c r="J23" i="14"/>
  <c r="R23" i="14" s="1"/>
  <c r="J24" i="14"/>
  <c r="R24" i="14" s="1"/>
  <c r="J25" i="14"/>
  <c r="R25" i="14" s="1"/>
  <c r="J26" i="14"/>
  <c r="R26" i="14" s="1"/>
  <c r="J27" i="14"/>
  <c r="R27" i="14" s="1"/>
  <c r="J28" i="14"/>
  <c r="R28" i="14" s="1"/>
  <c r="J29" i="14"/>
  <c r="R29" i="14" s="1"/>
  <c r="J30" i="14"/>
  <c r="R30" i="14" s="1"/>
  <c r="J31" i="14"/>
  <c r="R31" i="14" s="1"/>
  <c r="J32" i="14"/>
  <c r="R32" i="14" s="1"/>
  <c r="J33" i="14"/>
  <c r="R33" i="14" s="1"/>
  <c r="J34" i="14"/>
  <c r="R34" i="14" s="1"/>
  <c r="J35" i="14"/>
  <c r="R35" i="14" s="1"/>
  <c r="J36" i="14"/>
  <c r="Q36" i="14" s="1"/>
  <c r="J37" i="14"/>
  <c r="J38" i="14"/>
  <c r="J39" i="14"/>
  <c r="J40" i="14"/>
  <c r="J41" i="14"/>
  <c r="J42" i="14"/>
  <c r="J43" i="14"/>
  <c r="J44" i="14"/>
  <c r="J45" i="14"/>
  <c r="J46" i="14"/>
  <c r="J47" i="14"/>
  <c r="J48" i="14"/>
  <c r="J49" i="14"/>
  <c r="J50" i="14"/>
  <c r="J51" i="14"/>
  <c r="J52" i="14"/>
  <c r="Q52" i="14" s="1"/>
  <c r="J53" i="14"/>
  <c r="Q53" i="14" s="1"/>
  <c r="J54" i="14"/>
  <c r="Q54" i="14" s="1"/>
  <c r="J55" i="14"/>
  <c r="Q55" i="14" s="1"/>
  <c r="J56" i="14"/>
  <c r="Q56" i="14" s="1"/>
  <c r="J57" i="14"/>
  <c r="Q57" i="14" s="1"/>
  <c r="J58" i="14"/>
  <c r="Q58" i="14" s="1"/>
  <c r="J59" i="14"/>
  <c r="Q59" i="14" s="1"/>
  <c r="J60" i="14"/>
  <c r="Q60" i="14" s="1"/>
  <c r="J61" i="14"/>
  <c r="Q61" i="14" s="1"/>
  <c r="J62" i="14"/>
  <c r="Q62" i="14" s="1"/>
  <c r="J63" i="14"/>
  <c r="Q63" i="14" s="1"/>
  <c r="J64" i="14"/>
  <c r="Q64" i="14" s="1"/>
  <c r="J65" i="14"/>
  <c r="Q65" i="14" s="1"/>
  <c r="J66" i="14"/>
  <c r="Q66" i="14" s="1"/>
  <c r="J67" i="14"/>
  <c r="Q67" i="14" s="1"/>
  <c r="J68" i="14"/>
  <c r="Q68" i="14" s="1"/>
  <c r="J69" i="14"/>
  <c r="Q69" i="14" s="1"/>
  <c r="J70" i="14"/>
  <c r="Q70" i="14" s="1"/>
  <c r="J71" i="14"/>
  <c r="Q71" i="14" s="1"/>
  <c r="J72" i="14"/>
  <c r="Q72" i="14" s="1"/>
  <c r="J73" i="14"/>
  <c r="Q73" i="14" s="1"/>
  <c r="J74" i="14"/>
  <c r="Q74" i="14" s="1"/>
  <c r="J75" i="14"/>
  <c r="Q75" i="14" s="1"/>
  <c r="J76" i="14"/>
  <c r="Q76" i="14" s="1"/>
  <c r="J77" i="14"/>
  <c r="Q77" i="14" s="1"/>
  <c r="J78" i="14"/>
  <c r="Q78" i="14" s="1"/>
  <c r="J79" i="14"/>
  <c r="Q79" i="14" s="1"/>
  <c r="J80" i="14"/>
  <c r="Q80" i="14" s="1"/>
  <c r="J81" i="14"/>
  <c r="Q81" i="14" s="1"/>
  <c r="J82" i="14"/>
  <c r="Q82" i="14" s="1"/>
  <c r="J83" i="14"/>
  <c r="Q83" i="14" s="1"/>
  <c r="J84" i="14"/>
  <c r="Q84" i="14" s="1"/>
  <c r="J85" i="14"/>
  <c r="Q85" i="14" s="1"/>
  <c r="J86" i="14"/>
  <c r="Q86" i="14" s="1"/>
  <c r="J87" i="14"/>
  <c r="Q87" i="14" s="1"/>
  <c r="J88" i="14"/>
  <c r="Q88" i="14" s="1"/>
  <c r="J89" i="14"/>
  <c r="Q89" i="14" s="1"/>
  <c r="J90" i="14"/>
  <c r="Q90" i="14" s="1"/>
  <c r="J91" i="14"/>
  <c r="Q91" i="14" s="1"/>
  <c r="J92" i="14"/>
  <c r="Q92" i="14" s="1"/>
  <c r="J93" i="14"/>
  <c r="Q93" i="14" s="1"/>
  <c r="J94" i="14"/>
  <c r="Q94" i="14" s="1"/>
  <c r="J95" i="14"/>
  <c r="Q95" i="14" s="1"/>
  <c r="J96" i="14"/>
  <c r="Q96" i="14" s="1"/>
  <c r="J97" i="14"/>
  <c r="Q97" i="14" s="1"/>
  <c r="J98" i="14"/>
  <c r="Q98" i="14" s="1"/>
  <c r="J99" i="14"/>
  <c r="Q99" i="14" s="1"/>
  <c r="J100" i="14"/>
  <c r="Q100" i="14" s="1"/>
  <c r="J101" i="14"/>
  <c r="Q101" i="14" s="1"/>
  <c r="J102" i="14"/>
  <c r="Q102" i="14" s="1"/>
  <c r="J103" i="14"/>
  <c r="Q103" i="14" s="1"/>
  <c r="J104" i="14"/>
  <c r="Q104" i="14" s="1"/>
  <c r="J105" i="14"/>
  <c r="Q105" i="14" s="1"/>
  <c r="J106" i="14"/>
  <c r="Q106" i="14" s="1"/>
  <c r="J107" i="14"/>
  <c r="Q107" i="14" s="1"/>
  <c r="J108" i="14"/>
  <c r="Q108" i="14" s="1"/>
  <c r="J109" i="14"/>
  <c r="Q109" i="14" s="1"/>
  <c r="J110" i="14"/>
  <c r="Q110" i="14" s="1"/>
  <c r="J111" i="14"/>
  <c r="Q111" i="14" s="1"/>
  <c r="J112" i="14"/>
  <c r="Q112" i="14" s="1"/>
  <c r="J113" i="14"/>
  <c r="Q113" i="14" s="1"/>
  <c r="J114" i="14"/>
  <c r="Q114" i="14" s="1"/>
  <c r="J115" i="14"/>
  <c r="Q115" i="14" s="1"/>
  <c r="J116" i="14"/>
  <c r="Q116" i="14" s="1"/>
  <c r="J117" i="14"/>
  <c r="Q117" i="14" s="1"/>
  <c r="J118" i="14"/>
  <c r="Q118" i="14" s="1"/>
  <c r="J119" i="14"/>
  <c r="Q119" i="14" s="1"/>
  <c r="J120" i="14"/>
  <c r="Q120" i="14" s="1"/>
  <c r="J121" i="14"/>
  <c r="Q121" i="14" s="1"/>
  <c r="J122" i="14"/>
  <c r="Q122" i="14" s="1"/>
  <c r="J123" i="14"/>
  <c r="Q123" i="14" s="1"/>
  <c r="J124" i="14"/>
  <c r="Q124" i="14" s="1"/>
  <c r="J125" i="14"/>
  <c r="Q125" i="14" s="1"/>
  <c r="J126" i="14"/>
  <c r="Q126" i="14" s="1"/>
  <c r="J127" i="14"/>
  <c r="Q127" i="14" s="1"/>
  <c r="J128" i="14"/>
  <c r="Q128" i="14" s="1"/>
  <c r="J129" i="14"/>
  <c r="Q129" i="14" s="1"/>
  <c r="J130" i="14"/>
  <c r="Q130" i="14" s="1"/>
  <c r="J131" i="14"/>
  <c r="Q131" i="14" s="1"/>
  <c r="J132" i="14"/>
  <c r="Q132" i="14" s="1"/>
  <c r="J133" i="14"/>
  <c r="Q133" i="14" s="1"/>
  <c r="J134" i="14"/>
  <c r="Q134" i="14" s="1"/>
  <c r="J135" i="14"/>
  <c r="Q135" i="14" s="1"/>
  <c r="J136" i="14"/>
  <c r="Q136" i="14" s="1"/>
  <c r="J137" i="14"/>
  <c r="Q137" i="14" s="1"/>
  <c r="J138" i="14"/>
  <c r="Q138" i="14" s="1"/>
  <c r="J139" i="14"/>
  <c r="Q139" i="14" s="1"/>
  <c r="J140" i="14"/>
  <c r="Q140" i="14" s="1"/>
  <c r="J141" i="14"/>
  <c r="Q141" i="14" s="1"/>
  <c r="J142" i="14"/>
  <c r="Q142" i="14" s="1"/>
  <c r="J143" i="14"/>
  <c r="Q143" i="14" s="1"/>
  <c r="J144" i="14"/>
  <c r="Q144" i="14" s="1"/>
  <c r="J145" i="14"/>
  <c r="Q145" i="14" s="1"/>
  <c r="J146" i="14"/>
  <c r="Q146" i="14" s="1"/>
  <c r="J147" i="14"/>
  <c r="Q147" i="14" s="1"/>
  <c r="J148" i="14"/>
  <c r="Q148" i="14" s="1"/>
  <c r="J149" i="14"/>
  <c r="Q149" i="14" s="1"/>
  <c r="J150" i="14"/>
  <c r="Q150" i="14" s="1"/>
  <c r="J151" i="14"/>
  <c r="Q151" i="14" s="1"/>
  <c r="J152" i="14"/>
  <c r="Q152" i="14" s="1"/>
  <c r="J153" i="14"/>
  <c r="Q153" i="14" s="1"/>
  <c r="J154" i="14"/>
  <c r="Q154" i="14" s="1"/>
  <c r="J155" i="14"/>
  <c r="Q155" i="14" s="1"/>
  <c r="J156" i="14"/>
  <c r="Q156" i="14" s="1"/>
  <c r="J157" i="14"/>
  <c r="Q157" i="14" s="1"/>
  <c r="J158" i="14"/>
  <c r="Q158" i="14" s="1"/>
  <c r="J159" i="14"/>
  <c r="Q159" i="14" s="1"/>
  <c r="J160" i="14"/>
  <c r="Q160" i="14" s="1"/>
  <c r="J161" i="14"/>
  <c r="Q161" i="14" s="1"/>
  <c r="J162" i="14"/>
  <c r="Q162" i="14" s="1"/>
  <c r="J163" i="14"/>
  <c r="Q163" i="14" s="1"/>
  <c r="J164" i="14"/>
  <c r="Q164" i="14" s="1"/>
  <c r="J165" i="14"/>
  <c r="Q165" i="14" s="1"/>
  <c r="J166" i="14"/>
  <c r="Q166" i="14" s="1"/>
  <c r="J167" i="14"/>
  <c r="Q167" i="14" s="1"/>
  <c r="J168" i="14"/>
  <c r="Q168" i="14" s="1"/>
  <c r="J169" i="14"/>
  <c r="Q169" i="14" s="1"/>
  <c r="J170" i="14"/>
  <c r="Q170" i="14" s="1"/>
  <c r="J171" i="14"/>
  <c r="Q171" i="14" s="1"/>
  <c r="J172" i="14"/>
  <c r="Q172" i="14" s="1"/>
  <c r="J173" i="14"/>
  <c r="Q173" i="14" s="1"/>
  <c r="J174" i="14"/>
  <c r="Q174" i="14" s="1"/>
  <c r="J175" i="14"/>
  <c r="Q175" i="14" s="1"/>
  <c r="J176" i="14"/>
  <c r="Q176" i="14" s="1"/>
  <c r="J177" i="14"/>
  <c r="Q177" i="14" s="1"/>
  <c r="J178" i="14"/>
  <c r="Q178" i="14" s="1"/>
  <c r="J179" i="14"/>
  <c r="Q179" i="14" s="1"/>
  <c r="J180" i="14"/>
  <c r="J181" i="14"/>
  <c r="Q181" i="14" s="1"/>
  <c r="J182" i="14"/>
  <c r="Q182" i="14" s="1"/>
  <c r="J183" i="14"/>
  <c r="Q183" i="14" s="1"/>
  <c r="J184" i="14"/>
  <c r="Q184" i="14" s="1"/>
  <c r="J185" i="14"/>
  <c r="Q185" i="14" s="1"/>
  <c r="J186" i="14"/>
  <c r="Q186" i="14" s="1"/>
  <c r="J187" i="14"/>
  <c r="Q187" i="14" s="1"/>
  <c r="J188" i="14"/>
  <c r="J189" i="14"/>
  <c r="Q189" i="14" s="1"/>
  <c r="J190" i="14"/>
  <c r="Q190" i="14" s="1"/>
  <c r="J191" i="14"/>
  <c r="Q191" i="14" s="1"/>
  <c r="J192" i="14"/>
  <c r="Q192" i="14" s="1"/>
  <c r="J193" i="14"/>
  <c r="Q193" i="14" s="1"/>
  <c r="J194" i="14"/>
  <c r="Q194" i="14" s="1"/>
  <c r="J195" i="14"/>
  <c r="Q195" i="14" s="1"/>
  <c r="J196" i="14"/>
  <c r="J197" i="14"/>
  <c r="Q197" i="14" s="1"/>
  <c r="J198" i="14"/>
  <c r="Q198" i="14" s="1"/>
  <c r="J199" i="14"/>
  <c r="Q199" i="14" s="1"/>
  <c r="J200" i="14"/>
  <c r="Q200" i="14" s="1"/>
  <c r="J201" i="14"/>
  <c r="Q201" i="14" s="1"/>
  <c r="J202" i="14"/>
  <c r="Q202" i="14" s="1"/>
  <c r="J203" i="14"/>
  <c r="Q203" i="14" s="1"/>
  <c r="J204" i="14"/>
  <c r="J205" i="14"/>
  <c r="Q205" i="14" s="1"/>
  <c r="J206" i="14"/>
  <c r="Q206" i="14" s="1"/>
  <c r="J207" i="14"/>
  <c r="Q207" i="14" s="1"/>
  <c r="J208" i="14"/>
  <c r="Q208" i="14" s="1"/>
  <c r="J209" i="14"/>
  <c r="Q209" i="14" s="1"/>
  <c r="J210" i="14"/>
  <c r="Q210" i="14" s="1"/>
  <c r="J211" i="14"/>
  <c r="Q211" i="14" s="1"/>
  <c r="J212" i="14"/>
  <c r="J213" i="14"/>
  <c r="Q213" i="14" s="1"/>
  <c r="J214" i="14"/>
  <c r="Q214" i="14" s="1"/>
  <c r="J215" i="14"/>
  <c r="Q215" i="14" s="1"/>
  <c r="J216" i="14"/>
  <c r="Q216" i="14" s="1"/>
  <c r="J217" i="14"/>
  <c r="Q217" i="14" s="1"/>
  <c r="J218" i="14"/>
  <c r="Q218" i="14" s="1"/>
  <c r="J219" i="14"/>
  <c r="Q219" i="14" s="1"/>
  <c r="J220" i="14"/>
  <c r="Q220" i="14" s="1"/>
  <c r="J221" i="14"/>
  <c r="Q221" i="14" s="1"/>
  <c r="J222" i="14"/>
  <c r="Q222" i="14" s="1"/>
  <c r="J223" i="14"/>
  <c r="Q223" i="14" s="1"/>
  <c r="J224" i="14"/>
  <c r="Q224" i="14" s="1"/>
  <c r="J225" i="14"/>
  <c r="Q225" i="14" s="1"/>
  <c r="J226" i="14"/>
  <c r="Q226" i="14" s="1"/>
  <c r="J227" i="14"/>
  <c r="Q227" i="14" s="1"/>
  <c r="J228" i="14"/>
  <c r="Q228" i="14" s="1"/>
  <c r="J229" i="14"/>
  <c r="Q229" i="14" s="1"/>
  <c r="J230" i="14"/>
  <c r="Q230" i="14" s="1"/>
  <c r="J231" i="14"/>
  <c r="Q231" i="14" s="1"/>
  <c r="J232" i="14"/>
  <c r="Q232" i="14" s="1"/>
  <c r="J233" i="14"/>
  <c r="Q233" i="14" s="1"/>
  <c r="J234" i="14"/>
  <c r="Q234" i="14" s="1"/>
  <c r="J235" i="14"/>
  <c r="Q235" i="14" s="1"/>
  <c r="J236" i="14"/>
  <c r="Q236" i="14" s="1"/>
  <c r="J237" i="14"/>
  <c r="Q237" i="14" s="1"/>
  <c r="J238" i="14"/>
  <c r="Q238" i="14" s="1"/>
  <c r="J239" i="14"/>
  <c r="Q239" i="14" s="1"/>
  <c r="J240" i="14"/>
  <c r="Q240" i="14" s="1"/>
  <c r="J241" i="14"/>
  <c r="Q241" i="14" s="1"/>
  <c r="J242" i="14"/>
  <c r="Q242" i="14" s="1"/>
  <c r="J243" i="14"/>
  <c r="Q243" i="14" s="1"/>
  <c r="J244" i="14"/>
  <c r="Q244" i="14" s="1"/>
  <c r="J245" i="14"/>
  <c r="Q245" i="14" s="1"/>
  <c r="J246" i="14"/>
  <c r="Q246" i="14" s="1"/>
  <c r="J247" i="14"/>
  <c r="Q247" i="14" s="1"/>
  <c r="J248" i="14"/>
  <c r="Q248" i="14" s="1"/>
  <c r="J249" i="14"/>
  <c r="Q249" i="14" s="1"/>
  <c r="J250" i="14"/>
  <c r="Q250" i="14" s="1"/>
  <c r="J251" i="14"/>
  <c r="Q251" i="14" s="1"/>
  <c r="J252" i="14"/>
  <c r="Q252" i="14" s="1"/>
  <c r="J253" i="14"/>
  <c r="Q253" i="14" s="1"/>
  <c r="J254" i="14"/>
  <c r="Q254" i="14" s="1"/>
  <c r="J255" i="14"/>
  <c r="Q255" i="14" s="1"/>
  <c r="J256" i="14"/>
  <c r="Q256" i="14" s="1"/>
  <c r="J257" i="14"/>
  <c r="Q257" i="14" s="1"/>
  <c r="J258" i="14"/>
  <c r="Q258" i="14" s="1"/>
  <c r="J259" i="14"/>
  <c r="Q259" i="14" s="1"/>
  <c r="J260" i="14"/>
  <c r="Q260" i="14" s="1"/>
  <c r="J261" i="14"/>
  <c r="Q261" i="14" s="1"/>
  <c r="J262" i="14"/>
  <c r="Q262" i="14" s="1"/>
  <c r="J263" i="14"/>
  <c r="Q263" i="14" s="1"/>
  <c r="J264" i="14"/>
  <c r="Q264" i="14" s="1"/>
  <c r="J265" i="14"/>
  <c r="Q265" i="14" s="1"/>
  <c r="J266" i="14"/>
  <c r="Q266" i="14" s="1"/>
  <c r="J267" i="14"/>
  <c r="Q267" i="14" s="1"/>
  <c r="J268" i="14"/>
  <c r="Q268" i="14" s="1"/>
  <c r="J269" i="14"/>
  <c r="Q269" i="14" s="1"/>
  <c r="J270" i="14"/>
  <c r="Q270" i="14" s="1"/>
  <c r="J271" i="14"/>
  <c r="Q271" i="14" s="1"/>
  <c r="J272" i="14"/>
  <c r="Q272" i="14" s="1"/>
  <c r="J273" i="14"/>
  <c r="Q273" i="14" s="1"/>
  <c r="J274" i="14"/>
  <c r="Q274" i="14" s="1"/>
  <c r="J275" i="14"/>
  <c r="Q275" i="14" s="1"/>
  <c r="J276" i="14"/>
  <c r="Q276" i="14" s="1"/>
  <c r="J277" i="14"/>
  <c r="Q277" i="14" s="1"/>
  <c r="J278" i="14"/>
  <c r="Q278" i="14" s="1"/>
  <c r="J279" i="14"/>
  <c r="Q279" i="14" s="1"/>
  <c r="J280" i="14"/>
  <c r="Q280" i="14" s="1"/>
  <c r="J281" i="14"/>
  <c r="Q281" i="14" s="1"/>
  <c r="J282" i="14"/>
  <c r="Q282" i="14" s="1"/>
  <c r="J283" i="14"/>
  <c r="Q283" i="14" s="1"/>
  <c r="J284" i="14"/>
  <c r="Q284" i="14" s="1"/>
  <c r="J285" i="14"/>
  <c r="Q285" i="14" s="1"/>
  <c r="J286" i="14"/>
  <c r="Q286" i="14" s="1"/>
  <c r="J287" i="14"/>
  <c r="Q287" i="14" s="1"/>
  <c r="J288" i="14"/>
  <c r="Q288" i="14" s="1"/>
  <c r="J289" i="14"/>
  <c r="Q289" i="14" s="1"/>
  <c r="J290" i="14"/>
  <c r="Q290" i="14" s="1"/>
  <c r="J291" i="14"/>
  <c r="Q291" i="14" s="1"/>
  <c r="J292" i="14"/>
  <c r="Q292" i="14" s="1"/>
  <c r="J293" i="14"/>
  <c r="Q293" i="14" s="1"/>
  <c r="J294" i="14"/>
  <c r="Q294" i="14" s="1"/>
  <c r="J295" i="14"/>
  <c r="Q295" i="14" s="1"/>
  <c r="J296" i="14"/>
  <c r="Q296" i="14" s="1"/>
  <c r="J297" i="14"/>
  <c r="Q297" i="14" s="1"/>
  <c r="J298" i="14"/>
  <c r="Q298" i="14" s="1"/>
  <c r="J299" i="14"/>
  <c r="Q299" i="14" s="1"/>
  <c r="J300" i="14"/>
  <c r="Q300" i="14" s="1"/>
  <c r="J301" i="14"/>
  <c r="Q301" i="14" s="1"/>
  <c r="J302" i="14"/>
  <c r="Q302" i="14" s="1"/>
  <c r="J303" i="14"/>
  <c r="Q303" i="14" s="1"/>
  <c r="J304" i="14"/>
  <c r="Q304" i="14" s="1"/>
  <c r="J305" i="14"/>
  <c r="Q305" i="14" s="1"/>
  <c r="J306" i="14"/>
  <c r="Q306" i="14" s="1"/>
  <c r="J307" i="14"/>
  <c r="Q307" i="14" s="1"/>
  <c r="J308" i="14"/>
  <c r="Q308" i="14" s="1"/>
  <c r="J309" i="14"/>
  <c r="Q309" i="14" s="1"/>
  <c r="J310" i="14"/>
  <c r="Q310" i="14" s="1"/>
  <c r="J311" i="14"/>
  <c r="Q311" i="14" s="1"/>
  <c r="J312" i="14"/>
  <c r="Q312" i="14" s="1"/>
  <c r="J313" i="14"/>
  <c r="Q313" i="14" s="1"/>
  <c r="J314" i="14"/>
  <c r="Q314" i="14" s="1"/>
  <c r="J315" i="14"/>
  <c r="Q315" i="14" s="1"/>
  <c r="J316" i="14"/>
  <c r="Q316" i="14" s="1"/>
  <c r="J317" i="14"/>
  <c r="Q317" i="14" s="1"/>
  <c r="J318" i="14"/>
  <c r="Q318" i="14" s="1"/>
  <c r="J319" i="14"/>
  <c r="Q319" i="14" s="1"/>
  <c r="AF355" i="14" l="1"/>
  <c r="N355" i="14" s="1"/>
  <c r="X374" i="14"/>
  <c r="L374" i="14" s="1"/>
  <c r="T361" i="14"/>
  <c r="K361" i="14" s="1"/>
  <c r="AF359" i="14"/>
  <c r="N359" i="14" s="1"/>
  <c r="X351" i="14"/>
  <c r="L351" i="14" s="1"/>
  <c r="X357" i="14"/>
  <c r="L357" i="14" s="1"/>
  <c r="AA388" i="9"/>
  <c r="L388" i="9" s="1"/>
  <c r="AI359" i="9"/>
  <c r="N359" i="9" s="1"/>
  <c r="S359" i="9"/>
  <c r="J359" i="9" s="1"/>
  <c r="AB371" i="14"/>
  <c r="M371" i="14" s="1"/>
  <c r="AJ371" i="14"/>
  <c r="O371" i="14" s="1"/>
  <c r="AJ372" i="14"/>
  <c r="O372" i="14" s="1"/>
  <c r="AB375" i="14"/>
  <c r="M375" i="14" s="1"/>
  <c r="AJ375" i="14"/>
  <c r="O375" i="14" s="1"/>
  <c r="AJ376" i="14"/>
  <c r="O376" i="14" s="1"/>
  <c r="AB376" i="14"/>
  <c r="M376" i="14" s="1"/>
  <c r="T376" i="14"/>
  <c r="K376" i="14" s="1"/>
  <c r="T363" i="14"/>
  <c r="K363" i="14" s="1"/>
  <c r="T367" i="14"/>
  <c r="K367" i="14" s="1"/>
  <c r="T373" i="14"/>
  <c r="K373" i="14" s="1"/>
  <c r="AB368" i="14"/>
  <c r="M368" i="14" s="1"/>
  <c r="X368" i="14"/>
  <c r="L368" i="14" s="1"/>
  <c r="X369" i="14"/>
  <c r="L369" i="14" s="1"/>
  <c r="T370" i="14"/>
  <c r="K370" i="14" s="1"/>
  <c r="T374" i="14"/>
  <c r="K374" i="14" s="1"/>
  <c r="S352" i="9"/>
  <c r="J352" i="9" s="1"/>
  <c r="AE382" i="9"/>
  <c r="M382" i="9" s="1"/>
  <c r="X389" i="14"/>
  <c r="L389" i="14" s="1"/>
  <c r="T368" i="14"/>
  <c r="K368" i="14" s="1"/>
  <c r="T328" i="14"/>
  <c r="K328" i="14" s="1"/>
  <c r="AJ341" i="14"/>
  <c r="O341" i="14" s="1"/>
  <c r="AB369" i="14"/>
  <c r="M369" i="14" s="1"/>
  <c r="AJ369" i="14"/>
  <c r="O369" i="14" s="1"/>
  <c r="AJ389" i="14"/>
  <c r="O389" i="14" s="1"/>
  <c r="W330" i="9"/>
  <c r="K330" i="9" s="1"/>
  <c r="S348" i="9"/>
  <c r="J348" i="9" s="1"/>
  <c r="AE348" i="9"/>
  <c r="M348" i="9" s="1"/>
  <c r="X326" i="14"/>
  <c r="L326" i="14" s="1"/>
  <c r="S356" i="9"/>
  <c r="J356" i="9" s="1"/>
  <c r="W382" i="9"/>
  <c r="K382" i="9" s="1"/>
  <c r="W342" i="9"/>
  <c r="K342" i="9" s="1"/>
  <c r="W348" i="9"/>
  <c r="K348" i="9" s="1"/>
  <c r="W370" i="9"/>
  <c r="K370" i="9" s="1"/>
  <c r="AE357" i="9"/>
  <c r="M357" i="9" s="1"/>
  <c r="AA359" i="9"/>
  <c r="L359" i="9" s="1"/>
  <c r="W361" i="9"/>
  <c r="K361" i="9" s="1"/>
  <c r="AE380" i="9"/>
  <c r="M380" i="9" s="1"/>
  <c r="W384" i="9"/>
  <c r="K384" i="9" s="1"/>
  <c r="AE386" i="9"/>
  <c r="M386" i="9" s="1"/>
  <c r="S349" i="9"/>
  <c r="J349" i="9" s="1"/>
  <c r="S354" i="9"/>
  <c r="J354" i="9" s="1"/>
  <c r="AJ332" i="14"/>
  <c r="O332" i="14" s="1"/>
  <c r="X328" i="14"/>
  <c r="L328" i="14" s="1"/>
  <c r="AJ328" i="14"/>
  <c r="O328" i="14" s="1"/>
  <c r="AF326" i="14"/>
  <c r="N326" i="14" s="1"/>
  <c r="AF349" i="14"/>
  <c r="N349" i="14" s="1"/>
  <c r="AA334" i="9"/>
  <c r="L334" i="9" s="1"/>
  <c r="AE349" i="9"/>
  <c r="M349" i="9" s="1"/>
  <c r="X324" i="14"/>
  <c r="L324" i="14" s="1"/>
  <c r="X334" i="14"/>
  <c r="L334" i="14" s="1"/>
  <c r="AJ326" i="14"/>
  <c r="O326" i="14" s="1"/>
  <c r="T326" i="14"/>
  <c r="K326" i="14" s="1"/>
  <c r="AF328" i="14"/>
  <c r="N328" i="14" s="1"/>
  <c r="AB328" i="14"/>
  <c r="M328" i="14" s="1"/>
  <c r="AF334" i="14"/>
  <c r="N334" i="14" s="1"/>
  <c r="W334" i="9"/>
  <c r="K334" i="9" s="1"/>
  <c r="T336" i="14"/>
  <c r="K336" i="14" s="1"/>
  <c r="AB336" i="14"/>
  <c r="M336" i="14" s="1"/>
  <c r="AJ336" i="14"/>
  <c r="O336" i="14" s="1"/>
  <c r="AF341" i="14"/>
  <c r="N341" i="14" s="1"/>
  <c r="X343" i="14"/>
  <c r="L343" i="14" s="1"/>
  <c r="T339" i="14"/>
  <c r="K339" i="14" s="1"/>
  <c r="X332" i="14"/>
  <c r="L332" i="14" s="1"/>
  <c r="AB332" i="14"/>
  <c r="M332" i="14" s="1"/>
  <c r="AB341" i="14"/>
  <c r="M341" i="14" s="1"/>
  <c r="T341" i="14"/>
  <c r="K341" i="14" s="1"/>
  <c r="W326" i="9"/>
  <c r="K326" i="9" s="1"/>
  <c r="AE374" i="9"/>
  <c r="M374" i="9" s="1"/>
  <c r="W378" i="9"/>
  <c r="K378" i="9" s="1"/>
  <c r="S382" i="9"/>
  <c r="J382" i="9" s="1"/>
  <c r="AE334" i="9"/>
  <c r="M334" i="9" s="1"/>
  <c r="W368" i="9"/>
  <c r="K368" i="9" s="1"/>
  <c r="AE330" i="9"/>
  <c r="M330" i="9" s="1"/>
  <c r="W362" i="9"/>
  <c r="K362" i="9" s="1"/>
  <c r="AE322" i="9"/>
  <c r="M322" i="9" s="1"/>
  <c r="AI352" i="9"/>
  <c r="N352" i="9" s="1"/>
  <c r="AA353" i="9"/>
  <c r="L353" i="9" s="1"/>
  <c r="AA354" i="9"/>
  <c r="L354" i="9" s="1"/>
  <c r="AI354" i="9"/>
  <c r="N354" i="9" s="1"/>
  <c r="AA356" i="9"/>
  <c r="L356" i="9" s="1"/>
  <c r="AA389" i="9"/>
  <c r="L389" i="9" s="1"/>
  <c r="AA390" i="9"/>
  <c r="L390" i="9" s="1"/>
  <c r="AI390" i="9"/>
  <c r="N390" i="9" s="1"/>
  <c r="AA392" i="9"/>
  <c r="L392" i="9" s="1"/>
  <c r="AA394" i="9"/>
  <c r="L394" i="9" s="1"/>
  <c r="AI394" i="9"/>
  <c r="N394" i="9" s="1"/>
  <c r="AI397" i="9"/>
  <c r="N397" i="9" s="1"/>
  <c r="W409" i="9"/>
  <c r="K409" i="9" s="1"/>
  <c r="S325" i="9"/>
  <c r="J325" i="9" s="1"/>
  <c r="S363" i="9"/>
  <c r="J363" i="9" s="1"/>
  <c r="S367" i="9"/>
  <c r="J367" i="9" s="1"/>
  <c r="S371" i="9"/>
  <c r="J371" i="9" s="1"/>
  <c r="W376" i="9"/>
  <c r="K376" i="9" s="1"/>
  <c r="S328" i="9"/>
  <c r="J328" i="9" s="1"/>
  <c r="AE328" i="9"/>
  <c r="M328" i="9" s="1"/>
  <c r="AI332" i="9"/>
  <c r="N332" i="9" s="1"/>
  <c r="AE336" i="9"/>
  <c r="M336" i="9" s="1"/>
  <c r="AA364" i="9"/>
  <c r="L364" i="9" s="1"/>
  <c r="S366" i="9"/>
  <c r="J366" i="9" s="1"/>
  <c r="AE366" i="9"/>
  <c r="M366" i="9" s="1"/>
  <c r="S370" i="9"/>
  <c r="J370" i="9" s="1"/>
  <c r="AE372" i="9"/>
  <c r="M372" i="9" s="1"/>
  <c r="S396" i="9"/>
  <c r="J396" i="9" s="1"/>
  <c r="W328" i="9"/>
  <c r="K328" i="9" s="1"/>
  <c r="AE368" i="9"/>
  <c r="M368" i="9" s="1"/>
  <c r="AI344" i="9"/>
  <c r="N344" i="9" s="1"/>
  <c r="S390" i="9"/>
  <c r="J390" i="9" s="1"/>
  <c r="W359" i="9"/>
  <c r="K359" i="9" s="1"/>
  <c r="AA320" i="9"/>
  <c r="L320" i="9" s="1"/>
  <c r="S320" i="9"/>
  <c r="J320" i="9" s="1"/>
  <c r="W322" i="9"/>
  <c r="K322" i="9" s="1"/>
  <c r="S324" i="9"/>
  <c r="J324" i="9" s="1"/>
  <c r="W349" i="9"/>
  <c r="K349" i="9" s="1"/>
  <c r="AA350" i="9"/>
  <c r="L350" i="9" s="1"/>
  <c r="AI350" i="9"/>
  <c r="N350" i="9" s="1"/>
  <c r="AA352" i="9"/>
  <c r="L352" i="9" s="1"/>
  <c r="AI353" i="9"/>
  <c r="N353" i="9" s="1"/>
  <c r="AE389" i="9"/>
  <c r="M389" i="9" s="1"/>
  <c r="AE397" i="9"/>
  <c r="M397" i="9" s="1"/>
  <c r="AE399" i="9"/>
  <c r="M399" i="9" s="1"/>
  <c r="AE403" i="9"/>
  <c r="M403" i="9" s="1"/>
  <c r="AE332" i="9"/>
  <c r="M332" i="9" s="1"/>
  <c r="AJ343" i="14"/>
  <c r="O343" i="14" s="1"/>
  <c r="T343" i="14"/>
  <c r="K343" i="14" s="1"/>
  <c r="AJ345" i="14"/>
  <c r="O345" i="14" s="1"/>
  <c r="AB351" i="14"/>
  <c r="M351" i="14" s="1"/>
  <c r="AJ351" i="14"/>
  <c r="O351" i="14" s="1"/>
  <c r="AB353" i="14"/>
  <c r="M353" i="14" s="1"/>
  <c r="AJ353" i="14"/>
  <c r="O353" i="14" s="1"/>
  <c r="AB359" i="14"/>
  <c r="M359" i="14" s="1"/>
  <c r="AB393" i="14"/>
  <c r="M393" i="14" s="1"/>
  <c r="W347" i="9"/>
  <c r="K347" i="9" s="1"/>
  <c r="AA347" i="9"/>
  <c r="L347" i="9" s="1"/>
  <c r="AE347" i="9"/>
  <c r="M347" i="9" s="1"/>
  <c r="AI347" i="9"/>
  <c r="N347" i="9" s="1"/>
  <c r="AI376" i="9"/>
  <c r="N376" i="9" s="1"/>
  <c r="AF401" i="14"/>
  <c r="N401" i="14" s="1"/>
  <c r="T407" i="14"/>
  <c r="K407" i="14" s="1"/>
  <c r="AI328" i="9"/>
  <c r="N328" i="9" s="1"/>
  <c r="S340" i="9"/>
  <c r="J340" i="9" s="1"/>
  <c r="AF397" i="14"/>
  <c r="N397" i="14" s="1"/>
  <c r="AJ383" i="14"/>
  <c r="O383" i="14" s="1"/>
  <c r="AE384" i="9"/>
  <c r="M384" i="9" s="1"/>
  <c r="X322" i="14"/>
  <c r="L322" i="14" s="1"/>
  <c r="X385" i="14"/>
  <c r="L385" i="14" s="1"/>
  <c r="AE326" i="9"/>
  <c r="M326" i="9" s="1"/>
  <c r="AE342" i="9"/>
  <c r="M342" i="9" s="1"/>
  <c r="AI374" i="9"/>
  <c r="N374" i="9" s="1"/>
  <c r="W366" i="9"/>
  <c r="K366" i="9" s="1"/>
  <c r="AI324" i="9"/>
  <c r="N324" i="9" s="1"/>
  <c r="AA351" i="9"/>
  <c r="L351" i="9" s="1"/>
  <c r="AI351" i="9"/>
  <c r="N351" i="9" s="1"/>
  <c r="AA355" i="9"/>
  <c r="L355" i="9" s="1"/>
  <c r="AI355" i="9"/>
  <c r="N355" i="9" s="1"/>
  <c r="AI356" i="9"/>
  <c r="N356" i="9" s="1"/>
  <c r="W397" i="9"/>
  <c r="K397" i="9" s="1"/>
  <c r="S402" i="9"/>
  <c r="J402" i="9" s="1"/>
  <c r="AI399" i="9"/>
  <c r="N399" i="9" s="1"/>
  <c r="AA399" i="9"/>
  <c r="L399" i="9" s="1"/>
  <c r="S399" i="9"/>
  <c r="J399" i="9" s="1"/>
  <c r="W401" i="9"/>
  <c r="K401" i="9" s="1"/>
  <c r="AB370" i="14"/>
  <c r="M370" i="14" s="1"/>
  <c r="AJ370" i="14"/>
  <c r="O370" i="14" s="1"/>
  <c r="AB373" i="14"/>
  <c r="M373" i="14" s="1"/>
  <c r="AJ373" i="14"/>
  <c r="O373" i="14" s="1"/>
  <c r="AB374" i="14"/>
  <c r="M374" i="14" s="1"/>
  <c r="AJ374" i="14"/>
  <c r="O374" i="14" s="1"/>
  <c r="S353" i="9"/>
  <c r="J353" i="9" s="1"/>
  <c r="AB324" i="14"/>
  <c r="M324" i="14" s="1"/>
  <c r="AJ324" i="14"/>
  <c r="O324" i="14" s="1"/>
  <c r="AB330" i="14"/>
  <c r="M330" i="14" s="1"/>
  <c r="AF393" i="14"/>
  <c r="N393" i="14" s="1"/>
  <c r="S380" i="9"/>
  <c r="J380" i="9" s="1"/>
  <c r="AA380" i="9"/>
  <c r="L380" i="9" s="1"/>
  <c r="AI384" i="9"/>
  <c r="N384" i="9" s="1"/>
  <c r="AA386" i="9"/>
  <c r="L386" i="9" s="1"/>
  <c r="AE388" i="9"/>
  <c r="M388" i="9" s="1"/>
  <c r="AI388" i="9"/>
  <c r="N388" i="9" s="1"/>
  <c r="W399" i="9"/>
  <c r="K399" i="9" s="1"/>
  <c r="S409" i="9"/>
  <c r="J409" i="9" s="1"/>
  <c r="AA409" i="9"/>
  <c r="L409" i="9" s="1"/>
  <c r="AE409" i="9"/>
  <c r="M409" i="9" s="1"/>
  <c r="AI409" i="9"/>
  <c r="N409" i="9" s="1"/>
  <c r="AJ330" i="14"/>
  <c r="O330" i="14" s="1"/>
  <c r="T349" i="14"/>
  <c r="K349" i="14" s="1"/>
  <c r="T391" i="14"/>
  <c r="K391" i="14" s="1"/>
  <c r="AA326" i="9"/>
  <c r="L326" i="9" s="1"/>
  <c r="S332" i="9"/>
  <c r="J332" i="9" s="1"/>
  <c r="AI336" i="9"/>
  <c r="N336" i="9" s="1"/>
  <c r="AE340" i="9"/>
  <c r="M340" i="9" s="1"/>
  <c r="AA342" i="9"/>
  <c r="L342" i="9" s="1"/>
  <c r="AA348" i="9"/>
  <c r="L348" i="9" s="1"/>
  <c r="AI366" i="9"/>
  <c r="N366" i="9" s="1"/>
  <c r="AA372" i="9"/>
  <c r="L372" i="9" s="1"/>
  <c r="W374" i="9"/>
  <c r="K374" i="9" s="1"/>
  <c r="S378" i="9"/>
  <c r="J378" i="9" s="1"/>
  <c r="AE378" i="9"/>
  <c r="M378" i="9" s="1"/>
  <c r="S394" i="9"/>
  <c r="J394" i="9" s="1"/>
  <c r="AB338" i="14"/>
  <c r="M338" i="14" s="1"/>
  <c r="AJ347" i="14"/>
  <c r="O347" i="14" s="1"/>
  <c r="AB357" i="14"/>
  <c r="M357" i="14" s="1"/>
  <c r="AJ368" i="14"/>
  <c r="O368" i="14" s="1"/>
  <c r="T382" i="14"/>
  <c r="K382" i="14" s="1"/>
  <c r="T383" i="14"/>
  <c r="K383" i="14" s="1"/>
  <c r="AF383" i="14"/>
  <c r="N383" i="14" s="1"/>
  <c r="AB385" i="14"/>
  <c r="M385" i="14" s="1"/>
  <c r="T389" i="14"/>
  <c r="K389" i="14" s="1"/>
  <c r="AE359" i="9"/>
  <c r="M359" i="9" s="1"/>
  <c r="AE364" i="9"/>
  <c r="M364" i="9" s="1"/>
  <c r="AJ355" i="14"/>
  <c r="O355" i="14" s="1"/>
  <c r="X401" i="14"/>
  <c r="L401" i="14" s="1"/>
  <c r="S384" i="9"/>
  <c r="J384" i="9" s="1"/>
  <c r="AF322" i="14"/>
  <c r="N322" i="14" s="1"/>
  <c r="AF332" i="14"/>
  <c r="N332" i="14" s="1"/>
  <c r="AJ334" i="14"/>
  <c r="O334" i="14" s="1"/>
  <c r="T334" i="14"/>
  <c r="K334" i="14" s="1"/>
  <c r="AF385" i="14"/>
  <c r="N385" i="14" s="1"/>
  <c r="AJ403" i="14"/>
  <c r="O403" i="14" s="1"/>
  <c r="T403" i="14"/>
  <c r="K403" i="14" s="1"/>
  <c r="S362" i="9"/>
  <c r="J362" i="9" s="1"/>
  <c r="S388" i="9"/>
  <c r="J388" i="9" s="1"/>
  <c r="T332" i="14"/>
  <c r="K332" i="14" s="1"/>
  <c r="AB405" i="14"/>
  <c r="M405" i="14" s="1"/>
  <c r="AE401" i="9"/>
  <c r="M401" i="9" s="1"/>
  <c r="W346" i="9"/>
  <c r="K346" i="9" s="1"/>
  <c r="AA319" i="9"/>
  <c r="L319" i="9" s="1"/>
  <c r="W350" i="9"/>
  <c r="K350" i="9" s="1"/>
  <c r="AE350" i="9"/>
  <c r="M350" i="9" s="1"/>
  <c r="W353" i="9"/>
  <c r="K353" i="9" s="1"/>
  <c r="AE353" i="9"/>
  <c r="M353" i="9" s="1"/>
  <c r="AE356" i="9"/>
  <c r="M356" i="9" s="1"/>
  <c r="W396" i="9"/>
  <c r="K396" i="9" s="1"/>
  <c r="AE396" i="9"/>
  <c r="M396" i="9" s="1"/>
  <c r="AI357" i="9"/>
  <c r="N357" i="9" s="1"/>
  <c r="S400" i="9"/>
  <c r="J400" i="9" s="1"/>
  <c r="AB339" i="14"/>
  <c r="M339" i="14" s="1"/>
  <c r="X370" i="14"/>
  <c r="L370" i="14" s="1"/>
  <c r="X371" i="14"/>
  <c r="L371" i="14" s="1"/>
  <c r="AF371" i="14"/>
  <c r="N371" i="14" s="1"/>
  <c r="X372" i="14"/>
  <c r="L372" i="14" s="1"/>
  <c r="AF372" i="14"/>
  <c r="N372" i="14" s="1"/>
  <c r="AF374" i="14"/>
  <c r="N374" i="14" s="1"/>
  <c r="T377" i="14"/>
  <c r="K377" i="14" s="1"/>
  <c r="AJ378" i="14"/>
  <c r="O378" i="14" s="1"/>
  <c r="X380" i="14"/>
  <c r="L380" i="14" s="1"/>
  <c r="AB331" i="14"/>
  <c r="M331" i="14" s="1"/>
  <c r="T371" i="14"/>
  <c r="K371" i="14" s="1"/>
  <c r="T375" i="14"/>
  <c r="K375" i="14" s="1"/>
  <c r="T386" i="14"/>
  <c r="K386" i="14" s="1"/>
  <c r="AA324" i="9"/>
  <c r="L324" i="9" s="1"/>
  <c r="S345" i="9"/>
  <c r="J345" i="9" s="1"/>
  <c r="S365" i="9"/>
  <c r="J365" i="9" s="1"/>
  <c r="S369" i="9"/>
  <c r="J369" i="9" s="1"/>
  <c r="S373" i="9"/>
  <c r="J373" i="9" s="1"/>
  <c r="T322" i="14"/>
  <c r="K322" i="14" s="1"/>
  <c r="AF345" i="14"/>
  <c r="N345" i="14" s="1"/>
  <c r="X364" i="14"/>
  <c r="L364" i="14" s="1"/>
  <c r="X391" i="14"/>
  <c r="L391" i="14" s="1"/>
  <c r="AB391" i="14"/>
  <c r="M391" i="14" s="1"/>
  <c r="AJ391" i="14"/>
  <c r="O391" i="14" s="1"/>
  <c r="T393" i="14"/>
  <c r="K393" i="14" s="1"/>
  <c r="AJ393" i="14"/>
  <c r="O393" i="14" s="1"/>
  <c r="AB399" i="14"/>
  <c r="M399" i="14" s="1"/>
  <c r="AB401" i="14"/>
  <c r="M401" i="14" s="1"/>
  <c r="AJ401" i="14"/>
  <c r="O401" i="14" s="1"/>
  <c r="X407" i="14"/>
  <c r="L407" i="14" s="1"/>
  <c r="AB407" i="14"/>
  <c r="M407" i="14" s="1"/>
  <c r="AJ407" i="14"/>
  <c r="O407" i="14" s="1"/>
  <c r="AJ408" i="14"/>
  <c r="O408" i="14" s="1"/>
  <c r="X410" i="14"/>
  <c r="L410" i="14" s="1"/>
  <c r="AJ410" i="14"/>
  <c r="O410" i="14" s="1"/>
  <c r="T330" i="14"/>
  <c r="K330" i="14" s="1"/>
  <c r="AJ349" i="14"/>
  <c r="O349" i="14" s="1"/>
  <c r="AB349" i="14"/>
  <c r="M349" i="14" s="1"/>
  <c r="X349" i="14"/>
  <c r="L349" i="14" s="1"/>
  <c r="AF353" i="14"/>
  <c r="N353" i="14" s="1"/>
  <c r="T353" i="14"/>
  <c r="K353" i="14" s="1"/>
  <c r="X359" i="14"/>
  <c r="L359" i="14" s="1"/>
  <c r="AF364" i="14"/>
  <c r="N364" i="14" s="1"/>
  <c r="AF391" i="14"/>
  <c r="N391" i="14" s="1"/>
  <c r="AF395" i="14"/>
  <c r="N395" i="14" s="1"/>
  <c r="AJ397" i="14"/>
  <c r="O397" i="14" s="1"/>
  <c r="AB397" i="14"/>
  <c r="M397" i="14" s="1"/>
  <c r="X397" i="14"/>
  <c r="L397" i="14" s="1"/>
  <c r="AI326" i="9"/>
  <c r="N326" i="9" s="1"/>
  <c r="S326" i="9"/>
  <c r="J326" i="9" s="1"/>
  <c r="AI330" i="9"/>
  <c r="N330" i="9" s="1"/>
  <c r="AA330" i="9"/>
  <c r="L330" i="9" s="1"/>
  <c r="S330" i="9"/>
  <c r="J330" i="9" s="1"/>
  <c r="AI334" i="9"/>
  <c r="N334" i="9" s="1"/>
  <c r="S334" i="9"/>
  <c r="J334" i="9" s="1"/>
  <c r="S336" i="9"/>
  <c r="J336" i="9" s="1"/>
  <c r="AI338" i="9"/>
  <c r="N338" i="9" s="1"/>
  <c r="AA338" i="9"/>
  <c r="L338" i="9" s="1"/>
  <c r="W338" i="9"/>
  <c r="K338" i="9" s="1"/>
  <c r="S338" i="9"/>
  <c r="J338" i="9" s="1"/>
  <c r="W340" i="9"/>
  <c r="K340" i="9" s="1"/>
  <c r="AI340" i="9"/>
  <c r="N340" i="9" s="1"/>
  <c r="AI342" i="9"/>
  <c r="N342" i="9" s="1"/>
  <c r="S342" i="9"/>
  <c r="J342" i="9" s="1"/>
  <c r="S344" i="9"/>
  <c r="J344" i="9" s="1"/>
  <c r="AA344" i="9"/>
  <c r="L344" i="9" s="1"/>
  <c r="S346" i="9"/>
  <c r="J346" i="9" s="1"/>
  <c r="AA346" i="9"/>
  <c r="L346" i="9" s="1"/>
  <c r="AE346" i="9"/>
  <c r="M346" i="9" s="1"/>
  <c r="AI348" i="9"/>
  <c r="N348" i="9" s="1"/>
  <c r="AA349" i="9"/>
  <c r="L349" i="9" s="1"/>
  <c r="AI349" i="9"/>
  <c r="N349" i="9" s="1"/>
  <c r="S350" i="9"/>
  <c r="J350" i="9" s="1"/>
  <c r="AA362" i="9"/>
  <c r="L362" i="9" s="1"/>
  <c r="AE362" i="9"/>
  <c r="M362" i="9" s="1"/>
  <c r="AI362" i="9"/>
  <c r="N362" i="9" s="1"/>
  <c r="S364" i="9"/>
  <c r="J364" i="9" s="1"/>
  <c r="AI364" i="9"/>
  <c r="N364" i="9" s="1"/>
  <c r="AA366" i="9"/>
  <c r="L366" i="9" s="1"/>
  <c r="S368" i="9"/>
  <c r="J368" i="9" s="1"/>
  <c r="AA368" i="9"/>
  <c r="L368" i="9" s="1"/>
  <c r="AI368" i="9"/>
  <c r="N368" i="9" s="1"/>
  <c r="AA370" i="9"/>
  <c r="L370" i="9" s="1"/>
  <c r="AI370" i="9"/>
  <c r="N370" i="9" s="1"/>
  <c r="S372" i="9"/>
  <c r="J372" i="9" s="1"/>
  <c r="AI372" i="9"/>
  <c r="N372" i="9" s="1"/>
  <c r="S374" i="9"/>
  <c r="J374" i="9" s="1"/>
  <c r="AA374" i="9"/>
  <c r="L374" i="9" s="1"/>
  <c r="AA378" i="9"/>
  <c r="L378" i="9" s="1"/>
  <c r="AI378" i="9"/>
  <c r="N378" i="9" s="1"/>
  <c r="AA382" i="9"/>
  <c r="L382" i="9" s="1"/>
  <c r="AI382" i="9"/>
  <c r="N382" i="9" s="1"/>
  <c r="AI386" i="9"/>
  <c r="N386" i="9" s="1"/>
  <c r="S392" i="9"/>
  <c r="J392" i="9" s="1"/>
  <c r="X320" i="14"/>
  <c r="L320" i="14" s="1"/>
  <c r="AF320" i="14"/>
  <c r="N320" i="14" s="1"/>
  <c r="AJ338" i="14"/>
  <c r="O338" i="14" s="1"/>
  <c r="AF338" i="14"/>
  <c r="N338" i="14" s="1"/>
  <c r="T338" i="14"/>
  <c r="K338" i="14" s="1"/>
  <c r="X347" i="14"/>
  <c r="L347" i="14" s="1"/>
  <c r="AB347" i="14"/>
  <c r="M347" i="14" s="1"/>
  <c r="T347" i="14"/>
  <c r="K347" i="14" s="1"/>
  <c r="AJ395" i="14"/>
  <c r="O395" i="14" s="1"/>
  <c r="AA328" i="9"/>
  <c r="L328" i="9" s="1"/>
  <c r="AA332" i="9"/>
  <c r="L332" i="9" s="1"/>
  <c r="AA336" i="9"/>
  <c r="L336" i="9" s="1"/>
  <c r="AA340" i="9"/>
  <c r="L340" i="9" s="1"/>
  <c r="AF351" i="14"/>
  <c r="N351" i="14" s="1"/>
  <c r="AJ357" i="14"/>
  <c r="O357" i="14" s="1"/>
  <c r="T357" i="14"/>
  <c r="K357" i="14" s="1"/>
  <c r="AF368" i="14"/>
  <c r="N368" i="14" s="1"/>
  <c r="X376" i="14"/>
  <c r="L376" i="14" s="1"/>
  <c r="X330" i="14"/>
  <c r="L330" i="14" s="1"/>
  <c r="X355" i="14"/>
  <c r="L355" i="14" s="1"/>
  <c r="T372" i="14"/>
  <c r="K372" i="14" s="1"/>
  <c r="AJ385" i="14"/>
  <c r="O385" i="14" s="1"/>
  <c r="T385" i="14"/>
  <c r="K385" i="14" s="1"/>
  <c r="AF387" i="14"/>
  <c r="N387" i="14" s="1"/>
  <c r="AB389" i="14"/>
  <c r="M389" i="14" s="1"/>
  <c r="X395" i="14"/>
  <c r="L395" i="14" s="1"/>
  <c r="AF410" i="14"/>
  <c r="N410" i="14" s="1"/>
  <c r="W336" i="9"/>
  <c r="K336" i="9" s="1"/>
  <c r="AE338" i="9"/>
  <c r="M338" i="9" s="1"/>
  <c r="W344" i="9"/>
  <c r="K344" i="9" s="1"/>
  <c r="W364" i="9"/>
  <c r="K364" i="9" s="1"/>
  <c r="W372" i="9"/>
  <c r="K372" i="9" s="1"/>
  <c r="AE376" i="9"/>
  <c r="M376" i="9" s="1"/>
  <c r="W386" i="9"/>
  <c r="K386" i="9" s="1"/>
  <c r="AF324" i="14"/>
  <c r="N324" i="14" s="1"/>
  <c r="X341" i="14"/>
  <c r="L341" i="14" s="1"/>
  <c r="AB355" i="14"/>
  <c r="M355" i="14" s="1"/>
  <c r="AF369" i="14"/>
  <c r="N369" i="14" s="1"/>
  <c r="AB383" i="14"/>
  <c r="M383" i="14" s="1"/>
  <c r="X383" i="14"/>
  <c r="L383" i="14" s="1"/>
  <c r="AJ387" i="14"/>
  <c r="O387" i="14" s="1"/>
  <c r="T387" i="14"/>
  <c r="K387" i="14" s="1"/>
  <c r="AF407" i="14"/>
  <c r="N407" i="14" s="1"/>
  <c r="S319" i="9"/>
  <c r="J319" i="9" s="1"/>
  <c r="W357" i="9"/>
  <c r="K357" i="9" s="1"/>
  <c r="T344" i="14"/>
  <c r="K344" i="14" s="1"/>
  <c r="AF330" i="14"/>
  <c r="N330" i="14" s="1"/>
  <c r="AJ359" i="14"/>
  <c r="O359" i="14" s="1"/>
  <c r="T359" i="14"/>
  <c r="K359" i="14" s="1"/>
  <c r="X345" i="14"/>
  <c r="L345" i="14" s="1"/>
  <c r="AB378" i="14"/>
  <c r="M378" i="14" s="1"/>
  <c r="T401" i="14"/>
  <c r="K401" i="14" s="1"/>
  <c r="AF347" i="14"/>
  <c r="N347" i="14" s="1"/>
  <c r="T395" i="14"/>
  <c r="K395" i="14" s="1"/>
  <c r="AI319" i="9"/>
  <c r="N319" i="9" s="1"/>
  <c r="S321" i="9"/>
  <c r="J321" i="9" s="1"/>
  <c r="S323" i="9"/>
  <c r="J323" i="9" s="1"/>
  <c r="AE320" i="9"/>
  <c r="M320" i="9" s="1"/>
  <c r="W320" i="9"/>
  <c r="K320" i="9" s="1"/>
  <c r="AI322" i="9"/>
  <c r="N322" i="9" s="1"/>
  <c r="AA322" i="9"/>
  <c r="L322" i="9" s="1"/>
  <c r="S322" i="9"/>
  <c r="J322" i="9" s="1"/>
  <c r="S358" i="9"/>
  <c r="J358" i="9" s="1"/>
  <c r="W388" i="9"/>
  <c r="K388" i="9" s="1"/>
  <c r="W389" i="9"/>
  <c r="K389" i="9" s="1"/>
  <c r="W390" i="9"/>
  <c r="K390" i="9" s="1"/>
  <c r="AE390" i="9"/>
  <c r="M390" i="9" s="1"/>
  <c r="W391" i="9"/>
  <c r="K391" i="9" s="1"/>
  <c r="AE391" i="9"/>
  <c r="M391" i="9" s="1"/>
  <c r="W392" i="9"/>
  <c r="K392" i="9" s="1"/>
  <c r="AE392" i="9"/>
  <c r="M392" i="9" s="1"/>
  <c r="W393" i="9"/>
  <c r="K393" i="9" s="1"/>
  <c r="AE393" i="9"/>
  <c r="M393" i="9" s="1"/>
  <c r="W394" i="9"/>
  <c r="K394" i="9" s="1"/>
  <c r="AE394" i="9"/>
  <c r="M394" i="9" s="1"/>
  <c r="W395" i="9"/>
  <c r="K395" i="9" s="1"/>
  <c r="AE395" i="9"/>
  <c r="M395" i="9" s="1"/>
  <c r="AA357" i="9"/>
  <c r="L357" i="9" s="1"/>
  <c r="S357" i="9"/>
  <c r="J357" i="9" s="1"/>
  <c r="S361" i="9"/>
  <c r="J361" i="9" s="1"/>
  <c r="AI401" i="9"/>
  <c r="N401" i="9" s="1"/>
  <c r="S401" i="9"/>
  <c r="J401" i="9" s="1"/>
  <c r="W403" i="9"/>
  <c r="K403" i="9" s="1"/>
  <c r="S404" i="9"/>
  <c r="J404" i="9" s="1"/>
  <c r="AA404" i="9"/>
  <c r="L404" i="9" s="1"/>
  <c r="AI404" i="9"/>
  <c r="N404" i="9" s="1"/>
  <c r="X338" i="14"/>
  <c r="L338" i="14" s="1"/>
  <c r="AJ339" i="14"/>
  <c r="O339" i="14" s="1"/>
  <c r="AF370" i="14"/>
  <c r="N370" i="14" s="1"/>
  <c r="X375" i="14"/>
  <c r="L375" i="14" s="1"/>
  <c r="AF375" i="14"/>
  <c r="N375" i="14" s="1"/>
  <c r="T379" i="14"/>
  <c r="K379" i="14" s="1"/>
  <c r="T381" i="14"/>
  <c r="K381" i="14" s="1"/>
  <c r="AF378" i="14"/>
  <c r="N378" i="14" s="1"/>
  <c r="X378" i="14"/>
  <c r="L378" i="14" s="1"/>
  <c r="AJ380" i="14"/>
  <c r="O380" i="14" s="1"/>
  <c r="AB380" i="14"/>
  <c r="M380" i="14" s="1"/>
  <c r="T380" i="14"/>
  <c r="K380" i="14" s="1"/>
  <c r="T321" i="14"/>
  <c r="K321" i="14" s="1"/>
  <c r="T384" i="14"/>
  <c r="K384" i="14" s="1"/>
  <c r="T411" i="14"/>
  <c r="K411" i="14" s="1"/>
  <c r="AI320" i="9"/>
  <c r="N320" i="9" s="1"/>
  <c r="W324" i="9"/>
  <c r="K324" i="9" s="1"/>
  <c r="AE324" i="9"/>
  <c r="M324" i="9" s="1"/>
  <c r="S327" i="9"/>
  <c r="J327" i="9" s="1"/>
  <c r="S331" i="9"/>
  <c r="J331" i="9" s="1"/>
  <c r="S335" i="9"/>
  <c r="J335" i="9" s="1"/>
  <c r="S339" i="9"/>
  <c r="J339" i="9" s="1"/>
  <c r="S343" i="9"/>
  <c r="J343" i="9" s="1"/>
  <c r="AA401" i="9"/>
  <c r="L401" i="9" s="1"/>
  <c r="AE405" i="9"/>
  <c r="M405" i="9" s="1"/>
  <c r="AA406" i="9"/>
  <c r="L406" i="9" s="1"/>
  <c r="AI408" i="9"/>
  <c r="N408" i="9" s="1"/>
  <c r="AF343" i="14"/>
  <c r="N343" i="14" s="1"/>
  <c r="AJ366" i="14"/>
  <c r="O366" i="14" s="1"/>
  <c r="X366" i="14"/>
  <c r="L366" i="14" s="1"/>
  <c r="T366" i="14"/>
  <c r="K366" i="14" s="1"/>
  <c r="T369" i="14"/>
  <c r="K369" i="14" s="1"/>
  <c r="S347" i="9"/>
  <c r="J347" i="9" s="1"/>
  <c r="S376" i="9"/>
  <c r="J376" i="9" s="1"/>
  <c r="W319" i="9"/>
  <c r="K319" i="9" s="1"/>
  <c r="AE319" i="9"/>
  <c r="M319" i="9" s="1"/>
  <c r="W351" i="9"/>
  <c r="K351" i="9" s="1"/>
  <c r="AE351" i="9"/>
  <c r="M351" i="9" s="1"/>
  <c r="W352" i="9"/>
  <c r="K352" i="9" s="1"/>
  <c r="AE352" i="9"/>
  <c r="M352" i="9" s="1"/>
  <c r="W354" i="9"/>
  <c r="K354" i="9" s="1"/>
  <c r="AE354" i="9"/>
  <c r="M354" i="9" s="1"/>
  <c r="W355" i="9"/>
  <c r="K355" i="9" s="1"/>
  <c r="AE355" i="9"/>
  <c r="M355" i="9" s="1"/>
  <c r="W356" i="9"/>
  <c r="K356" i="9" s="1"/>
  <c r="S360" i="9"/>
  <c r="J360" i="9" s="1"/>
  <c r="AI389" i="9"/>
  <c r="N389" i="9" s="1"/>
  <c r="AA391" i="9"/>
  <c r="L391" i="9" s="1"/>
  <c r="AI391" i="9"/>
  <c r="N391" i="9" s="1"/>
  <c r="AI392" i="9"/>
  <c r="N392" i="9" s="1"/>
  <c r="AA393" i="9"/>
  <c r="L393" i="9" s="1"/>
  <c r="AI393" i="9"/>
  <c r="N393" i="9" s="1"/>
  <c r="AA395" i="9"/>
  <c r="L395" i="9" s="1"/>
  <c r="AI395" i="9"/>
  <c r="N395" i="9" s="1"/>
  <c r="AA396" i="9"/>
  <c r="L396" i="9" s="1"/>
  <c r="AI396" i="9"/>
  <c r="N396" i="9" s="1"/>
  <c r="AA397" i="9"/>
  <c r="L397" i="9" s="1"/>
  <c r="AA361" i="9"/>
  <c r="L361" i="9" s="1"/>
  <c r="AI403" i="9"/>
  <c r="N403" i="9" s="1"/>
  <c r="AA403" i="9"/>
  <c r="L403" i="9" s="1"/>
  <c r="S403" i="9"/>
  <c r="J403" i="9" s="1"/>
  <c r="W404" i="9"/>
  <c r="K404" i="9" s="1"/>
  <c r="AE404" i="9"/>
  <c r="M404" i="9" s="1"/>
  <c r="X339" i="14"/>
  <c r="L339" i="14" s="1"/>
  <c r="AF339" i="14"/>
  <c r="N339" i="14" s="1"/>
  <c r="X373" i="14"/>
  <c r="L373" i="14" s="1"/>
  <c r="AF373" i="14"/>
  <c r="N373" i="14" s="1"/>
  <c r="T378" i="14"/>
  <c r="K378" i="14" s="1"/>
  <c r="AB382" i="14"/>
  <c r="M382" i="14" s="1"/>
  <c r="T323" i="14"/>
  <c r="K323" i="14" s="1"/>
  <c r="X342" i="14"/>
  <c r="L342" i="14" s="1"/>
  <c r="T342" i="14"/>
  <c r="K342" i="14" s="1"/>
  <c r="AJ333" i="14"/>
  <c r="O333" i="14" s="1"/>
  <c r="AF333" i="14"/>
  <c r="N333" i="14" s="1"/>
  <c r="AB333" i="14"/>
  <c r="M333" i="14" s="1"/>
  <c r="X333" i="14"/>
  <c r="L333" i="14" s="1"/>
  <c r="T333" i="14"/>
  <c r="K333" i="14" s="1"/>
  <c r="AJ340" i="14"/>
  <c r="O340" i="14" s="1"/>
  <c r="AF340" i="14"/>
  <c r="N340" i="14" s="1"/>
  <c r="AB340" i="14"/>
  <c r="M340" i="14" s="1"/>
  <c r="X340" i="14"/>
  <c r="L340" i="14" s="1"/>
  <c r="T340" i="14"/>
  <c r="K340" i="14" s="1"/>
  <c r="X344" i="14"/>
  <c r="L344" i="14" s="1"/>
  <c r="AB344" i="14"/>
  <c r="M344" i="14" s="1"/>
  <c r="AF344" i="14"/>
  <c r="N344" i="14" s="1"/>
  <c r="AJ344" i="14"/>
  <c r="O344" i="14" s="1"/>
  <c r="AJ346" i="14"/>
  <c r="O346" i="14" s="1"/>
  <c r="AF346" i="14"/>
  <c r="N346" i="14" s="1"/>
  <c r="AB346" i="14"/>
  <c r="M346" i="14" s="1"/>
  <c r="X346" i="14"/>
  <c r="L346" i="14" s="1"/>
  <c r="T346" i="14"/>
  <c r="K346" i="14" s="1"/>
  <c r="AJ354" i="14"/>
  <c r="O354" i="14" s="1"/>
  <c r="AF354" i="14"/>
  <c r="N354" i="14" s="1"/>
  <c r="AB354" i="14"/>
  <c r="M354" i="14" s="1"/>
  <c r="X354" i="14"/>
  <c r="L354" i="14" s="1"/>
  <c r="T354" i="14"/>
  <c r="K354" i="14" s="1"/>
  <c r="AJ348" i="14"/>
  <c r="O348" i="14" s="1"/>
  <c r="AF348" i="14"/>
  <c r="N348" i="14" s="1"/>
  <c r="AB348" i="14"/>
  <c r="M348" i="14" s="1"/>
  <c r="X348" i="14"/>
  <c r="L348" i="14" s="1"/>
  <c r="T348" i="14"/>
  <c r="K348" i="14" s="1"/>
  <c r="AJ356" i="14"/>
  <c r="O356" i="14" s="1"/>
  <c r="AF356" i="14"/>
  <c r="N356" i="14" s="1"/>
  <c r="AB356" i="14"/>
  <c r="M356" i="14" s="1"/>
  <c r="X356" i="14"/>
  <c r="L356" i="14" s="1"/>
  <c r="T356" i="14"/>
  <c r="K356" i="14" s="1"/>
  <c r="X363" i="14"/>
  <c r="L363" i="14" s="1"/>
  <c r="AB363" i="14"/>
  <c r="M363" i="14" s="1"/>
  <c r="AF363" i="14"/>
  <c r="N363" i="14" s="1"/>
  <c r="AJ363" i="14"/>
  <c r="O363" i="14" s="1"/>
  <c r="T365" i="14"/>
  <c r="K365" i="14" s="1"/>
  <c r="X367" i="14"/>
  <c r="L367" i="14" s="1"/>
  <c r="AB367" i="14"/>
  <c r="M367" i="14" s="1"/>
  <c r="AF367" i="14"/>
  <c r="N367" i="14" s="1"/>
  <c r="AJ367" i="14"/>
  <c r="O367" i="14" s="1"/>
  <c r="AF382" i="14"/>
  <c r="N382" i="14" s="1"/>
  <c r="AJ382" i="14"/>
  <c r="O382" i="14" s="1"/>
  <c r="X386" i="14"/>
  <c r="L386" i="14" s="1"/>
  <c r="AB386" i="14"/>
  <c r="M386" i="14" s="1"/>
  <c r="AF386" i="14"/>
  <c r="N386" i="14" s="1"/>
  <c r="AJ386" i="14"/>
  <c r="O386" i="14" s="1"/>
  <c r="AJ390" i="14"/>
  <c r="O390" i="14" s="1"/>
  <c r="AF390" i="14"/>
  <c r="N390" i="14" s="1"/>
  <c r="AB390" i="14"/>
  <c r="M390" i="14" s="1"/>
  <c r="X390" i="14"/>
  <c r="L390" i="14" s="1"/>
  <c r="T390" i="14"/>
  <c r="K390" i="14" s="1"/>
  <c r="AJ398" i="14"/>
  <c r="O398" i="14" s="1"/>
  <c r="AF398" i="14"/>
  <c r="N398" i="14" s="1"/>
  <c r="AB398" i="14"/>
  <c r="M398" i="14" s="1"/>
  <c r="X398" i="14"/>
  <c r="L398" i="14" s="1"/>
  <c r="T398" i="14"/>
  <c r="K398" i="14" s="1"/>
  <c r="AJ406" i="14"/>
  <c r="O406" i="14" s="1"/>
  <c r="AF406" i="14"/>
  <c r="N406" i="14" s="1"/>
  <c r="AB406" i="14"/>
  <c r="M406" i="14" s="1"/>
  <c r="X406" i="14"/>
  <c r="L406" i="14" s="1"/>
  <c r="T406" i="14"/>
  <c r="K406" i="14" s="1"/>
  <c r="AJ388" i="14"/>
  <c r="O388" i="14" s="1"/>
  <c r="AF388" i="14"/>
  <c r="N388" i="14" s="1"/>
  <c r="AB388" i="14"/>
  <c r="M388" i="14" s="1"/>
  <c r="X388" i="14"/>
  <c r="L388" i="14" s="1"/>
  <c r="T388" i="14"/>
  <c r="K388" i="14" s="1"/>
  <c r="AJ396" i="14"/>
  <c r="O396" i="14" s="1"/>
  <c r="AF396" i="14"/>
  <c r="N396" i="14" s="1"/>
  <c r="AB396" i="14"/>
  <c r="M396" i="14" s="1"/>
  <c r="X396" i="14"/>
  <c r="L396" i="14" s="1"/>
  <c r="T396" i="14"/>
  <c r="K396" i="14" s="1"/>
  <c r="AJ404" i="14"/>
  <c r="O404" i="14" s="1"/>
  <c r="AF404" i="14"/>
  <c r="N404" i="14" s="1"/>
  <c r="AB404" i="14"/>
  <c r="M404" i="14" s="1"/>
  <c r="X404" i="14"/>
  <c r="L404" i="14" s="1"/>
  <c r="T404" i="14"/>
  <c r="K404" i="14" s="1"/>
  <c r="T409" i="14"/>
  <c r="K409" i="14" s="1"/>
  <c r="X411" i="14"/>
  <c r="L411" i="14" s="1"/>
  <c r="AB411" i="14"/>
  <c r="M411" i="14" s="1"/>
  <c r="AF411" i="14"/>
  <c r="N411" i="14" s="1"/>
  <c r="AJ411" i="14"/>
  <c r="O411" i="14" s="1"/>
  <c r="W327" i="9"/>
  <c r="K327" i="9" s="1"/>
  <c r="AA327" i="9"/>
  <c r="L327" i="9" s="1"/>
  <c r="AE327" i="9"/>
  <c r="M327" i="9" s="1"/>
  <c r="AI327" i="9"/>
  <c r="N327" i="9" s="1"/>
  <c r="S329" i="9"/>
  <c r="J329" i="9" s="1"/>
  <c r="W331" i="9"/>
  <c r="K331" i="9" s="1"/>
  <c r="AA331" i="9"/>
  <c r="L331" i="9" s="1"/>
  <c r="AE331" i="9"/>
  <c r="M331" i="9" s="1"/>
  <c r="AI331" i="9"/>
  <c r="N331" i="9" s="1"/>
  <c r="S333" i="9"/>
  <c r="J333" i="9" s="1"/>
  <c r="W335" i="9"/>
  <c r="K335" i="9" s="1"/>
  <c r="AA335" i="9"/>
  <c r="L335" i="9" s="1"/>
  <c r="AE335" i="9"/>
  <c r="M335" i="9" s="1"/>
  <c r="AI335" i="9"/>
  <c r="N335" i="9" s="1"/>
  <c r="S337" i="9"/>
  <c r="J337" i="9" s="1"/>
  <c r="W339" i="9"/>
  <c r="K339" i="9" s="1"/>
  <c r="AA339" i="9"/>
  <c r="L339" i="9" s="1"/>
  <c r="AE339" i="9"/>
  <c r="M339" i="9" s="1"/>
  <c r="AI339" i="9"/>
  <c r="N339" i="9" s="1"/>
  <c r="S341" i="9"/>
  <c r="J341" i="9" s="1"/>
  <c r="W343" i="9"/>
  <c r="K343" i="9" s="1"/>
  <c r="AA343" i="9"/>
  <c r="L343" i="9" s="1"/>
  <c r="AE343" i="9"/>
  <c r="M343" i="9" s="1"/>
  <c r="AI343" i="9"/>
  <c r="N343" i="9" s="1"/>
  <c r="S351" i="9"/>
  <c r="J351" i="9" s="1"/>
  <c r="S355" i="9"/>
  <c r="J355" i="9" s="1"/>
  <c r="AE361" i="9"/>
  <c r="M361" i="9" s="1"/>
  <c r="AI361" i="9"/>
  <c r="N361" i="9" s="1"/>
  <c r="W365" i="9"/>
  <c r="K365" i="9" s="1"/>
  <c r="AA365" i="9"/>
  <c r="L365" i="9" s="1"/>
  <c r="AE365" i="9"/>
  <c r="M365" i="9" s="1"/>
  <c r="AI365" i="9"/>
  <c r="N365" i="9" s="1"/>
  <c r="W369" i="9"/>
  <c r="K369" i="9" s="1"/>
  <c r="AA369" i="9"/>
  <c r="L369" i="9" s="1"/>
  <c r="AE369" i="9"/>
  <c r="M369" i="9" s="1"/>
  <c r="AI369" i="9"/>
  <c r="N369" i="9" s="1"/>
  <c r="W373" i="9"/>
  <c r="K373" i="9" s="1"/>
  <c r="AA373" i="9"/>
  <c r="L373" i="9" s="1"/>
  <c r="AE373" i="9"/>
  <c r="M373" i="9" s="1"/>
  <c r="AI373" i="9"/>
  <c r="N373" i="9" s="1"/>
  <c r="W381" i="9"/>
  <c r="K381" i="9" s="1"/>
  <c r="AA381" i="9"/>
  <c r="L381" i="9" s="1"/>
  <c r="AE381" i="9"/>
  <c r="M381" i="9" s="1"/>
  <c r="AI381" i="9"/>
  <c r="N381" i="9" s="1"/>
  <c r="S381" i="9"/>
  <c r="J381" i="9" s="1"/>
  <c r="AI383" i="9"/>
  <c r="N383" i="9" s="1"/>
  <c r="AE383" i="9"/>
  <c r="M383" i="9" s="1"/>
  <c r="AA383" i="9"/>
  <c r="L383" i="9" s="1"/>
  <c r="W383" i="9"/>
  <c r="K383" i="9" s="1"/>
  <c r="S383" i="9"/>
  <c r="J383" i="9" s="1"/>
  <c r="AA410" i="9"/>
  <c r="L410" i="9" s="1"/>
  <c r="S410" i="9"/>
  <c r="J410" i="9" s="1"/>
  <c r="AI387" i="9"/>
  <c r="N387" i="9" s="1"/>
  <c r="S389" i="9"/>
  <c r="J389" i="9" s="1"/>
  <c r="S397" i="9"/>
  <c r="J397" i="9" s="1"/>
  <c r="AI405" i="9"/>
  <c r="N405" i="9" s="1"/>
  <c r="AA405" i="9"/>
  <c r="L405" i="9" s="1"/>
  <c r="AE406" i="9"/>
  <c r="M406" i="9" s="1"/>
  <c r="AA408" i="9"/>
  <c r="L408" i="9" s="1"/>
  <c r="W408" i="9"/>
  <c r="K408" i="9" s="1"/>
  <c r="S408" i="9"/>
  <c r="J408" i="9" s="1"/>
  <c r="T320" i="14"/>
  <c r="K320" i="14" s="1"/>
  <c r="AB320" i="14"/>
  <c r="M320" i="14" s="1"/>
  <c r="AB322" i="14"/>
  <c r="M322" i="14" s="1"/>
  <c r="T324" i="14"/>
  <c r="K324" i="14" s="1"/>
  <c r="X336" i="14"/>
  <c r="L336" i="14" s="1"/>
  <c r="AF336" i="14"/>
  <c r="N336" i="14" s="1"/>
  <c r="AB345" i="14"/>
  <c r="M345" i="14" s="1"/>
  <c r="AJ362" i="14"/>
  <c r="O362" i="14" s="1"/>
  <c r="X362" i="14"/>
  <c r="L362" i="14" s="1"/>
  <c r="T362" i="14"/>
  <c r="K362" i="14" s="1"/>
  <c r="AJ364" i="14"/>
  <c r="O364" i="14" s="1"/>
  <c r="T364" i="14"/>
  <c r="K364" i="14" s="1"/>
  <c r="T410" i="14"/>
  <c r="K410" i="14" s="1"/>
  <c r="AI346" i="9"/>
  <c r="N346" i="9" s="1"/>
  <c r="AA400" i="9"/>
  <c r="L400" i="9" s="1"/>
  <c r="AI400" i="9"/>
  <c r="N400" i="9" s="1"/>
  <c r="X323" i="14"/>
  <c r="L323" i="14" s="1"/>
  <c r="AB323" i="14"/>
  <c r="M323" i="14" s="1"/>
  <c r="AF323" i="14"/>
  <c r="N323" i="14" s="1"/>
  <c r="AJ323" i="14"/>
  <c r="O323" i="14" s="1"/>
  <c r="AJ325" i="14"/>
  <c r="O325" i="14" s="1"/>
  <c r="AF325" i="14"/>
  <c r="N325" i="14" s="1"/>
  <c r="AB325" i="14"/>
  <c r="M325" i="14" s="1"/>
  <c r="X325" i="14"/>
  <c r="L325" i="14" s="1"/>
  <c r="T325" i="14"/>
  <c r="K325" i="14" s="1"/>
  <c r="AJ327" i="14"/>
  <c r="O327" i="14" s="1"/>
  <c r="AF327" i="14"/>
  <c r="N327" i="14" s="1"/>
  <c r="AB327" i="14"/>
  <c r="M327" i="14" s="1"/>
  <c r="X327" i="14"/>
  <c r="L327" i="14" s="1"/>
  <c r="T327" i="14"/>
  <c r="K327" i="14" s="1"/>
  <c r="X331" i="14"/>
  <c r="L331" i="14" s="1"/>
  <c r="T331" i="14"/>
  <c r="K331" i="14" s="1"/>
  <c r="AJ337" i="14"/>
  <c r="O337" i="14" s="1"/>
  <c r="AF337" i="14"/>
  <c r="N337" i="14" s="1"/>
  <c r="T337" i="14"/>
  <c r="K337" i="14" s="1"/>
  <c r="S375" i="9"/>
  <c r="J375" i="9" s="1"/>
  <c r="AE410" i="9"/>
  <c r="M410" i="9" s="1"/>
  <c r="AI406" i="9"/>
  <c r="N406" i="9" s="1"/>
  <c r="AA407" i="9"/>
  <c r="L407" i="9" s="1"/>
  <c r="AE408" i="9"/>
  <c r="M408" i="9" s="1"/>
  <c r="AI407" i="9"/>
  <c r="N407" i="9" s="1"/>
  <c r="AJ320" i="14"/>
  <c r="O320" i="14" s="1"/>
  <c r="AJ322" i="14"/>
  <c r="O322" i="14" s="1"/>
  <c r="AF331" i="14"/>
  <c r="N331" i="14" s="1"/>
  <c r="AJ331" i="14"/>
  <c r="O331" i="14" s="1"/>
  <c r="AB343" i="14"/>
  <c r="M343" i="14" s="1"/>
  <c r="T345" i="14"/>
  <c r="K345" i="14" s="1"/>
  <c r="AB362" i="14"/>
  <c r="M362" i="14" s="1"/>
  <c r="AB366" i="14"/>
  <c r="M366" i="14" s="1"/>
  <c r="AF362" i="14"/>
  <c r="N362" i="14" s="1"/>
  <c r="AB364" i="14"/>
  <c r="M364" i="14" s="1"/>
  <c r="AF366" i="14"/>
  <c r="N366" i="14" s="1"/>
  <c r="AB410" i="14"/>
  <c r="M410" i="14" s="1"/>
  <c r="AA376" i="9"/>
  <c r="L376" i="9" s="1"/>
  <c r="AI380" i="9"/>
  <c r="N380" i="9" s="1"/>
  <c r="AA384" i="9"/>
  <c r="L384" i="9" s="1"/>
  <c r="AB337" i="14"/>
  <c r="M337" i="14" s="1"/>
  <c r="W321" i="9"/>
  <c r="K321" i="9" s="1"/>
  <c r="AE321" i="9"/>
  <c r="M321" i="9" s="1"/>
  <c r="X379" i="14"/>
  <c r="L379" i="14" s="1"/>
  <c r="AF379" i="14"/>
  <c r="N379" i="14" s="1"/>
  <c r="AA387" i="9"/>
  <c r="L387" i="9" s="1"/>
  <c r="W406" i="9"/>
  <c r="K406" i="9" s="1"/>
  <c r="S406" i="9"/>
  <c r="J406" i="9" s="1"/>
  <c r="W410" i="9"/>
  <c r="K410" i="9" s="1"/>
  <c r="AI410" i="9"/>
  <c r="N410" i="9" s="1"/>
  <c r="AE387" i="9"/>
  <c r="M387" i="9" s="1"/>
  <c r="S387" i="9"/>
  <c r="J387" i="9" s="1"/>
  <c r="S391" i="9"/>
  <c r="J391" i="9" s="1"/>
  <c r="S395" i="9"/>
  <c r="J395" i="9" s="1"/>
  <c r="X321" i="14"/>
  <c r="L321" i="14" s="1"/>
  <c r="AB321" i="14"/>
  <c r="M321" i="14" s="1"/>
  <c r="AF321" i="14"/>
  <c r="N321" i="14" s="1"/>
  <c r="AJ321" i="14"/>
  <c r="O321" i="14" s="1"/>
  <c r="AJ329" i="14"/>
  <c r="O329" i="14" s="1"/>
  <c r="AF329" i="14"/>
  <c r="N329" i="14" s="1"/>
  <c r="AB329" i="14"/>
  <c r="M329" i="14" s="1"/>
  <c r="X329" i="14"/>
  <c r="L329" i="14" s="1"/>
  <c r="T329" i="14"/>
  <c r="K329" i="14" s="1"/>
  <c r="AJ335" i="14"/>
  <c r="O335" i="14" s="1"/>
  <c r="AF335" i="14"/>
  <c r="N335" i="14" s="1"/>
  <c r="AB335" i="14"/>
  <c r="M335" i="14" s="1"/>
  <c r="X335" i="14"/>
  <c r="L335" i="14" s="1"/>
  <c r="T335" i="14"/>
  <c r="K335" i="14" s="1"/>
  <c r="X337" i="14"/>
  <c r="L337" i="14" s="1"/>
  <c r="AB342" i="14"/>
  <c r="M342" i="14" s="1"/>
  <c r="AF342" i="14"/>
  <c r="N342" i="14" s="1"/>
  <c r="AJ342" i="14"/>
  <c r="O342" i="14" s="1"/>
  <c r="AJ350" i="14"/>
  <c r="O350" i="14" s="1"/>
  <c r="AF350" i="14"/>
  <c r="N350" i="14" s="1"/>
  <c r="AB350" i="14"/>
  <c r="M350" i="14" s="1"/>
  <c r="X350" i="14"/>
  <c r="L350" i="14" s="1"/>
  <c r="T350" i="14"/>
  <c r="K350" i="14" s="1"/>
  <c r="AJ358" i="14"/>
  <c r="O358" i="14" s="1"/>
  <c r="AF358" i="14"/>
  <c r="N358" i="14" s="1"/>
  <c r="AB358" i="14"/>
  <c r="M358" i="14" s="1"/>
  <c r="X358" i="14"/>
  <c r="L358" i="14" s="1"/>
  <c r="T358" i="14"/>
  <c r="K358" i="14" s="1"/>
  <c r="AJ352" i="14"/>
  <c r="O352" i="14" s="1"/>
  <c r="AF352" i="14"/>
  <c r="N352" i="14" s="1"/>
  <c r="AB352" i="14"/>
  <c r="M352" i="14" s="1"/>
  <c r="X352" i="14"/>
  <c r="L352" i="14" s="1"/>
  <c r="T352" i="14"/>
  <c r="K352" i="14" s="1"/>
  <c r="AJ360" i="14"/>
  <c r="O360" i="14" s="1"/>
  <c r="AF360" i="14"/>
  <c r="N360" i="14" s="1"/>
  <c r="AB360" i="14"/>
  <c r="M360" i="14" s="1"/>
  <c r="X360" i="14"/>
  <c r="L360" i="14" s="1"/>
  <c r="T360" i="14"/>
  <c r="K360" i="14" s="1"/>
  <c r="X361" i="14"/>
  <c r="L361" i="14" s="1"/>
  <c r="AB361" i="14"/>
  <c r="M361" i="14" s="1"/>
  <c r="AF361" i="14"/>
  <c r="N361" i="14" s="1"/>
  <c r="AJ361" i="14"/>
  <c r="O361" i="14" s="1"/>
  <c r="X365" i="14"/>
  <c r="L365" i="14" s="1"/>
  <c r="AB365" i="14"/>
  <c r="M365" i="14" s="1"/>
  <c r="AF365" i="14"/>
  <c r="N365" i="14" s="1"/>
  <c r="AJ365" i="14"/>
  <c r="O365" i="14" s="1"/>
  <c r="X384" i="14"/>
  <c r="L384" i="14" s="1"/>
  <c r="AB384" i="14"/>
  <c r="M384" i="14" s="1"/>
  <c r="AF384" i="14"/>
  <c r="N384" i="14" s="1"/>
  <c r="AJ384" i="14"/>
  <c r="O384" i="14" s="1"/>
  <c r="AJ394" i="14"/>
  <c r="O394" i="14" s="1"/>
  <c r="AF394" i="14"/>
  <c r="N394" i="14" s="1"/>
  <c r="AB394" i="14"/>
  <c r="M394" i="14" s="1"/>
  <c r="X394" i="14"/>
  <c r="L394" i="14" s="1"/>
  <c r="T394" i="14"/>
  <c r="K394" i="14" s="1"/>
  <c r="AJ402" i="14"/>
  <c r="O402" i="14" s="1"/>
  <c r="AF402" i="14"/>
  <c r="N402" i="14" s="1"/>
  <c r="AB402" i="14"/>
  <c r="M402" i="14" s="1"/>
  <c r="X402" i="14"/>
  <c r="L402" i="14" s="1"/>
  <c r="T402" i="14"/>
  <c r="K402" i="14" s="1"/>
  <c r="AJ392" i="14"/>
  <c r="O392" i="14" s="1"/>
  <c r="AF392" i="14"/>
  <c r="N392" i="14" s="1"/>
  <c r="AB392" i="14"/>
  <c r="M392" i="14" s="1"/>
  <c r="X392" i="14"/>
  <c r="L392" i="14" s="1"/>
  <c r="T392" i="14"/>
  <c r="K392" i="14" s="1"/>
  <c r="AJ400" i="14"/>
  <c r="O400" i="14" s="1"/>
  <c r="AF400" i="14"/>
  <c r="N400" i="14" s="1"/>
  <c r="AB400" i="14"/>
  <c r="M400" i="14" s="1"/>
  <c r="X400" i="14"/>
  <c r="L400" i="14" s="1"/>
  <c r="T400" i="14"/>
  <c r="K400" i="14" s="1"/>
  <c r="AB408" i="14"/>
  <c r="M408" i="14" s="1"/>
  <c r="X408" i="14"/>
  <c r="L408" i="14" s="1"/>
  <c r="T408" i="14"/>
  <c r="K408" i="14" s="1"/>
  <c r="X409" i="14"/>
  <c r="L409" i="14" s="1"/>
  <c r="AB409" i="14"/>
  <c r="M409" i="14" s="1"/>
  <c r="AF409" i="14"/>
  <c r="N409" i="14" s="1"/>
  <c r="AJ409" i="14"/>
  <c r="O409" i="14" s="1"/>
  <c r="W329" i="9"/>
  <c r="K329" i="9" s="1"/>
  <c r="AA329" i="9"/>
  <c r="L329" i="9" s="1"/>
  <c r="AE329" i="9"/>
  <c r="M329" i="9" s="1"/>
  <c r="AI329" i="9"/>
  <c r="N329" i="9" s="1"/>
  <c r="W333" i="9"/>
  <c r="K333" i="9" s="1"/>
  <c r="AA333" i="9"/>
  <c r="L333" i="9" s="1"/>
  <c r="AE333" i="9"/>
  <c r="M333" i="9" s="1"/>
  <c r="AI333" i="9"/>
  <c r="N333" i="9" s="1"/>
  <c r="W337" i="9"/>
  <c r="K337" i="9" s="1"/>
  <c r="AA337" i="9"/>
  <c r="L337" i="9" s="1"/>
  <c r="AE337" i="9"/>
  <c r="M337" i="9" s="1"/>
  <c r="AI337" i="9"/>
  <c r="N337" i="9" s="1"/>
  <c r="W341" i="9"/>
  <c r="K341" i="9" s="1"/>
  <c r="AA341" i="9"/>
  <c r="L341" i="9" s="1"/>
  <c r="AE341" i="9"/>
  <c r="M341" i="9" s="1"/>
  <c r="AI341" i="9"/>
  <c r="N341" i="9" s="1"/>
  <c r="W345" i="9"/>
  <c r="K345" i="9" s="1"/>
  <c r="AA345" i="9"/>
  <c r="L345" i="9" s="1"/>
  <c r="AE345" i="9"/>
  <c r="M345" i="9" s="1"/>
  <c r="AI345" i="9"/>
  <c r="N345" i="9" s="1"/>
  <c r="W363" i="9"/>
  <c r="K363" i="9" s="1"/>
  <c r="AA363" i="9"/>
  <c r="L363" i="9" s="1"/>
  <c r="AE363" i="9"/>
  <c r="M363" i="9" s="1"/>
  <c r="AI363" i="9"/>
  <c r="N363" i="9" s="1"/>
  <c r="W367" i="9"/>
  <c r="K367" i="9" s="1"/>
  <c r="AA367" i="9"/>
  <c r="L367" i="9" s="1"/>
  <c r="AE367" i="9"/>
  <c r="M367" i="9" s="1"/>
  <c r="AI367" i="9"/>
  <c r="N367" i="9" s="1"/>
  <c r="W371" i="9"/>
  <c r="K371" i="9" s="1"/>
  <c r="AA371" i="9"/>
  <c r="L371" i="9" s="1"/>
  <c r="AE371" i="9"/>
  <c r="M371" i="9" s="1"/>
  <c r="AI371" i="9"/>
  <c r="N371" i="9" s="1"/>
  <c r="W375" i="9"/>
  <c r="K375" i="9" s="1"/>
  <c r="AA375" i="9"/>
  <c r="L375" i="9" s="1"/>
  <c r="AE375" i="9"/>
  <c r="M375" i="9" s="1"/>
  <c r="AI375" i="9"/>
  <c r="N375" i="9" s="1"/>
  <c r="S377" i="9"/>
  <c r="J377" i="9" s="1"/>
  <c r="W377" i="9"/>
  <c r="K377" i="9" s="1"/>
  <c r="AA377" i="9"/>
  <c r="L377" i="9" s="1"/>
  <c r="AE377" i="9"/>
  <c r="M377" i="9" s="1"/>
  <c r="AI377" i="9"/>
  <c r="N377" i="9" s="1"/>
  <c r="S379" i="9"/>
  <c r="J379" i="9" s="1"/>
  <c r="W379" i="9"/>
  <c r="K379" i="9" s="1"/>
  <c r="AA379" i="9"/>
  <c r="L379" i="9" s="1"/>
  <c r="AE379" i="9"/>
  <c r="M379" i="9" s="1"/>
  <c r="AI379" i="9"/>
  <c r="N379" i="9" s="1"/>
  <c r="AI385" i="9"/>
  <c r="N385" i="9" s="1"/>
  <c r="AE385" i="9"/>
  <c r="M385" i="9" s="1"/>
  <c r="AA385" i="9"/>
  <c r="L385" i="9" s="1"/>
  <c r="W385" i="9"/>
  <c r="K385" i="9" s="1"/>
  <c r="S385" i="9"/>
  <c r="J385" i="9" s="1"/>
  <c r="S393" i="9"/>
  <c r="J393" i="9" s="1"/>
  <c r="W405" i="9"/>
  <c r="K405" i="9" s="1"/>
  <c r="S405" i="9"/>
  <c r="J405" i="9" s="1"/>
  <c r="W387" i="9"/>
  <c r="K387" i="9" s="1"/>
  <c r="AE407" i="9"/>
  <c r="M407" i="9" s="1"/>
  <c r="W407" i="9"/>
  <c r="K407" i="9" s="1"/>
  <c r="S407" i="9"/>
  <c r="J407" i="9" s="1"/>
  <c r="X377" i="14"/>
  <c r="L377" i="14" s="1"/>
  <c r="AF377" i="14"/>
  <c r="N377" i="14" s="1"/>
  <c r="AB379" i="14"/>
  <c r="M379" i="14" s="1"/>
  <c r="AJ379" i="14"/>
  <c r="O379" i="14" s="1"/>
  <c r="X381" i="14"/>
  <c r="L381" i="14" s="1"/>
  <c r="AF381" i="14"/>
  <c r="N381" i="14" s="1"/>
  <c r="AB377" i="14"/>
  <c r="M377" i="14" s="1"/>
  <c r="AJ377" i="14"/>
  <c r="O377" i="14" s="1"/>
  <c r="AB381" i="14"/>
  <c r="M381" i="14" s="1"/>
  <c r="AJ381" i="14"/>
  <c r="O381" i="14" s="1"/>
  <c r="AA321" i="9"/>
  <c r="L321" i="9" s="1"/>
  <c r="AI321" i="9"/>
  <c r="N321" i="9" s="1"/>
  <c r="W323" i="9"/>
  <c r="K323" i="9" s="1"/>
  <c r="AE323" i="9"/>
  <c r="M323" i="9" s="1"/>
  <c r="AA325" i="9"/>
  <c r="L325" i="9" s="1"/>
  <c r="AE325" i="9"/>
  <c r="M325" i="9" s="1"/>
  <c r="AI325" i="9"/>
  <c r="N325" i="9" s="1"/>
  <c r="AA358" i="9"/>
  <c r="L358" i="9" s="1"/>
  <c r="AI358" i="9"/>
  <c r="N358" i="9" s="1"/>
  <c r="W360" i="9"/>
  <c r="K360" i="9" s="1"/>
  <c r="AE360" i="9"/>
  <c r="M360" i="9" s="1"/>
  <c r="AA398" i="9"/>
  <c r="L398" i="9" s="1"/>
  <c r="AI398" i="9"/>
  <c r="N398" i="9" s="1"/>
  <c r="W400" i="9"/>
  <c r="K400" i="9" s="1"/>
  <c r="AE400" i="9"/>
  <c r="M400" i="9" s="1"/>
  <c r="AA402" i="9"/>
  <c r="L402" i="9" s="1"/>
  <c r="AI402" i="9"/>
  <c r="N402" i="9" s="1"/>
  <c r="AA323" i="9"/>
  <c r="L323" i="9" s="1"/>
  <c r="AI323" i="9"/>
  <c r="N323" i="9" s="1"/>
  <c r="W325" i="9"/>
  <c r="K325" i="9" s="1"/>
  <c r="W358" i="9"/>
  <c r="K358" i="9" s="1"/>
  <c r="AE358" i="9"/>
  <c r="M358" i="9" s="1"/>
  <c r="AA360" i="9"/>
  <c r="L360" i="9" s="1"/>
  <c r="AI360" i="9"/>
  <c r="N360" i="9" s="1"/>
  <c r="W398" i="9"/>
  <c r="K398" i="9" s="1"/>
  <c r="AE398" i="9"/>
  <c r="M398" i="9" s="1"/>
  <c r="W402" i="9"/>
  <c r="K402" i="9" s="1"/>
  <c r="AE402" i="9"/>
  <c r="M402" i="9" s="1"/>
  <c r="R304" i="14"/>
  <c r="R300" i="14"/>
  <c r="R302" i="14"/>
  <c r="R298" i="14"/>
  <c r="R296" i="14"/>
  <c r="R308" i="14"/>
  <c r="R310" i="14"/>
  <c r="R294" i="14"/>
  <c r="R169" i="14"/>
  <c r="R292" i="14"/>
  <c r="R284" i="14"/>
  <c r="R57" i="14"/>
  <c r="R306" i="14"/>
  <c r="R276" i="14"/>
  <c r="R129" i="14"/>
  <c r="R312" i="14"/>
  <c r="R268" i="14"/>
  <c r="R67" i="14"/>
  <c r="R246" i="14"/>
  <c r="R195" i="14"/>
  <c r="R149" i="14"/>
  <c r="R107" i="14"/>
  <c r="R87" i="14"/>
  <c r="R288" i="14"/>
  <c r="R280" i="14"/>
  <c r="R272" i="14"/>
  <c r="R260" i="14"/>
  <c r="R232" i="14"/>
  <c r="R211" i="14"/>
  <c r="R179" i="14"/>
  <c r="R161" i="14"/>
  <c r="R160" i="14"/>
  <c r="R159" i="14"/>
  <c r="R137" i="14"/>
  <c r="R119" i="14"/>
  <c r="R99" i="14"/>
  <c r="R81" i="14"/>
  <c r="R80" i="14"/>
  <c r="R79" i="14"/>
  <c r="R59" i="14"/>
  <c r="R53" i="14"/>
  <c r="R36" i="14"/>
  <c r="R316" i="14"/>
  <c r="R290" i="14"/>
  <c r="R286" i="14"/>
  <c r="R282" i="14"/>
  <c r="R278" i="14"/>
  <c r="R274" i="14"/>
  <c r="R264" i="14"/>
  <c r="R254" i="14"/>
  <c r="R238" i="14"/>
  <c r="R224" i="14"/>
  <c r="R221" i="14"/>
  <c r="R203" i="14"/>
  <c r="R187" i="14"/>
  <c r="R175" i="14"/>
  <c r="R165" i="14"/>
  <c r="R153" i="14"/>
  <c r="R145" i="14"/>
  <c r="R144" i="14"/>
  <c r="R143" i="14"/>
  <c r="R131" i="14"/>
  <c r="R123" i="14"/>
  <c r="R113" i="14"/>
  <c r="R103" i="14"/>
  <c r="R91" i="14"/>
  <c r="R83" i="14"/>
  <c r="R73" i="14"/>
  <c r="R61" i="14"/>
  <c r="R270" i="14"/>
  <c r="R266" i="14"/>
  <c r="R262" i="14"/>
  <c r="R256" i="14"/>
  <c r="R251" i="14"/>
  <c r="R250" i="14"/>
  <c r="R244" i="14"/>
  <c r="R243" i="14"/>
  <c r="R242" i="14"/>
  <c r="R234" i="14"/>
  <c r="R228" i="14"/>
  <c r="R217" i="14"/>
  <c r="R209" i="14"/>
  <c r="R201" i="14"/>
  <c r="R193" i="14"/>
  <c r="R185" i="14"/>
  <c r="R177" i="14"/>
  <c r="R171" i="14"/>
  <c r="R167" i="14"/>
  <c r="R163" i="14"/>
  <c r="R155" i="14"/>
  <c r="R151" i="14"/>
  <c r="R147" i="14"/>
  <c r="R139" i="14"/>
  <c r="R133" i="14"/>
  <c r="R128" i="14"/>
  <c r="R127" i="14"/>
  <c r="R121" i="14"/>
  <c r="R115" i="14"/>
  <c r="R111" i="14"/>
  <c r="R105" i="14"/>
  <c r="R101" i="14"/>
  <c r="R97" i="14"/>
  <c r="R96" i="14"/>
  <c r="R95" i="14"/>
  <c r="R89" i="14"/>
  <c r="R85" i="14"/>
  <c r="R75" i="14"/>
  <c r="R71" i="14"/>
  <c r="R65" i="14"/>
  <c r="R55" i="14"/>
  <c r="R258" i="14"/>
  <c r="R252" i="14"/>
  <c r="R173" i="14"/>
  <c r="R168" i="14"/>
  <c r="R157" i="14"/>
  <c r="R152" i="14"/>
  <c r="R141" i="14"/>
  <c r="R136" i="14"/>
  <c r="R135" i="14"/>
  <c r="R125" i="14"/>
  <c r="R120" i="14"/>
  <c r="R109" i="14"/>
  <c r="R104" i="14"/>
  <c r="R93" i="14"/>
  <c r="R88" i="14"/>
  <c r="R77" i="14"/>
  <c r="R72" i="14"/>
  <c r="R56" i="14"/>
  <c r="R318" i="14"/>
  <c r="R314" i="14"/>
  <c r="R248" i="14"/>
  <c r="R240" i="14"/>
  <c r="R236" i="14"/>
  <c r="R231" i="14"/>
  <c r="R230" i="14"/>
  <c r="R226" i="14"/>
  <c r="R220" i="14"/>
  <c r="R219" i="14"/>
  <c r="R213" i="14"/>
  <c r="R208" i="14"/>
  <c r="R205" i="14"/>
  <c r="R200" i="14"/>
  <c r="R197" i="14"/>
  <c r="R192" i="14"/>
  <c r="R189" i="14"/>
  <c r="R184" i="14"/>
  <c r="R181" i="14"/>
  <c r="R176" i="14"/>
  <c r="R117" i="14"/>
  <c r="R112" i="14"/>
  <c r="R69" i="14"/>
  <c r="R64" i="14"/>
  <c r="R63" i="14"/>
  <c r="R255" i="14"/>
  <c r="R247" i="14"/>
  <c r="R235" i="14"/>
  <c r="R216" i="14"/>
  <c r="R215" i="14"/>
  <c r="Q204" i="14"/>
  <c r="R204" i="14"/>
  <c r="R199" i="14"/>
  <c r="Q188" i="14"/>
  <c r="R188" i="14"/>
  <c r="R183" i="14"/>
  <c r="R311" i="14"/>
  <c r="Q212" i="14"/>
  <c r="R212" i="14"/>
  <c r="R207" i="14"/>
  <c r="Q196" i="14"/>
  <c r="R196" i="14"/>
  <c r="R191" i="14"/>
  <c r="Q180" i="14"/>
  <c r="R180" i="14"/>
  <c r="R172" i="14"/>
  <c r="R164" i="14"/>
  <c r="R156" i="14"/>
  <c r="R148" i="14"/>
  <c r="R140" i="14"/>
  <c r="R132" i="14"/>
  <c r="R124" i="14"/>
  <c r="R116" i="14"/>
  <c r="R108" i="14"/>
  <c r="R100" i="14"/>
  <c r="R92" i="14"/>
  <c r="R84" i="14"/>
  <c r="R76" i="14"/>
  <c r="R68" i="14"/>
  <c r="R60" i="14"/>
  <c r="R52" i="14"/>
  <c r="Q35" i="14"/>
  <c r="Q34" i="14"/>
  <c r="Q33" i="14"/>
  <c r="Q32" i="14"/>
  <c r="Q31" i="14"/>
  <c r="Q30" i="14"/>
  <c r="Q29" i="14"/>
  <c r="Q28" i="14"/>
  <c r="Q27" i="14"/>
  <c r="Q26" i="14"/>
  <c r="Q25" i="14"/>
  <c r="Q24" i="14"/>
  <c r="Q23" i="14"/>
  <c r="Q22" i="14"/>
  <c r="Q21" i="14"/>
  <c r="Q20" i="14"/>
  <c r="Q19" i="14"/>
  <c r="Q18" i="14"/>
  <c r="Q17" i="14"/>
  <c r="Q16" i="14"/>
  <c r="Q15" i="14"/>
  <c r="R319" i="14"/>
  <c r="R315" i="14"/>
  <c r="R313" i="14"/>
  <c r="R305" i="14"/>
  <c r="R303" i="14"/>
  <c r="R301" i="14"/>
  <c r="R299" i="14"/>
  <c r="R295" i="14"/>
  <c r="R293" i="14"/>
  <c r="R289" i="14"/>
  <c r="R287" i="14"/>
  <c r="R283" i="14"/>
  <c r="R281" i="14"/>
  <c r="R279" i="14"/>
  <c r="R277" i="14"/>
  <c r="R273" i="14"/>
  <c r="R269" i="14"/>
  <c r="R267" i="14"/>
  <c r="R265" i="14"/>
  <c r="R261" i="14"/>
  <c r="R257" i="14"/>
  <c r="R241" i="14"/>
  <c r="R239" i="14"/>
  <c r="R237" i="14"/>
  <c r="R227" i="14"/>
  <c r="R225" i="14"/>
  <c r="R317" i="14"/>
  <c r="R309" i="14"/>
  <c r="R307" i="14"/>
  <c r="R297" i="14"/>
  <c r="R291" i="14"/>
  <c r="R285" i="14"/>
  <c r="R275" i="14"/>
  <c r="R271" i="14"/>
  <c r="R263" i="14"/>
  <c r="R259" i="14"/>
  <c r="R253" i="14"/>
  <c r="R249" i="14"/>
  <c r="R245" i="14"/>
  <c r="R233" i="14"/>
  <c r="R229" i="14"/>
  <c r="R223" i="14"/>
  <c r="R222" i="14"/>
  <c r="R218" i="14"/>
  <c r="R214" i="14"/>
  <c r="R210" i="14"/>
  <c r="R206" i="14"/>
  <c r="R202" i="14"/>
  <c r="R198" i="14"/>
  <c r="R194" i="14"/>
  <c r="R190" i="14"/>
  <c r="R186" i="14"/>
  <c r="R182" i="14"/>
  <c r="R178" i="14"/>
  <c r="R174" i="14"/>
  <c r="R170" i="14"/>
  <c r="R166" i="14"/>
  <c r="R162" i="14"/>
  <c r="R158" i="14"/>
  <c r="R154" i="14"/>
  <c r="R150" i="14"/>
  <c r="R146" i="14"/>
  <c r="R142" i="14"/>
  <c r="R138" i="14"/>
  <c r="R134" i="14"/>
  <c r="R130" i="14"/>
  <c r="R126" i="14"/>
  <c r="R122" i="14"/>
  <c r="R118" i="14"/>
  <c r="R114" i="14"/>
  <c r="R110" i="14"/>
  <c r="R106" i="14"/>
  <c r="R102" i="14"/>
  <c r="R98" i="14"/>
  <c r="R94" i="14"/>
  <c r="R90" i="14"/>
  <c r="R86" i="14"/>
  <c r="R82" i="14"/>
  <c r="R78" i="14"/>
  <c r="R74" i="14"/>
  <c r="R70" i="14"/>
  <c r="R66" i="14"/>
  <c r="R62" i="14"/>
  <c r="R58" i="14"/>
  <c r="R54" i="14"/>
  <c r="R51" i="14"/>
  <c r="Q51" i="14"/>
  <c r="R50" i="14"/>
  <c r="Q50" i="14"/>
  <c r="R49" i="14"/>
  <c r="Q49" i="14"/>
  <c r="R48" i="14"/>
  <c r="Q48" i="14"/>
  <c r="R47" i="14"/>
  <c r="Q47" i="14"/>
  <c r="R46" i="14"/>
  <c r="Q46" i="14"/>
  <c r="R45" i="14"/>
  <c r="Q45" i="14"/>
  <c r="R44" i="14"/>
  <c r="Q44" i="14"/>
  <c r="R43" i="14"/>
  <c r="Q43" i="14"/>
  <c r="R42" i="14"/>
  <c r="Q42" i="14"/>
  <c r="R41" i="14"/>
  <c r="Q41" i="14"/>
  <c r="R40" i="14"/>
  <c r="Q40" i="14"/>
  <c r="R39" i="14"/>
  <c r="Q39" i="14"/>
  <c r="R38" i="14"/>
  <c r="Q38" i="14"/>
  <c r="R37" i="14"/>
  <c r="Q37" i="14"/>
  <c r="AH24" i="14"/>
  <c r="AI319" i="14"/>
  <c r="AH318" i="14"/>
  <c r="AH317" i="14"/>
  <c r="AH316" i="14"/>
  <c r="AH315" i="14"/>
  <c r="AH314" i="14"/>
  <c r="AH313" i="14"/>
  <c r="AH312" i="14"/>
  <c r="AH311" i="14"/>
  <c r="AH310" i="14"/>
  <c r="AH309" i="14"/>
  <c r="AH308" i="14"/>
  <c r="AH307" i="14"/>
  <c r="AH306" i="14"/>
  <c r="AG305" i="14"/>
  <c r="AC304" i="14"/>
  <c r="AG303" i="14"/>
  <c r="U302" i="14"/>
  <c r="AG301" i="14"/>
  <c r="AG300" i="14"/>
  <c r="AG299" i="14"/>
  <c r="AC298" i="14"/>
  <c r="AG297" i="14"/>
  <c r="AC296" i="14"/>
  <c r="AG295" i="14"/>
  <c r="AC294" i="14"/>
  <c r="AG293" i="14"/>
  <c r="AH292" i="14"/>
  <c r="AI291" i="14"/>
  <c r="AI290" i="14"/>
  <c r="AG288" i="14"/>
  <c r="AC287" i="14"/>
  <c r="AG286" i="14"/>
  <c r="AC285" i="14"/>
  <c r="AG284" i="14"/>
  <c r="AC283" i="14"/>
  <c r="AG282" i="14"/>
  <c r="AC281" i="14"/>
  <c r="AG280" i="14"/>
  <c r="AC279" i="14"/>
  <c r="AG278" i="14"/>
  <c r="AC277" i="14"/>
  <c r="AG276" i="14"/>
  <c r="AC275" i="14"/>
  <c r="AG274" i="14"/>
  <c r="AC273" i="14"/>
  <c r="AH272" i="14"/>
  <c r="AI271" i="14"/>
  <c r="AI270" i="14"/>
  <c r="AI269" i="14"/>
  <c r="AI268" i="14"/>
  <c r="AI267" i="14"/>
  <c r="AI266" i="14"/>
  <c r="AI265" i="14"/>
  <c r="AI264" i="14"/>
  <c r="AI263" i="14"/>
  <c r="AI262" i="14"/>
  <c r="AI261" i="14"/>
  <c r="AI260" i="14"/>
  <c r="AI259" i="14"/>
  <c r="AI258" i="14"/>
  <c r="V256" i="14"/>
  <c r="V254" i="14"/>
  <c r="V252" i="14"/>
  <c r="V250" i="14"/>
  <c r="V248" i="14"/>
  <c r="V246" i="14"/>
  <c r="V244" i="14"/>
  <c r="V242" i="14"/>
  <c r="V240" i="14"/>
  <c r="V238" i="14"/>
  <c r="V236" i="14"/>
  <c r="V234" i="14"/>
  <c r="V232" i="14"/>
  <c r="V230" i="14"/>
  <c r="V228" i="14"/>
  <c r="AI225" i="14"/>
  <c r="Z224" i="14"/>
  <c r="AI223" i="14"/>
  <c r="V221" i="14"/>
  <c r="V219" i="14"/>
  <c r="V217" i="14"/>
  <c r="V215" i="14"/>
  <c r="V213" i="14"/>
  <c r="V211" i="14"/>
  <c r="AI209" i="14"/>
  <c r="AI208" i="14"/>
  <c r="AI207" i="14"/>
  <c r="AI206" i="14"/>
  <c r="AI205" i="14"/>
  <c r="AI204" i="14"/>
  <c r="AI203" i="14"/>
  <c r="AI202" i="14"/>
  <c r="AI201" i="14"/>
  <c r="AI200" i="14"/>
  <c r="AI199" i="14"/>
  <c r="AI198" i="14"/>
  <c r="AI197" i="14"/>
  <c r="AI196" i="14"/>
  <c r="AI195" i="14"/>
  <c r="AI194" i="14"/>
  <c r="AI193" i="14"/>
  <c r="AI192" i="14"/>
  <c r="AI191" i="14"/>
  <c r="AI190" i="14"/>
  <c r="AI189" i="14"/>
  <c r="AI188" i="14"/>
  <c r="AI187" i="14"/>
  <c r="AI186" i="14"/>
  <c r="AI185" i="14"/>
  <c r="AI184" i="14"/>
  <c r="AI183" i="14"/>
  <c r="AI182" i="14"/>
  <c r="AI181" i="14"/>
  <c r="AI180" i="14"/>
  <c r="AI179" i="14"/>
  <c r="AI178" i="14"/>
  <c r="AI177" i="14"/>
  <c r="AI176" i="14"/>
  <c r="AI175" i="14"/>
  <c r="AI174" i="14"/>
  <c r="AI173" i="14"/>
  <c r="AI172" i="14"/>
  <c r="AI171" i="14"/>
  <c r="AI170" i="14"/>
  <c r="AI169" i="14"/>
  <c r="AI168" i="14"/>
  <c r="AI167" i="14"/>
  <c r="AI166" i="14"/>
  <c r="AI165" i="14"/>
  <c r="AI164" i="14"/>
  <c r="AI163" i="14"/>
  <c r="AI162" i="14"/>
  <c r="AI161" i="14"/>
  <c r="AI160" i="14"/>
  <c r="AI159" i="14"/>
  <c r="AI158" i="14"/>
  <c r="AI157" i="14"/>
  <c r="AI156" i="14"/>
  <c r="AI155" i="14"/>
  <c r="AI154" i="14"/>
  <c r="AI153" i="14"/>
  <c r="AI152" i="14"/>
  <c r="AI151" i="14"/>
  <c r="AI150" i="14"/>
  <c r="AI149" i="14"/>
  <c r="AI148" i="14"/>
  <c r="AI147" i="14"/>
  <c r="AI146" i="14"/>
  <c r="AI145" i="14"/>
  <c r="AI144" i="14"/>
  <c r="AI143" i="14"/>
  <c r="AI142" i="14"/>
  <c r="AC141" i="14"/>
  <c r="AG140" i="14"/>
  <c r="AG139" i="14"/>
  <c r="AG138" i="14"/>
  <c r="AC137" i="14"/>
  <c r="AG136" i="14"/>
  <c r="AG135" i="14"/>
  <c r="AG134" i="14"/>
  <c r="AC133" i="14"/>
  <c r="AG132" i="14"/>
  <c r="AG131" i="14"/>
  <c r="AG130" i="14"/>
  <c r="AI129" i="14"/>
  <c r="AI128" i="14"/>
  <c r="AI127" i="14"/>
  <c r="AI126" i="14"/>
  <c r="AI125" i="14"/>
  <c r="AI124" i="14"/>
  <c r="AI123" i="14"/>
  <c r="AI122" i="14"/>
  <c r="AI121" i="14"/>
  <c r="AI120" i="14"/>
  <c r="AI119" i="14"/>
  <c r="AI118" i="14"/>
  <c r="AI117" i="14"/>
  <c r="AI116" i="14"/>
  <c r="AI115" i="14"/>
  <c r="AI114" i="14"/>
  <c r="AI113" i="14"/>
  <c r="AI112" i="14"/>
  <c r="AI111" i="14"/>
  <c r="AI110" i="14"/>
  <c r="AI109" i="14"/>
  <c r="AI108" i="14"/>
  <c r="AI107" i="14"/>
  <c r="AI106" i="14"/>
  <c r="AI105" i="14"/>
  <c r="AI104" i="14"/>
  <c r="AI103" i="14"/>
  <c r="AI102" i="14"/>
  <c r="AI101" i="14"/>
  <c r="AI100" i="14"/>
  <c r="AI99" i="14"/>
  <c r="AI98" i="14"/>
  <c r="AI97" i="14"/>
  <c r="AI96" i="14"/>
  <c r="AI95" i="14"/>
  <c r="AI94" i="14"/>
  <c r="AI93" i="14"/>
  <c r="AI92" i="14"/>
  <c r="AI91" i="14"/>
  <c r="AI90" i="14"/>
  <c r="AI89" i="14"/>
  <c r="AI88" i="14"/>
  <c r="AI87" i="14"/>
  <c r="AI86" i="14"/>
  <c r="AI85" i="14"/>
  <c r="AI84" i="14"/>
  <c r="AI83" i="14"/>
  <c r="AI82" i="14"/>
  <c r="AI81" i="14"/>
  <c r="AI80" i="14"/>
  <c r="AI79" i="14"/>
  <c r="AI78" i="14"/>
  <c r="AI77" i="14"/>
  <c r="AI76" i="14"/>
  <c r="AI75" i="14"/>
  <c r="AI74" i="14"/>
  <c r="AI73" i="14"/>
  <c r="AI72" i="14"/>
  <c r="AI71" i="14"/>
  <c r="AI70" i="14"/>
  <c r="AI69" i="14"/>
  <c r="AI68" i="14"/>
  <c r="AI67" i="14"/>
  <c r="AI66" i="14"/>
  <c r="AI65" i="14"/>
  <c r="AI64" i="14"/>
  <c r="AI63" i="14"/>
  <c r="AI62" i="14"/>
  <c r="AI61" i="14"/>
  <c r="AI60" i="14"/>
  <c r="AI59" i="14"/>
  <c r="AI58" i="14"/>
  <c r="AI57" i="14"/>
  <c r="AI56" i="14"/>
  <c r="AI55" i="14"/>
  <c r="AI54" i="14"/>
  <c r="AI53" i="14"/>
  <c r="AI52" i="14"/>
  <c r="AI51" i="14"/>
  <c r="AI50" i="14"/>
  <c r="AI49" i="14"/>
  <c r="AI48" i="14"/>
  <c r="AI47" i="14"/>
  <c r="AI46" i="14"/>
  <c r="AI45" i="14"/>
  <c r="AI44" i="14"/>
  <c r="AI43" i="14"/>
  <c r="AI42" i="14"/>
  <c r="AI41" i="14"/>
  <c r="AI40" i="14"/>
  <c r="AI39" i="14"/>
  <c r="AI38" i="14"/>
  <c r="AI37" i="14"/>
  <c r="AI36" i="14"/>
  <c r="AI35" i="14"/>
  <c r="AI34" i="14"/>
  <c r="AI33" i="14"/>
  <c r="AI32" i="14"/>
  <c r="AI31" i="14"/>
  <c r="AH29" i="14"/>
  <c r="AH28" i="14"/>
  <c r="AH27" i="14"/>
  <c r="AH26" i="14"/>
  <c r="AH25" i="14"/>
  <c r="AH23" i="14"/>
  <c r="AH22" i="14"/>
  <c r="AH21" i="14"/>
  <c r="AH20" i="14"/>
  <c r="AH19" i="14"/>
  <c r="AH18" i="14"/>
  <c r="AH17" i="14"/>
  <c r="AH16" i="14"/>
  <c r="AH15" i="14"/>
  <c r="AG275" i="14" l="1"/>
  <c r="AG283" i="14"/>
  <c r="AG137" i="14"/>
  <c r="AG298" i="14"/>
  <c r="AG304" i="14"/>
  <c r="Y133" i="14"/>
  <c r="Y141" i="14"/>
  <c r="Y279" i="14"/>
  <c r="Y287" i="14"/>
  <c r="Y294" i="14"/>
  <c r="AG133" i="14"/>
  <c r="Y137" i="14"/>
  <c r="Y275" i="14"/>
  <c r="AG279" i="14"/>
  <c r="Y283" i="14"/>
  <c r="AG287" i="14"/>
  <c r="AG294" i="14"/>
  <c r="Y298" i="14"/>
  <c r="Y304" i="14"/>
  <c r="U131" i="14"/>
  <c r="AC131" i="14"/>
  <c r="U135" i="14"/>
  <c r="AC135" i="14"/>
  <c r="U139" i="14"/>
  <c r="AC139" i="14"/>
  <c r="V198" i="14"/>
  <c r="AD198" i="14"/>
  <c r="V199" i="14"/>
  <c r="AD199" i="14"/>
  <c r="V200" i="14"/>
  <c r="AD200" i="14"/>
  <c r="V201" i="14"/>
  <c r="AD201" i="14"/>
  <c r="V202" i="14"/>
  <c r="AD202" i="14"/>
  <c r="V203" i="14"/>
  <c r="AD203" i="14"/>
  <c r="V204" i="14"/>
  <c r="AD204" i="14"/>
  <c r="V205" i="14"/>
  <c r="AD205" i="14"/>
  <c r="V206" i="14"/>
  <c r="AD206" i="14"/>
  <c r="V207" i="14"/>
  <c r="AD207" i="14"/>
  <c r="V208" i="14"/>
  <c r="AD208" i="14"/>
  <c r="V209" i="14"/>
  <c r="AD209" i="14"/>
  <c r="AI210" i="14"/>
  <c r="AH210" i="14"/>
  <c r="Z210" i="14"/>
  <c r="AD210" i="14"/>
  <c r="AI212" i="14"/>
  <c r="AH212" i="14"/>
  <c r="Z212" i="14"/>
  <c r="AD212" i="14"/>
  <c r="AI214" i="14"/>
  <c r="AH214" i="14"/>
  <c r="Z214" i="14"/>
  <c r="AD214" i="14"/>
  <c r="AI216" i="14"/>
  <c r="AH216" i="14"/>
  <c r="Z216" i="14"/>
  <c r="AD216" i="14"/>
  <c r="AI218" i="14"/>
  <c r="AH218" i="14"/>
  <c r="Z218" i="14"/>
  <c r="AD218" i="14"/>
  <c r="AI220" i="14"/>
  <c r="AH220" i="14"/>
  <c r="Z220" i="14"/>
  <c r="AD220" i="14"/>
  <c r="AI222" i="14"/>
  <c r="AH222" i="14"/>
  <c r="Z222" i="14"/>
  <c r="AD222" i="14"/>
  <c r="Y131" i="14"/>
  <c r="U133" i="14"/>
  <c r="Y135" i="14"/>
  <c r="U137" i="14"/>
  <c r="Y139" i="14"/>
  <c r="U141" i="14"/>
  <c r="Z198" i="14"/>
  <c r="AH198" i="14"/>
  <c r="Z199" i="14"/>
  <c r="AH199" i="14"/>
  <c r="Z200" i="14"/>
  <c r="AH200" i="14"/>
  <c r="Z201" i="14"/>
  <c r="AH201" i="14"/>
  <c r="Z202" i="14"/>
  <c r="AH202" i="14"/>
  <c r="Z203" i="14"/>
  <c r="AH203" i="14"/>
  <c r="Z204" i="14"/>
  <c r="AH204" i="14"/>
  <c r="Z205" i="14"/>
  <c r="AH205" i="14"/>
  <c r="Z206" i="14"/>
  <c r="AH206" i="14"/>
  <c r="Z207" i="14"/>
  <c r="AH207" i="14"/>
  <c r="Z208" i="14"/>
  <c r="AH208" i="14"/>
  <c r="Z209" i="14"/>
  <c r="AH209" i="14"/>
  <c r="V210" i="14"/>
  <c r="AI211" i="14"/>
  <c r="AH211" i="14"/>
  <c r="Z211" i="14"/>
  <c r="AD211" i="14"/>
  <c r="V212" i="14"/>
  <c r="AI213" i="14"/>
  <c r="AH213" i="14"/>
  <c r="Z213" i="14"/>
  <c r="AD213" i="14"/>
  <c r="V214" i="14"/>
  <c r="AI215" i="14"/>
  <c r="AH215" i="14"/>
  <c r="Z215" i="14"/>
  <c r="AD215" i="14"/>
  <c r="V216" i="14"/>
  <c r="AI217" i="14"/>
  <c r="AH217" i="14"/>
  <c r="Z217" i="14"/>
  <c r="AD217" i="14"/>
  <c r="V218" i="14"/>
  <c r="AI219" i="14"/>
  <c r="AH219" i="14"/>
  <c r="Z219" i="14"/>
  <c r="AD219" i="14"/>
  <c r="V220" i="14"/>
  <c r="AI221" i="14"/>
  <c r="AH221" i="14"/>
  <c r="Z221" i="14"/>
  <c r="AD221" i="14"/>
  <c r="V222" i="14"/>
  <c r="V223" i="14"/>
  <c r="AD223" i="14"/>
  <c r="V224" i="14"/>
  <c r="V225" i="14"/>
  <c r="AD225" i="14"/>
  <c r="AI226" i="14"/>
  <c r="AH226" i="14"/>
  <c r="Z226" i="14"/>
  <c r="V226" i="14"/>
  <c r="AI227" i="14"/>
  <c r="AH227" i="14"/>
  <c r="Z227" i="14"/>
  <c r="AD227" i="14"/>
  <c r="AI229" i="14"/>
  <c r="AH229" i="14"/>
  <c r="Z229" i="14"/>
  <c r="AD229" i="14"/>
  <c r="AI231" i="14"/>
  <c r="AH231" i="14"/>
  <c r="Z231" i="14"/>
  <c r="AD231" i="14"/>
  <c r="AI233" i="14"/>
  <c r="AH233" i="14"/>
  <c r="Z233" i="14"/>
  <c r="AD233" i="14"/>
  <c r="AI235" i="14"/>
  <c r="AH235" i="14"/>
  <c r="Z235" i="14"/>
  <c r="AD235" i="14"/>
  <c r="AI237" i="14"/>
  <c r="AH237" i="14"/>
  <c r="Z237" i="14"/>
  <c r="AD237" i="14"/>
  <c r="AI239" i="14"/>
  <c r="AH239" i="14"/>
  <c r="Z239" i="14"/>
  <c r="AD239" i="14"/>
  <c r="AI241" i="14"/>
  <c r="AH241" i="14"/>
  <c r="Z241" i="14"/>
  <c r="AD241" i="14"/>
  <c r="AI243" i="14"/>
  <c r="AH243" i="14"/>
  <c r="Z243" i="14"/>
  <c r="AD243" i="14"/>
  <c r="AI245" i="14"/>
  <c r="AH245" i="14"/>
  <c r="Z245" i="14"/>
  <c r="AD245" i="14"/>
  <c r="AI247" i="14"/>
  <c r="AH247" i="14"/>
  <c r="Z247" i="14"/>
  <c r="AD247" i="14"/>
  <c r="AI249" i="14"/>
  <c r="AH249" i="14"/>
  <c r="Z249" i="14"/>
  <c r="AD249" i="14"/>
  <c r="AI251" i="14"/>
  <c r="AH251" i="14"/>
  <c r="Z251" i="14"/>
  <c r="AD251" i="14"/>
  <c r="AI253" i="14"/>
  <c r="AH253" i="14"/>
  <c r="Z253" i="14"/>
  <c r="AD253" i="14"/>
  <c r="AI255" i="14"/>
  <c r="AH255" i="14"/>
  <c r="Z255" i="14"/>
  <c r="AD255" i="14"/>
  <c r="AI257" i="14"/>
  <c r="AH257" i="14"/>
  <c r="Z257" i="14"/>
  <c r="AD257" i="14"/>
  <c r="Z223" i="14"/>
  <c r="AH223" i="14"/>
  <c r="Z225" i="14"/>
  <c r="AH225" i="14"/>
  <c r="AD226" i="14"/>
  <c r="V227" i="14"/>
  <c r="AI228" i="14"/>
  <c r="AH228" i="14"/>
  <c r="Z228" i="14"/>
  <c r="AD228" i="14"/>
  <c r="V229" i="14"/>
  <c r="AI230" i="14"/>
  <c r="AH230" i="14"/>
  <c r="Z230" i="14"/>
  <c r="AD230" i="14"/>
  <c r="V231" i="14"/>
  <c r="AI232" i="14"/>
  <c r="AH232" i="14"/>
  <c r="Z232" i="14"/>
  <c r="AD232" i="14"/>
  <c r="V233" i="14"/>
  <c r="AI234" i="14"/>
  <c r="AH234" i="14"/>
  <c r="Z234" i="14"/>
  <c r="AD234" i="14"/>
  <c r="V235" i="14"/>
  <c r="AI236" i="14"/>
  <c r="AH236" i="14"/>
  <c r="Z236" i="14"/>
  <c r="AD236" i="14"/>
  <c r="V237" i="14"/>
  <c r="AI238" i="14"/>
  <c r="AH238" i="14"/>
  <c r="Z238" i="14"/>
  <c r="AD238" i="14"/>
  <c r="V239" i="14"/>
  <c r="AI240" i="14"/>
  <c r="AH240" i="14"/>
  <c r="Z240" i="14"/>
  <c r="AD240" i="14"/>
  <c r="V241" i="14"/>
  <c r="AI242" i="14"/>
  <c r="AH242" i="14"/>
  <c r="Z242" i="14"/>
  <c r="AD242" i="14"/>
  <c r="V243" i="14"/>
  <c r="AI244" i="14"/>
  <c r="AH244" i="14"/>
  <c r="Z244" i="14"/>
  <c r="AD244" i="14"/>
  <c r="V245" i="14"/>
  <c r="AI246" i="14"/>
  <c r="AH246" i="14"/>
  <c r="Z246" i="14"/>
  <c r="AD246" i="14"/>
  <c r="V247" i="14"/>
  <c r="AI248" i="14"/>
  <c r="AH248" i="14"/>
  <c r="Z248" i="14"/>
  <c r="AD248" i="14"/>
  <c r="V249" i="14"/>
  <c r="AI250" i="14"/>
  <c r="AH250" i="14"/>
  <c r="Z250" i="14"/>
  <c r="AD250" i="14"/>
  <c r="V251" i="14"/>
  <c r="AI252" i="14"/>
  <c r="AH252" i="14"/>
  <c r="Z252" i="14"/>
  <c r="AD252" i="14"/>
  <c r="V253" i="14"/>
  <c r="AI254" i="14"/>
  <c r="AH254" i="14"/>
  <c r="Z254" i="14"/>
  <c r="AD254" i="14"/>
  <c r="V255" i="14"/>
  <c r="AI256" i="14"/>
  <c r="AH256" i="14"/>
  <c r="Z256" i="14"/>
  <c r="AD256" i="14"/>
  <c r="V257" i="14"/>
  <c r="Z258" i="14"/>
  <c r="AH258" i="14"/>
  <c r="Z259" i="14"/>
  <c r="AH259" i="14"/>
  <c r="Z260" i="14"/>
  <c r="AH260" i="14"/>
  <c r="Z261" i="14"/>
  <c r="AH261" i="14"/>
  <c r="Z262" i="14"/>
  <c r="AH262" i="14"/>
  <c r="Z263" i="14"/>
  <c r="AH263" i="14"/>
  <c r="Z264" i="14"/>
  <c r="AH264" i="14"/>
  <c r="Z265" i="14"/>
  <c r="AH265" i="14"/>
  <c r="Z266" i="14"/>
  <c r="AH266" i="14"/>
  <c r="Z267" i="14"/>
  <c r="AH267" i="14"/>
  <c r="Z268" i="14"/>
  <c r="AH268" i="14"/>
  <c r="Z269" i="14"/>
  <c r="AH269" i="14"/>
  <c r="Z270" i="14"/>
  <c r="AH270" i="14"/>
  <c r="Z271" i="14"/>
  <c r="AH271" i="14"/>
  <c r="Z272" i="14"/>
  <c r="AI272" i="14"/>
  <c r="Y273" i="14"/>
  <c r="AG273" i="14"/>
  <c r="U275" i="14"/>
  <c r="Y277" i="14"/>
  <c r="AG277" i="14"/>
  <c r="U279" i="14"/>
  <c r="Y281" i="14"/>
  <c r="AG281" i="14"/>
  <c r="U283" i="14"/>
  <c r="Y285" i="14"/>
  <c r="AG285" i="14"/>
  <c r="U287" i="14"/>
  <c r="U294" i="14"/>
  <c r="Y296" i="14"/>
  <c r="AG296" i="14"/>
  <c r="U298" i="14"/>
  <c r="AG302" i="14"/>
  <c r="Y302" i="14"/>
  <c r="AC302" i="14"/>
  <c r="V258" i="14"/>
  <c r="AD258" i="14"/>
  <c r="V259" i="14"/>
  <c r="AD259" i="14"/>
  <c r="V260" i="14"/>
  <c r="AD260" i="14"/>
  <c r="V261" i="14"/>
  <c r="AD261" i="14"/>
  <c r="V262" i="14"/>
  <c r="AD262" i="14"/>
  <c r="V263" i="14"/>
  <c r="AD263" i="14"/>
  <c r="V264" i="14"/>
  <c r="AD264" i="14"/>
  <c r="V265" i="14"/>
  <c r="AD265" i="14"/>
  <c r="V266" i="14"/>
  <c r="AD266" i="14"/>
  <c r="V267" i="14"/>
  <c r="AD267" i="14"/>
  <c r="V268" i="14"/>
  <c r="AD268" i="14"/>
  <c r="V269" i="14"/>
  <c r="AD269" i="14"/>
  <c r="V270" i="14"/>
  <c r="AD270" i="14"/>
  <c r="V271" i="14"/>
  <c r="AD271" i="14"/>
  <c r="V272" i="14"/>
  <c r="AD272" i="14"/>
  <c r="U273" i="14"/>
  <c r="U277" i="14"/>
  <c r="U281" i="14"/>
  <c r="U285" i="14"/>
  <c r="U296" i="14"/>
  <c r="AC300" i="14"/>
  <c r="U300" i="14"/>
  <c r="Y300" i="14"/>
  <c r="U304" i="14"/>
  <c r="S15" i="14"/>
  <c r="U15" i="14"/>
  <c r="W15" i="14"/>
  <c r="Y15" i="14"/>
  <c r="AA15" i="14"/>
  <c r="AC15" i="14"/>
  <c r="AE15" i="14"/>
  <c r="AG15" i="14"/>
  <c r="AI15" i="14"/>
  <c r="S16" i="14"/>
  <c r="U16" i="14"/>
  <c r="W16" i="14"/>
  <c r="Y16" i="14"/>
  <c r="AA16" i="14"/>
  <c r="AC16" i="14"/>
  <c r="AE16" i="14"/>
  <c r="AG16" i="14"/>
  <c r="AI16" i="14"/>
  <c r="S17" i="14"/>
  <c r="U17" i="14"/>
  <c r="W17" i="14"/>
  <c r="Y17" i="14"/>
  <c r="AA17" i="14"/>
  <c r="AC17" i="14"/>
  <c r="AE17" i="14"/>
  <c r="AG17" i="14"/>
  <c r="AI17" i="14"/>
  <c r="S18" i="14"/>
  <c r="U18" i="14"/>
  <c r="W18" i="14"/>
  <c r="Y18" i="14"/>
  <c r="AA18" i="14"/>
  <c r="AC18" i="14"/>
  <c r="AE18" i="14"/>
  <c r="AG18" i="14"/>
  <c r="AI18" i="14"/>
  <c r="S19" i="14"/>
  <c r="U19" i="14"/>
  <c r="W19" i="14"/>
  <c r="Y19" i="14"/>
  <c r="AA19" i="14"/>
  <c r="AC19" i="14"/>
  <c r="AE19" i="14"/>
  <c r="AG19" i="14"/>
  <c r="AI19" i="14"/>
  <c r="S20" i="14"/>
  <c r="U20" i="14"/>
  <c r="W20" i="14"/>
  <c r="Y20" i="14"/>
  <c r="AA20" i="14"/>
  <c r="AC20" i="14"/>
  <c r="AE20" i="14"/>
  <c r="AG20" i="14"/>
  <c r="AI20" i="14"/>
  <c r="S21" i="14"/>
  <c r="U21" i="14"/>
  <c r="W21" i="14"/>
  <c r="Y21" i="14"/>
  <c r="AA21" i="14"/>
  <c r="AC21" i="14"/>
  <c r="AE21" i="14"/>
  <c r="AG21" i="14"/>
  <c r="AI21" i="14"/>
  <c r="S22" i="14"/>
  <c r="U22" i="14"/>
  <c r="W22" i="14"/>
  <c r="Y22" i="14"/>
  <c r="AA22" i="14"/>
  <c r="AC22" i="14"/>
  <c r="AE22" i="14"/>
  <c r="AG22" i="14"/>
  <c r="AI22" i="14"/>
  <c r="S23" i="14"/>
  <c r="U23" i="14"/>
  <c r="W23" i="14"/>
  <c r="Y23" i="14"/>
  <c r="AA23" i="14"/>
  <c r="AC23" i="14"/>
  <c r="AE23" i="14"/>
  <c r="AG23" i="14"/>
  <c r="AI23" i="14"/>
  <c r="S24" i="14"/>
  <c r="U24" i="14"/>
  <c r="W24" i="14"/>
  <c r="Y24" i="14"/>
  <c r="AA24" i="14"/>
  <c r="AC24" i="14"/>
  <c r="AE24" i="14"/>
  <c r="AG24" i="14"/>
  <c r="AI24" i="14"/>
  <c r="S25" i="14"/>
  <c r="U25" i="14"/>
  <c r="W25" i="14"/>
  <c r="Y25" i="14"/>
  <c r="AA25" i="14"/>
  <c r="AC25" i="14"/>
  <c r="AE25" i="14"/>
  <c r="AG25" i="14"/>
  <c r="AI25" i="14"/>
  <c r="S26" i="14"/>
  <c r="U26" i="14"/>
  <c r="W26" i="14"/>
  <c r="Y26" i="14"/>
  <c r="AA26" i="14"/>
  <c r="AC26" i="14"/>
  <c r="AE26" i="14"/>
  <c r="AG26" i="14"/>
  <c r="AI26" i="14"/>
  <c r="S27" i="14"/>
  <c r="U27" i="14"/>
  <c r="W27" i="14"/>
  <c r="Y27" i="14"/>
  <c r="AA27" i="14"/>
  <c r="AC27" i="14"/>
  <c r="AE27" i="14"/>
  <c r="AG27" i="14"/>
  <c r="AI27" i="14"/>
  <c r="S28" i="14"/>
  <c r="U28" i="14"/>
  <c r="W28" i="14"/>
  <c r="Y28" i="14"/>
  <c r="AA28" i="14"/>
  <c r="AC28" i="14"/>
  <c r="AE28" i="14"/>
  <c r="AG28" i="14"/>
  <c r="AI28" i="14"/>
  <c r="S29" i="14"/>
  <c r="U29" i="14"/>
  <c r="W29" i="14"/>
  <c r="Y29" i="14"/>
  <c r="AA29" i="14"/>
  <c r="AC29" i="14"/>
  <c r="AE29" i="14"/>
  <c r="AG29" i="14"/>
  <c r="AI29" i="14"/>
  <c r="AI30" i="14"/>
  <c r="AG30" i="14"/>
  <c r="AH30" i="14"/>
  <c r="S30" i="14"/>
  <c r="U30" i="14"/>
  <c r="W30" i="14"/>
  <c r="Y30" i="14"/>
  <c r="AA30" i="14"/>
  <c r="AC30" i="14"/>
  <c r="AE30" i="14"/>
  <c r="V15" i="14"/>
  <c r="Z15" i="14"/>
  <c r="AD15" i="14"/>
  <c r="V16" i="14"/>
  <c r="Z16" i="14"/>
  <c r="AD16" i="14"/>
  <c r="V17" i="14"/>
  <c r="Z17" i="14"/>
  <c r="AD17" i="14"/>
  <c r="V18" i="14"/>
  <c r="Z18" i="14"/>
  <c r="AD18" i="14"/>
  <c r="V19" i="14"/>
  <c r="Z19" i="14"/>
  <c r="AD19" i="14"/>
  <c r="V20" i="14"/>
  <c r="Z20" i="14"/>
  <c r="AD20" i="14"/>
  <c r="V21" i="14"/>
  <c r="Z21" i="14"/>
  <c r="AD21" i="14"/>
  <c r="V22" i="14"/>
  <c r="Z22" i="14"/>
  <c r="AD22" i="14"/>
  <c r="V23" i="14"/>
  <c r="Z23" i="14"/>
  <c r="AD23" i="14"/>
  <c r="V24" i="14"/>
  <c r="Z24" i="14"/>
  <c r="AD24" i="14"/>
  <c r="V25" i="14"/>
  <c r="Z25" i="14"/>
  <c r="AD25" i="14"/>
  <c r="V26" i="14"/>
  <c r="Z26" i="14"/>
  <c r="AD26" i="14"/>
  <c r="V27" i="14"/>
  <c r="Z27" i="14"/>
  <c r="AD27" i="14"/>
  <c r="V28" i="14"/>
  <c r="Z28" i="14"/>
  <c r="AD28" i="14"/>
  <c r="V29" i="14"/>
  <c r="Z29" i="14"/>
  <c r="AD29" i="14"/>
  <c r="V30" i="14"/>
  <c r="Z30" i="14"/>
  <c r="AD30" i="14"/>
  <c r="V31" i="14"/>
  <c r="Z31" i="14"/>
  <c r="AD31" i="14"/>
  <c r="AH31" i="14"/>
  <c r="V32" i="14"/>
  <c r="Z32" i="14"/>
  <c r="AD32" i="14"/>
  <c r="AH32" i="14"/>
  <c r="V33" i="14"/>
  <c r="Z33" i="14"/>
  <c r="AD33" i="14"/>
  <c r="AH33" i="14"/>
  <c r="V34" i="14"/>
  <c r="Z34" i="14"/>
  <c r="AD34" i="14"/>
  <c r="AH34" i="14"/>
  <c r="V35" i="14"/>
  <c r="Z35" i="14"/>
  <c r="AD35" i="14"/>
  <c r="AH35" i="14"/>
  <c r="V36" i="14"/>
  <c r="Z36" i="14"/>
  <c r="AD36" i="14"/>
  <c r="AH36" i="14"/>
  <c r="V37" i="14"/>
  <c r="Z37" i="14"/>
  <c r="AD37" i="14"/>
  <c r="AH37" i="14"/>
  <c r="V38" i="14"/>
  <c r="Z38" i="14"/>
  <c r="AD38" i="14"/>
  <c r="AH38" i="14"/>
  <c r="V39" i="14"/>
  <c r="Z39" i="14"/>
  <c r="AD39" i="14"/>
  <c r="AH39" i="14"/>
  <c r="V40" i="14"/>
  <c r="Z40" i="14"/>
  <c r="AD40" i="14"/>
  <c r="AH40" i="14"/>
  <c r="V41" i="14"/>
  <c r="Z41" i="14"/>
  <c r="AD41" i="14"/>
  <c r="AH41" i="14"/>
  <c r="V42" i="14"/>
  <c r="Z42" i="14"/>
  <c r="AD42" i="14"/>
  <c r="AH42" i="14"/>
  <c r="V43" i="14"/>
  <c r="Z43" i="14"/>
  <c r="AD43" i="14"/>
  <c r="AH43" i="14"/>
  <c r="V44" i="14"/>
  <c r="Z44" i="14"/>
  <c r="AD44" i="14"/>
  <c r="AH44" i="14"/>
  <c r="V45" i="14"/>
  <c r="Z45" i="14"/>
  <c r="AD45" i="14"/>
  <c r="AH45" i="14"/>
  <c r="V46" i="14"/>
  <c r="Z46" i="14"/>
  <c r="AD46" i="14"/>
  <c r="AH46" i="14"/>
  <c r="V47" i="14"/>
  <c r="Z47" i="14"/>
  <c r="AD47" i="14"/>
  <c r="AH47" i="14"/>
  <c r="V48" i="14"/>
  <c r="Z48" i="14"/>
  <c r="AD48" i="14"/>
  <c r="AH48" i="14"/>
  <c r="V49" i="14"/>
  <c r="Z49" i="14"/>
  <c r="AD49" i="14"/>
  <c r="AH49" i="14"/>
  <c r="V50" i="14"/>
  <c r="Z50" i="14"/>
  <c r="AD50" i="14"/>
  <c r="AH50" i="14"/>
  <c r="V51" i="14"/>
  <c r="Z51" i="14"/>
  <c r="AD51" i="14"/>
  <c r="AH51" i="14"/>
  <c r="V52" i="14"/>
  <c r="Z52" i="14"/>
  <c r="AD52" i="14"/>
  <c r="AH52" i="14"/>
  <c r="V53" i="14"/>
  <c r="Z53" i="14"/>
  <c r="AD53" i="14"/>
  <c r="AH53" i="14"/>
  <c r="V54" i="14"/>
  <c r="Z54" i="14"/>
  <c r="AD54" i="14"/>
  <c r="AH54" i="14"/>
  <c r="V55" i="14"/>
  <c r="Z55" i="14"/>
  <c r="AD55" i="14"/>
  <c r="AH55" i="14"/>
  <c r="V56" i="14"/>
  <c r="Z56" i="14"/>
  <c r="AD56" i="14"/>
  <c r="AH56" i="14"/>
  <c r="V57" i="14"/>
  <c r="Z57" i="14"/>
  <c r="AD57" i="14"/>
  <c r="AH57" i="14"/>
  <c r="V58" i="14"/>
  <c r="Z58" i="14"/>
  <c r="AD58" i="14"/>
  <c r="AH58" i="14"/>
  <c r="V59" i="14"/>
  <c r="Z59" i="14"/>
  <c r="AD59" i="14"/>
  <c r="AH59" i="14"/>
  <c r="V60" i="14"/>
  <c r="Z60" i="14"/>
  <c r="AD60" i="14"/>
  <c r="AH60" i="14"/>
  <c r="V61" i="14"/>
  <c r="Z61" i="14"/>
  <c r="AD61" i="14"/>
  <c r="AH61" i="14"/>
  <c r="V62" i="14"/>
  <c r="Z62" i="14"/>
  <c r="AD62" i="14"/>
  <c r="AH62" i="14"/>
  <c r="V63" i="14"/>
  <c r="Z63" i="14"/>
  <c r="AD63" i="14"/>
  <c r="AH63" i="14"/>
  <c r="V64" i="14"/>
  <c r="Z64" i="14"/>
  <c r="AD64" i="14"/>
  <c r="AH64" i="14"/>
  <c r="V65" i="14"/>
  <c r="Z65" i="14"/>
  <c r="AD65" i="14"/>
  <c r="AH65" i="14"/>
  <c r="V66" i="14"/>
  <c r="Z66" i="14"/>
  <c r="AD66" i="14"/>
  <c r="AH66" i="14"/>
  <c r="V67" i="14"/>
  <c r="Z67" i="14"/>
  <c r="AD67" i="14"/>
  <c r="AH67" i="14"/>
  <c r="V68" i="14"/>
  <c r="Z68" i="14"/>
  <c r="AD68" i="14"/>
  <c r="AH68" i="14"/>
  <c r="V69" i="14"/>
  <c r="Z69" i="14"/>
  <c r="AD69" i="14"/>
  <c r="AH69" i="14"/>
  <c r="V70" i="14"/>
  <c r="Z70" i="14"/>
  <c r="AD70" i="14"/>
  <c r="AH70" i="14"/>
  <c r="V71" i="14"/>
  <c r="Z71" i="14"/>
  <c r="AD71" i="14"/>
  <c r="AH71" i="14"/>
  <c r="V72" i="14"/>
  <c r="Z72" i="14"/>
  <c r="AD72" i="14"/>
  <c r="AH72" i="14"/>
  <c r="V73" i="14"/>
  <c r="Z73" i="14"/>
  <c r="AD73" i="14"/>
  <c r="AH73" i="14"/>
  <c r="V74" i="14"/>
  <c r="Z74" i="14"/>
  <c r="AD74" i="14"/>
  <c r="AH74" i="14"/>
  <c r="V75" i="14"/>
  <c r="Z75" i="14"/>
  <c r="AD75" i="14"/>
  <c r="AH75" i="14"/>
  <c r="V76" i="14"/>
  <c r="Z76" i="14"/>
  <c r="AD76" i="14"/>
  <c r="AH76" i="14"/>
  <c r="V77" i="14"/>
  <c r="Z77" i="14"/>
  <c r="AD77" i="14"/>
  <c r="AH77" i="14"/>
  <c r="V78" i="14"/>
  <c r="Z78" i="14"/>
  <c r="AD78" i="14"/>
  <c r="AH78" i="14"/>
  <c r="V79" i="14"/>
  <c r="Z79" i="14"/>
  <c r="AD79" i="14"/>
  <c r="AH79" i="14"/>
  <c r="V80" i="14"/>
  <c r="Z80" i="14"/>
  <c r="AD80" i="14"/>
  <c r="AH80" i="14"/>
  <c r="V81" i="14"/>
  <c r="Z81" i="14"/>
  <c r="AD81" i="14"/>
  <c r="AH81" i="14"/>
  <c r="V82" i="14"/>
  <c r="Z82" i="14"/>
  <c r="AD82" i="14"/>
  <c r="AH82" i="14"/>
  <c r="V83" i="14"/>
  <c r="Z83" i="14"/>
  <c r="AD83" i="14"/>
  <c r="AH83" i="14"/>
  <c r="V84" i="14"/>
  <c r="Z84" i="14"/>
  <c r="AD84" i="14"/>
  <c r="AH84" i="14"/>
  <c r="V85" i="14"/>
  <c r="Z85" i="14"/>
  <c r="AD85" i="14"/>
  <c r="AH85" i="14"/>
  <c r="V86" i="14"/>
  <c r="Z86" i="14"/>
  <c r="AD86" i="14"/>
  <c r="AH86" i="14"/>
  <c r="V87" i="14"/>
  <c r="Z87" i="14"/>
  <c r="AD87" i="14"/>
  <c r="AH87" i="14"/>
  <c r="V88" i="14"/>
  <c r="Z88" i="14"/>
  <c r="AD88" i="14"/>
  <c r="AH88" i="14"/>
  <c r="V89" i="14"/>
  <c r="Z89" i="14"/>
  <c r="AD89" i="14"/>
  <c r="AH89" i="14"/>
  <c r="V90" i="14"/>
  <c r="Z90" i="14"/>
  <c r="AD90" i="14"/>
  <c r="AH90" i="14"/>
  <c r="V91" i="14"/>
  <c r="Z91" i="14"/>
  <c r="AD91" i="14"/>
  <c r="AH91" i="14"/>
  <c r="V92" i="14"/>
  <c r="Z92" i="14"/>
  <c r="AD92" i="14"/>
  <c r="AH92" i="14"/>
  <c r="V93" i="14"/>
  <c r="Z93" i="14"/>
  <c r="AD93" i="14"/>
  <c r="AH93" i="14"/>
  <c r="V94" i="14"/>
  <c r="Z94" i="14"/>
  <c r="AD94" i="14"/>
  <c r="AH94" i="14"/>
  <c r="V95" i="14"/>
  <c r="Z95" i="14"/>
  <c r="AD95" i="14"/>
  <c r="AH95" i="14"/>
  <c r="V96" i="14"/>
  <c r="Z96" i="14"/>
  <c r="AD96" i="14"/>
  <c r="AH96" i="14"/>
  <c r="V97" i="14"/>
  <c r="Z97" i="14"/>
  <c r="AD97" i="14"/>
  <c r="AH97" i="14"/>
  <c r="V98" i="14"/>
  <c r="Z98" i="14"/>
  <c r="AD98" i="14"/>
  <c r="AH98" i="14"/>
  <c r="V99" i="14"/>
  <c r="Z99" i="14"/>
  <c r="AD99" i="14"/>
  <c r="AH99" i="14"/>
  <c r="V100" i="14"/>
  <c r="Z100" i="14"/>
  <c r="AD100" i="14"/>
  <c r="AH100" i="14"/>
  <c r="V101" i="14"/>
  <c r="Z101" i="14"/>
  <c r="AD101" i="14"/>
  <c r="AH101" i="14"/>
  <c r="V102" i="14"/>
  <c r="Z102" i="14"/>
  <c r="AD102" i="14"/>
  <c r="AH102" i="14"/>
  <c r="V103" i="14"/>
  <c r="Z103" i="14"/>
  <c r="AD103" i="14"/>
  <c r="AH103" i="14"/>
  <c r="V104" i="14"/>
  <c r="Z104" i="14"/>
  <c r="AD104" i="14"/>
  <c r="AH104" i="14"/>
  <c r="V105" i="14"/>
  <c r="Z105" i="14"/>
  <c r="AD105" i="14"/>
  <c r="AH105" i="14"/>
  <c r="V106" i="14"/>
  <c r="Z106" i="14"/>
  <c r="AD106" i="14"/>
  <c r="AH106" i="14"/>
  <c r="V107" i="14"/>
  <c r="Z107" i="14"/>
  <c r="AD107" i="14"/>
  <c r="AH107" i="14"/>
  <c r="V108" i="14"/>
  <c r="Z108" i="14"/>
  <c r="AD108" i="14"/>
  <c r="AH108" i="14"/>
  <c r="V109" i="14"/>
  <c r="Z109" i="14"/>
  <c r="AD109" i="14"/>
  <c r="AH109" i="14"/>
  <c r="V110" i="14"/>
  <c r="Z110" i="14"/>
  <c r="AD110" i="14"/>
  <c r="AH110" i="14"/>
  <c r="V111" i="14"/>
  <c r="Z111" i="14"/>
  <c r="AD111" i="14"/>
  <c r="AH111" i="14"/>
  <c r="V112" i="14"/>
  <c r="Z112" i="14"/>
  <c r="AD112" i="14"/>
  <c r="AH112" i="14"/>
  <c r="V113" i="14"/>
  <c r="Z113" i="14"/>
  <c r="AD113" i="14"/>
  <c r="AH113" i="14"/>
  <c r="V114" i="14"/>
  <c r="Z114" i="14"/>
  <c r="AD114" i="14"/>
  <c r="AH114" i="14"/>
  <c r="V115" i="14"/>
  <c r="Z115" i="14"/>
  <c r="AD115" i="14"/>
  <c r="AH115" i="14"/>
  <c r="V116" i="14"/>
  <c r="Z116" i="14"/>
  <c r="AD116" i="14"/>
  <c r="AH116" i="14"/>
  <c r="V117" i="14"/>
  <c r="Z117" i="14"/>
  <c r="AD117" i="14"/>
  <c r="AH117" i="14"/>
  <c r="V118" i="14"/>
  <c r="Z118" i="14"/>
  <c r="AD118" i="14"/>
  <c r="AH118" i="14"/>
  <c r="V119" i="14"/>
  <c r="Z119" i="14"/>
  <c r="AD119" i="14"/>
  <c r="AH119" i="14"/>
  <c r="V120" i="14"/>
  <c r="Z120" i="14"/>
  <c r="AD120" i="14"/>
  <c r="AH120" i="14"/>
  <c r="V121" i="14"/>
  <c r="Z121" i="14"/>
  <c r="AD121" i="14"/>
  <c r="AH121" i="14"/>
  <c r="V122" i="14"/>
  <c r="Z122" i="14"/>
  <c r="AD122" i="14"/>
  <c r="AH122" i="14"/>
  <c r="V123" i="14"/>
  <c r="Z123" i="14"/>
  <c r="AD123" i="14"/>
  <c r="AH123" i="14"/>
  <c r="V124" i="14"/>
  <c r="Z124" i="14"/>
  <c r="AD124" i="14"/>
  <c r="AH124" i="14"/>
  <c r="V125" i="14"/>
  <c r="Z125" i="14"/>
  <c r="AD125" i="14"/>
  <c r="AH125" i="14"/>
  <c r="V126" i="14"/>
  <c r="Z126" i="14"/>
  <c r="AD126" i="14"/>
  <c r="AH126" i="14"/>
  <c r="V127" i="14"/>
  <c r="Z127" i="14"/>
  <c r="AD127" i="14"/>
  <c r="AH127" i="14"/>
  <c r="V128" i="14"/>
  <c r="Z128" i="14"/>
  <c r="AD128" i="14"/>
  <c r="AH128" i="14"/>
  <c r="V129" i="14"/>
  <c r="Z129" i="14"/>
  <c r="AD129" i="14"/>
  <c r="AH129" i="14"/>
  <c r="V130" i="14"/>
  <c r="Y130" i="14"/>
  <c r="AC130" i="14"/>
  <c r="AH131" i="14"/>
  <c r="AD131" i="14"/>
  <c r="Z131" i="14"/>
  <c r="V131" i="14"/>
  <c r="S131" i="14"/>
  <c r="W131" i="14"/>
  <c r="AA131" i="14"/>
  <c r="AE131" i="14"/>
  <c r="AI131" i="14"/>
  <c r="U132" i="14"/>
  <c r="Y132" i="14"/>
  <c r="AC132" i="14"/>
  <c r="AH133" i="14"/>
  <c r="AD133" i="14"/>
  <c r="Z133" i="14"/>
  <c r="V133" i="14"/>
  <c r="S133" i="14"/>
  <c r="W133" i="14"/>
  <c r="AA133" i="14"/>
  <c r="AE133" i="14"/>
  <c r="AI133" i="14"/>
  <c r="U134" i="14"/>
  <c r="Y134" i="14"/>
  <c r="AC134" i="14"/>
  <c r="AH135" i="14"/>
  <c r="AD135" i="14"/>
  <c r="Z135" i="14"/>
  <c r="V135" i="14"/>
  <c r="S135" i="14"/>
  <c r="W135" i="14"/>
  <c r="AA135" i="14"/>
  <c r="AE135" i="14"/>
  <c r="AI135" i="14"/>
  <c r="U136" i="14"/>
  <c r="Y136" i="14"/>
  <c r="AC136" i="14"/>
  <c r="AH137" i="14"/>
  <c r="AD137" i="14"/>
  <c r="Z137" i="14"/>
  <c r="V137" i="14"/>
  <c r="S137" i="14"/>
  <c r="W137" i="14"/>
  <c r="AA137" i="14"/>
  <c r="AE137" i="14"/>
  <c r="AI137" i="14"/>
  <c r="U138" i="14"/>
  <c r="Y138" i="14"/>
  <c r="AC138" i="14"/>
  <c r="AH139" i="14"/>
  <c r="AD139" i="14"/>
  <c r="Z139" i="14"/>
  <c r="V139" i="14"/>
  <c r="S139" i="14"/>
  <c r="W139" i="14"/>
  <c r="AA139" i="14"/>
  <c r="AE139" i="14"/>
  <c r="AI139" i="14"/>
  <c r="U140" i="14"/>
  <c r="Y140" i="14"/>
  <c r="AC140" i="14"/>
  <c r="AI141" i="14"/>
  <c r="AH141" i="14"/>
  <c r="AD141" i="14"/>
  <c r="Z141" i="14"/>
  <c r="V141" i="14"/>
  <c r="S141" i="14"/>
  <c r="W141" i="14"/>
  <c r="AA141" i="14"/>
  <c r="AE141" i="14"/>
  <c r="S31" i="14"/>
  <c r="U31" i="14"/>
  <c r="W31" i="14"/>
  <c r="Y31" i="14"/>
  <c r="AA31" i="14"/>
  <c r="AC31" i="14"/>
  <c r="AE31" i="14"/>
  <c r="AG31" i="14"/>
  <c r="S32" i="14"/>
  <c r="U32" i="14"/>
  <c r="W32" i="14"/>
  <c r="Y32" i="14"/>
  <c r="AA32" i="14"/>
  <c r="AC32" i="14"/>
  <c r="AE32" i="14"/>
  <c r="AG32" i="14"/>
  <c r="S33" i="14"/>
  <c r="U33" i="14"/>
  <c r="W33" i="14"/>
  <c r="Y33" i="14"/>
  <c r="AA33" i="14"/>
  <c r="AC33" i="14"/>
  <c r="AE33" i="14"/>
  <c r="AG33" i="14"/>
  <c r="S34" i="14"/>
  <c r="U34" i="14"/>
  <c r="W34" i="14"/>
  <c r="Y34" i="14"/>
  <c r="AA34" i="14"/>
  <c r="AC34" i="14"/>
  <c r="AE34" i="14"/>
  <c r="AG34" i="14"/>
  <c r="S35" i="14"/>
  <c r="U35" i="14"/>
  <c r="W35" i="14"/>
  <c r="Y35" i="14"/>
  <c r="AA35" i="14"/>
  <c r="AC35" i="14"/>
  <c r="AE35" i="14"/>
  <c r="AG35" i="14"/>
  <c r="S36" i="14"/>
  <c r="U36" i="14"/>
  <c r="W36" i="14"/>
  <c r="Y36" i="14"/>
  <c r="AA36" i="14"/>
  <c r="AC36" i="14"/>
  <c r="AE36" i="14"/>
  <c r="AG36" i="14"/>
  <c r="S37" i="14"/>
  <c r="U37" i="14"/>
  <c r="W37" i="14"/>
  <c r="Y37" i="14"/>
  <c r="AA37" i="14"/>
  <c r="AC37" i="14"/>
  <c r="AE37" i="14"/>
  <c r="AG37" i="14"/>
  <c r="S38" i="14"/>
  <c r="U38" i="14"/>
  <c r="W38" i="14"/>
  <c r="Y38" i="14"/>
  <c r="AA38" i="14"/>
  <c r="AC38" i="14"/>
  <c r="AE38" i="14"/>
  <c r="AG38" i="14"/>
  <c r="S39" i="14"/>
  <c r="U39" i="14"/>
  <c r="W39" i="14"/>
  <c r="Y39" i="14"/>
  <c r="AA39" i="14"/>
  <c r="AC39" i="14"/>
  <c r="AE39" i="14"/>
  <c r="AG39" i="14"/>
  <c r="S40" i="14"/>
  <c r="U40" i="14"/>
  <c r="W40" i="14"/>
  <c r="Y40" i="14"/>
  <c r="AA40" i="14"/>
  <c r="AC40" i="14"/>
  <c r="AE40" i="14"/>
  <c r="AG40" i="14"/>
  <c r="S41" i="14"/>
  <c r="U41" i="14"/>
  <c r="W41" i="14"/>
  <c r="Y41" i="14"/>
  <c r="AA41" i="14"/>
  <c r="AC41" i="14"/>
  <c r="AE41" i="14"/>
  <c r="AG41" i="14"/>
  <c r="S42" i="14"/>
  <c r="U42" i="14"/>
  <c r="W42" i="14"/>
  <c r="Y42" i="14"/>
  <c r="AA42" i="14"/>
  <c r="AC42" i="14"/>
  <c r="AE42" i="14"/>
  <c r="AG42" i="14"/>
  <c r="S43" i="14"/>
  <c r="U43" i="14"/>
  <c r="W43" i="14"/>
  <c r="Y43" i="14"/>
  <c r="AA43" i="14"/>
  <c r="AC43" i="14"/>
  <c r="AE43" i="14"/>
  <c r="AG43" i="14"/>
  <c r="S44" i="14"/>
  <c r="U44" i="14"/>
  <c r="W44" i="14"/>
  <c r="Y44" i="14"/>
  <c r="AA44" i="14"/>
  <c r="AC44" i="14"/>
  <c r="AE44" i="14"/>
  <c r="AG44" i="14"/>
  <c r="S45" i="14"/>
  <c r="U45" i="14"/>
  <c r="W45" i="14"/>
  <c r="Y45" i="14"/>
  <c r="AA45" i="14"/>
  <c r="AC45" i="14"/>
  <c r="AE45" i="14"/>
  <c r="AG45" i="14"/>
  <c r="S46" i="14"/>
  <c r="U46" i="14"/>
  <c r="W46" i="14"/>
  <c r="Y46" i="14"/>
  <c r="AA46" i="14"/>
  <c r="AC46" i="14"/>
  <c r="AE46" i="14"/>
  <c r="AG46" i="14"/>
  <c r="S47" i="14"/>
  <c r="U47" i="14"/>
  <c r="W47" i="14"/>
  <c r="Y47" i="14"/>
  <c r="AA47" i="14"/>
  <c r="AC47" i="14"/>
  <c r="AE47" i="14"/>
  <c r="AG47" i="14"/>
  <c r="S48" i="14"/>
  <c r="U48" i="14"/>
  <c r="W48" i="14"/>
  <c r="Y48" i="14"/>
  <c r="AA48" i="14"/>
  <c r="AC48" i="14"/>
  <c r="AE48" i="14"/>
  <c r="AG48" i="14"/>
  <c r="S49" i="14"/>
  <c r="U49" i="14"/>
  <c r="W49" i="14"/>
  <c r="Y49" i="14"/>
  <c r="AA49" i="14"/>
  <c r="AC49" i="14"/>
  <c r="AE49" i="14"/>
  <c r="AG49" i="14"/>
  <c r="S50" i="14"/>
  <c r="U50" i="14"/>
  <c r="W50" i="14"/>
  <c r="Y50" i="14"/>
  <c r="AA50" i="14"/>
  <c r="AC50" i="14"/>
  <c r="AE50" i="14"/>
  <c r="AG50" i="14"/>
  <c r="S51" i="14"/>
  <c r="U51" i="14"/>
  <c r="W51" i="14"/>
  <c r="Y51" i="14"/>
  <c r="AA51" i="14"/>
  <c r="AC51" i="14"/>
  <c r="AE51" i="14"/>
  <c r="AG51" i="14"/>
  <c r="S52" i="14"/>
  <c r="U52" i="14"/>
  <c r="W52" i="14"/>
  <c r="Y52" i="14"/>
  <c r="AA52" i="14"/>
  <c r="AC52" i="14"/>
  <c r="AE52" i="14"/>
  <c r="AG52" i="14"/>
  <c r="S53" i="14"/>
  <c r="U53" i="14"/>
  <c r="W53" i="14"/>
  <c r="Y53" i="14"/>
  <c r="AA53" i="14"/>
  <c r="AC53" i="14"/>
  <c r="AE53" i="14"/>
  <c r="AG53" i="14"/>
  <c r="S54" i="14"/>
  <c r="U54" i="14"/>
  <c r="W54" i="14"/>
  <c r="Y54" i="14"/>
  <c r="AA54" i="14"/>
  <c r="AC54" i="14"/>
  <c r="AE54" i="14"/>
  <c r="AG54" i="14"/>
  <c r="S55" i="14"/>
  <c r="U55" i="14"/>
  <c r="W55" i="14"/>
  <c r="Y55" i="14"/>
  <c r="AA55" i="14"/>
  <c r="AC55" i="14"/>
  <c r="AE55" i="14"/>
  <c r="AG55" i="14"/>
  <c r="S56" i="14"/>
  <c r="U56" i="14"/>
  <c r="W56" i="14"/>
  <c r="Y56" i="14"/>
  <c r="AA56" i="14"/>
  <c r="AC56" i="14"/>
  <c r="AE56" i="14"/>
  <c r="AG56" i="14"/>
  <c r="S57" i="14"/>
  <c r="U57" i="14"/>
  <c r="W57" i="14"/>
  <c r="Y57" i="14"/>
  <c r="AA57" i="14"/>
  <c r="AC57" i="14"/>
  <c r="AE57" i="14"/>
  <c r="AG57" i="14"/>
  <c r="S58" i="14"/>
  <c r="U58" i="14"/>
  <c r="W58" i="14"/>
  <c r="Y58" i="14"/>
  <c r="AA58" i="14"/>
  <c r="AC58" i="14"/>
  <c r="AE58" i="14"/>
  <c r="AG58" i="14"/>
  <c r="S59" i="14"/>
  <c r="U59" i="14"/>
  <c r="W59" i="14"/>
  <c r="Y59" i="14"/>
  <c r="AA59" i="14"/>
  <c r="AC59" i="14"/>
  <c r="AE59" i="14"/>
  <c r="AG59" i="14"/>
  <c r="S60" i="14"/>
  <c r="U60" i="14"/>
  <c r="W60" i="14"/>
  <c r="Y60" i="14"/>
  <c r="AA60" i="14"/>
  <c r="AC60" i="14"/>
  <c r="AE60" i="14"/>
  <c r="AG60" i="14"/>
  <c r="S61" i="14"/>
  <c r="U61" i="14"/>
  <c r="W61" i="14"/>
  <c r="Y61" i="14"/>
  <c r="AA61" i="14"/>
  <c r="AC61" i="14"/>
  <c r="AE61" i="14"/>
  <c r="AG61" i="14"/>
  <c r="S62" i="14"/>
  <c r="U62" i="14"/>
  <c r="W62" i="14"/>
  <c r="Y62" i="14"/>
  <c r="AA62" i="14"/>
  <c r="AC62" i="14"/>
  <c r="AE62" i="14"/>
  <c r="AG62" i="14"/>
  <c r="S63" i="14"/>
  <c r="U63" i="14"/>
  <c r="W63" i="14"/>
  <c r="Y63" i="14"/>
  <c r="AA63" i="14"/>
  <c r="AC63" i="14"/>
  <c r="AE63" i="14"/>
  <c r="AG63" i="14"/>
  <c r="S64" i="14"/>
  <c r="U64" i="14"/>
  <c r="W64" i="14"/>
  <c r="Y64" i="14"/>
  <c r="AA64" i="14"/>
  <c r="AC64" i="14"/>
  <c r="AE64" i="14"/>
  <c r="AG64" i="14"/>
  <c r="S65" i="14"/>
  <c r="U65" i="14"/>
  <c r="W65" i="14"/>
  <c r="Y65" i="14"/>
  <c r="AA65" i="14"/>
  <c r="AC65" i="14"/>
  <c r="AE65" i="14"/>
  <c r="AG65" i="14"/>
  <c r="S66" i="14"/>
  <c r="U66" i="14"/>
  <c r="W66" i="14"/>
  <c r="Y66" i="14"/>
  <c r="AA66" i="14"/>
  <c r="AC66" i="14"/>
  <c r="AE66" i="14"/>
  <c r="AG66" i="14"/>
  <c r="S67" i="14"/>
  <c r="U67" i="14"/>
  <c r="W67" i="14"/>
  <c r="Y67" i="14"/>
  <c r="AA67" i="14"/>
  <c r="AC67" i="14"/>
  <c r="AE67" i="14"/>
  <c r="AG67" i="14"/>
  <c r="S68" i="14"/>
  <c r="U68" i="14"/>
  <c r="W68" i="14"/>
  <c r="Y68" i="14"/>
  <c r="AA68" i="14"/>
  <c r="AC68" i="14"/>
  <c r="AE68" i="14"/>
  <c r="AG68" i="14"/>
  <c r="S69" i="14"/>
  <c r="U69" i="14"/>
  <c r="W69" i="14"/>
  <c r="Y69" i="14"/>
  <c r="AA69" i="14"/>
  <c r="AC69" i="14"/>
  <c r="AE69" i="14"/>
  <c r="AG69" i="14"/>
  <c r="S70" i="14"/>
  <c r="U70" i="14"/>
  <c r="W70" i="14"/>
  <c r="Y70" i="14"/>
  <c r="AA70" i="14"/>
  <c r="AC70" i="14"/>
  <c r="AE70" i="14"/>
  <c r="AG70" i="14"/>
  <c r="S71" i="14"/>
  <c r="U71" i="14"/>
  <c r="W71" i="14"/>
  <c r="Y71" i="14"/>
  <c r="AA71" i="14"/>
  <c r="AC71" i="14"/>
  <c r="AE71" i="14"/>
  <c r="AG71" i="14"/>
  <c r="S72" i="14"/>
  <c r="U72" i="14"/>
  <c r="W72" i="14"/>
  <c r="Y72" i="14"/>
  <c r="AA72" i="14"/>
  <c r="AC72" i="14"/>
  <c r="AE72" i="14"/>
  <c r="AG72" i="14"/>
  <c r="S73" i="14"/>
  <c r="U73" i="14"/>
  <c r="W73" i="14"/>
  <c r="Y73" i="14"/>
  <c r="AA73" i="14"/>
  <c r="AC73" i="14"/>
  <c r="AE73" i="14"/>
  <c r="AG73" i="14"/>
  <c r="S74" i="14"/>
  <c r="U74" i="14"/>
  <c r="W74" i="14"/>
  <c r="Y74" i="14"/>
  <c r="AA74" i="14"/>
  <c r="AC74" i="14"/>
  <c r="AE74" i="14"/>
  <c r="AG74" i="14"/>
  <c r="S75" i="14"/>
  <c r="U75" i="14"/>
  <c r="W75" i="14"/>
  <c r="Y75" i="14"/>
  <c r="AA75" i="14"/>
  <c r="AC75" i="14"/>
  <c r="AE75" i="14"/>
  <c r="AG75" i="14"/>
  <c r="S76" i="14"/>
  <c r="U76" i="14"/>
  <c r="W76" i="14"/>
  <c r="Y76" i="14"/>
  <c r="AA76" i="14"/>
  <c r="AC76" i="14"/>
  <c r="AE76" i="14"/>
  <c r="AG76" i="14"/>
  <c r="S77" i="14"/>
  <c r="U77" i="14"/>
  <c r="W77" i="14"/>
  <c r="Y77" i="14"/>
  <c r="AA77" i="14"/>
  <c r="AC77" i="14"/>
  <c r="AE77" i="14"/>
  <c r="AG77" i="14"/>
  <c r="S78" i="14"/>
  <c r="U78" i="14"/>
  <c r="W78" i="14"/>
  <c r="Y78" i="14"/>
  <c r="AA78" i="14"/>
  <c r="AC78" i="14"/>
  <c r="AE78" i="14"/>
  <c r="AG78" i="14"/>
  <c r="S79" i="14"/>
  <c r="U79" i="14"/>
  <c r="W79" i="14"/>
  <c r="Y79" i="14"/>
  <c r="AA79" i="14"/>
  <c r="AC79" i="14"/>
  <c r="AE79" i="14"/>
  <c r="AG79" i="14"/>
  <c r="S80" i="14"/>
  <c r="U80" i="14"/>
  <c r="W80" i="14"/>
  <c r="Y80" i="14"/>
  <c r="AA80" i="14"/>
  <c r="AC80" i="14"/>
  <c r="AE80" i="14"/>
  <c r="AG80" i="14"/>
  <c r="S81" i="14"/>
  <c r="U81" i="14"/>
  <c r="W81" i="14"/>
  <c r="Y81" i="14"/>
  <c r="AA81" i="14"/>
  <c r="AC81" i="14"/>
  <c r="AE81" i="14"/>
  <c r="AG81" i="14"/>
  <c r="S82" i="14"/>
  <c r="U82" i="14"/>
  <c r="W82" i="14"/>
  <c r="Y82" i="14"/>
  <c r="AA82" i="14"/>
  <c r="AC82" i="14"/>
  <c r="AE82" i="14"/>
  <c r="AG82" i="14"/>
  <c r="S83" i="14"/>
  <c r="U83" i="14"/>
  <c r="W83" i="14"/>
  <c r="Y83" i="14"/>
  <c r="AA83" i="14"/>
  <c r="AC83" i="14"/>
  <c r="AE83" i="14"/>
  <c r="AG83" i="14"/>
  <c r="S84" i="14"/>
  <c r="U84" i="14"/>
  <c r="W84" i="14"/>
  <c r="Y84" i="14"/>
  <c r="AA84" i="14"/>
  <c r="AC84" i="14"/>
  <c r="AE84" i="14"/>
  <c r="AG84" i="14"/>
  <c r="S85" i="14"/>
  <c r="U85" i="14"/>
  <c r="W85" i="14"/>
  <c r="Y85" i="14"/>
  <c r="AA85" i="14"/>
  <c r="AC85" i="14"/>
  <c r="AE85" i="14"/>
  <c r="AG85" i="14"/>
  <c r="S86" i="14"/>
  <c r="U86" i="14"/>
  <c r="W86" i="14"/>
  <c r="Y86" i="14"/>
  <c r="AA86" i="14"/>
  <c r="AC86" i="14"/>
  <c r="AE86" i="14"/>
  <c r="AG86" i="14"/>
  <c r="S87" i="14"/>
  <c r="U87" i="14"/>
  <c r="W87" i="14"/>
  <c r="Y87" i="14"/>
  <c r="AA87" i="14"/>
  <c r="AC87" i="14"/>
  <c r="AE87" i="14"/>
  <c r="AG87" i="14"/>
  <c r="S88" i="14"/>
  <c r="U88" i="14"/>
  <c r="W88" i="14"/>
  <c r="Y88" i="14"/>
  <c r="AA88" i="14"/>
  <c r="AC88" i="14"/>
  <c r="AE88" i="14"/>
  <c r="AG88" i="14"/>
  <c r="S89" i="14"/>
  <c r="U89" i="14"/>
  <c r="W89" i="14"/>
  <c r="Y89" i="14"/>
  <c r="AA89" i="14"/>
  <c r="AC89" i="14"/>
  <c r="AE89" i="14"/>
  <c r="AG89" i="14"/>
  <c r="S90" i="14"/>
  <c r="U90" i="14"/>
  <c r="W90" i="14"/>
  <c r="Y90" i="14"/>
  <c r="AA90" i="14"/>
  <c r="AC90" i="14"/>
  <c r="AE90" i="14"/>
  <c r="AG90" i="14"/>
  <c r="S91" i="14"/>
  <c r="U91" i="14"/>
  <c r="W91" i="14"/>
  <c r="Y91" i="14"/>
  <c r="AA91" i="14"/>
  <c r="AC91" i="14"/>
  <c r="AE91" i="14"/>
  <c r="AG91" i="14"/>
  <c r="S92" i="14"/>
  <c r="U92" i="14"/>
  <c r="W92" i="14"/>
  <c r="Y92" i="14"/>
  <c r="AA92" i="14"/>
  <c r="AC92" i="14"/>
  <c r="AE92" i="14"/>
  <c r="AG92" i="14"/>
  <c r="S93" i="14"/>
  <c r="U93" i="14"/>
  <c r="W93" i="14"/>
  <c r="Y93" i="14"/>
  <c r="AA93" i="14"/>
  <c r="AC93" i="14"/>
  <c r="AE93" i="14"/>
  <c r="AG93" i="14"/>
  <c r="S94" i="14"/>
  <c r="U94" i="14"/>
  <c r="W94" i="14"/>
  <c r="Y94" i="14"/>
  <c r="AA94" i="14"/>
  <c r="AC94" i="14"/>
  <c r="AE94" i="14"/>
  <c r="AG94" i="14"/>
  <c r="S95" i="14"/>
  <c r="U95" i="14"/>
  <c r="W95" i="14"/>
  <c r="Y95" i="14"/>
  <c r="AA95" i="14"/>
  <c r="AC95" i="14"/>
  <c r="AE95" i="14"/>
  <c r="AG95" i="14"/>
  <c r="S96" i="14"/>
  <c r="U96" i="14"/>
  <c r="W96" i="14"/>
  <c r="Y96" i="14"/>
  <c r="AA96" i="14"/>
  <c r="AC96" i="14"/>
  <c r="AE96" i="14"/>
  <c r="AG96" i="14"/>
  <c r="S97" i="14"/>
  <c r="U97" i="14"/>
  <c r="W97" i="14"/>
  <c r="Y97" i="14"/>
  <c r="AA97" i="14"/>
  <c r="AC97" i="14"/>
  <c r="AE97" i="14"/>
  <c r="AG97" i="14"/>
  <c r="S98" i="14"/>
  <c r="U98" i="14"/>
  <c r="W98" i="14"/>
  <c r="Y98" i="14"/>
  <c r="AA98" i="14"/>
  <c r="AC98" i="14"/>
  <c r="AE98" i="14"/>
  <c r="AG98" i="14"/>
  <c r="S99" i="14"/>
  <c r="U99" i="14"/>
  <c r="W99" i="14"/>
  <c r="Y99" i="14"/>
  <c r="AA99" i="14"/>
  <c r="AC99" i="14"/>
  <c r="AE99" i="14"/>
  <c r="AG99" i="14"/>
  <c r="S100" i="14"/>
  <c r="U100" i="14"/>
  <c r="W100" i="14"/>
  <c r="Y100" i="14"/>
  <c r="AA100" i="14"/>
  <c r="AC100" i="14"/>
  <c r="AE100" i="14"/>
  <c r="AG100" i="14"/>
  <c r="S101" i="14"/>
  <c r="U101" i="14"/>
  <c r="W101" i="14"/>
  <c r="Y101" i="14"/>
  <c r="AA101" i="14"/>
  <c r="AC101" i="14"/>
  <c r="AE101" i="14"/>
  <c r="AG101" i="14"/>
  <c r="S102" i="14"/>
  <c r="U102" i="14"/>
  <c r="W102" i="14"/>
  <c r="Y102" i="14"/>
  <c r="AA102" i="14"/>
  <c r="AC102" i="14"/>
  <c r="AE102" i="14"/>
  <c r="AG102" i="14"/>
  <c r="S103" i="14"/>
  <c r="U103" i="14"/>
  <c r="W103" i="14"/>
  <c r="Y103" i="14"/>
  <c r="AA103" i="14"/>
  <c r="AC103" i="14"/>
  <c r="AE103" i="14"/>
  <c r="AG103" i="14"/>
  <c r="S104" i="14"/>
  <c r="U104" i="14"/>
  <c r="W104" i="14"/>
  <c r="Y104" i="14"/>
  <c r="AA104" i="14"/>
  <c r="AC104" i="14"/>
  <c r="AE104" i="14"/>
  <c r="AG104" i="14"/>
  <c r="S105" i="14"/>
  <c r="U105" i="14"/>
  <c r="W105" i="14"/>
  <c r="Y105" i="14"/>
  <c r="AA105" i="14"/>
  <c r="AC105" i="14"/>
  <c r="AE105" i="14"/>
  <c r="AG105" i="14"/>
  <c r="S106" i="14"/>
  <c r="U106" i="14"/>
  <c r="W106" i="14"/>
  <c r="Y106" i="14"/>
  <c r="AA106" i="14"/>
  <c r="AC106" i="14"/>
  <c r="AE106" i="14"/>
  <c r="AG106" i="14"/>
  <c r="S107" i="14"/>
  <c r="U107" i="14"/>
  <c r="W107" i="14"/>
  <c r="Y107" i="14"/>
  <c r="AA107" i="14"/>
  <c r="AC107" i="14"/>
  <c r="AE107" i="14"/>
  <c r="AG107" i="14"/>
  <c r="S108" i="14"/>
  <c r="U108" i="14"/>
  <c r="W108" i="14"/>
  <c r="Y108" i="14"/>
  <c r="AA108" i="14"/>
  <c r="AC108" i="14"/>
  <c r="AE108" i="14"/>
  <c r="AG108" i="14"/>
  <c r="S109" i="14"/>
  <c r="U109" i="14"/>
  <c r="W109" i="14"/>
  <c r="Y109" i="14"/>
  <c r="AA109" i="14"/>
  <c r="AC109" i="14"/>
  <c r="AE109" i="14"/>
  <c r="AG109" i="14"/>
  <c r="S110" i="14"/>
  <c r="U110" i="14"/>
  <c r="W110" i="14"/>
  <c r="Y110" i="14"/>
  <c r="AA110" i="14"/>
  <c r="AC110" i="14"/>
  <c r="AE110" i="14"/>
  <c r="AG110" i="14"/>
  <c r="S111" i="14"/>
  <c r="U111" i="14"/>
  <c r="W111" i="14"/>
  <c r="Y111" i="14"/>
  <c r="AA111" i="14"/>
  <c r="AC111" i="14"/>
  <c r="AE111" i="14"/>
  <c r="AG111" i="14"/>
  <c r="S112" i="14"/>
  <c r="U112" i="14"/>
  <c r="W112" i="14"/>
  <c r="Y112" i="14"/>
  <c r="AA112" i="14"/>
  <c r="AC112" i="14"/>
  <c r="AE112" i="14"/>
  <c r="AG112" i="14"/>
  <c r="S113" i="14"/>
  <c r="U113" i="14"/>
  <c r="W113" i="14"/>
  <c r="Y113" i="14"/>
  <c r="AA113" i="14"/>
  <c r="AC113" i="14"/>
  <c r="AE113" i="14"/>
  <c r="AG113" i="14"/>
  <c r="S114" i="14"/>
  <c r="U114" i="14"/>
  <c r="W114" i="14"/>
  <c r="Y114" i="14"/>
  <c r="AA114" i="14"/>
  <c r="AC114" i="14"/>
  <c r="AE114" i="14"/>
  <c r="AG114" i="14"/>
  <c r="S115" i="14"/>
  <c r="U115" i="14"/>
  <c r="W115" i="14"/>
  <c r="Y115" i="14"/>
  <c r="AA115" i="14"/>
  <c r="AC115" i="14"/>
  <c r="AE115" i="14"/>
  <c r="AG115" i="14"/>
  <c r="S116" i="14"/>
  <c r="U116" i="14"/>
  <c r="W116" i="14"/>
  <c r="Y116" i="14"/>
  <c r="AA116" i="14"/>
  <c r="AC116" i="14"/>
  <c r="AE116" i="14"/>
  <c r="AG116" i="14"/>
  <c r="S117" i="14"/>
  <c r="U117" i="14"/>
  <c r="W117" i="14"/>
  <c r="Y117" i="14"/>
  <c r="AA117" i="14"/>
  <c r="AC117" i="14"/>
  <c r="AE117" i="14"/>
  <c r="AG117" i="14"/>
  <c r="S118" i="14"/>
  <c r="U118" i="14"/>
  <c r="W118" i="14"/>
  <c r="Y118" i="14"/>
  <c r="AA118" i="14"/>
  <c r="AC118" i="14"/>
  <c r="AE118" i="14"/>
  <c r="AG118" i="14"/>
  <c r="S119" i="14"/>
  <c r="U119" i="14"/>
  <c r="W119" i="14"/>
  <c r="Y119" i="14"/>
  <c r="AA119" i="14"/>
  <c r="AC119" i="14"/>
  <c r="AE119" i="14"/>
  <c r="AG119" i="14"/>
  <c r="S120" i="14"/>
  <c r="U120" i="14"/>
  <c r="W120" i="14"/>
  <c r="Y120" i="14"/>
  <c r="AA120" i="14"/>
  <c r="AC120" i="14"/>
  <c r="AE120" i="14"/>
  <c r="AG120" i="14"/>
  <c r="S121" i="14"/>
  <c r="U121" i="14"/>
  <c r="W121" i="14"/>
  <c r="Y121" i="14"/>
  <c r="AA121" i="14"/>
  <c r="AC121" i="14"/>
  <c r="AE121" i="14"/>
  <c r="AG121" i="14"/>
  <c r="S122" i="14"/>
  <c r="U122" i="14"/>
  <c r="W122" i="14"/>
  <c r="Y122" i="14"/>
  <c r="AA122" i="14"/>
  <c r="AC122" i="14"/>
  <c r="AE122" i="14"/>
  <c r="AG122" i="14"/>
  <c r="S123" i="14"/>
  <c r="U123" i="14"/>
  <c r="W123" i="14"/>
  <c r="Y123" i="14"/>
  <c r="AA123" i="14"/>
  <c r="AC123" i="14"/>
  <c r="AE123" i="14"/>
  <c r="AG123" i="14"/>
  <c r="S124" i="14"/>
  <c r="U124" i="14"/>
  <c r="W124" i="14"/>
  <c r="Y124" i="14"/>
  <c r="AA124" i="14"/>
  <c r="AC124" i="14"/>
  <c r="AE124" i="14"/>
  <c r="AG124" i="14"/>
  <c r="S125" i="14"/>
  <c r="U125" i="14"/>
  <c r="W125" i="14"/>
  <c r="Y125" i="14"/>
  <c r="AA125" i="14"/>
  <c r="AC125" i="14"/>
  <c r="AE125" i="14"/>
  <c r="AG125" i="14"/>
  <c r="S126" i="14"/>
  <c r="U126" i="14"/>
  <c r="W126" i="14"/>
  <c r="Y126" i="14"/>
  <c r="AA126" i="14"/>
  <c r="AC126" i="14"/>
  <c r="AE126" i="14"/>
  <c r="AG126" i="14"/>
  <c r="S127" i="14"/>
  <c r="U127" i="14"/>
  <c r="W127" i="14"/>
  <c r="Y127" i="14"/>
  <c r="AA127" i="14"/>
  <c r="AC127" i="14"/>
  <c r="AE127" i="14"/>
  <c r="AG127" i="14"/>
  <c r="S128" i="14"/>
  <c r="U128" i="14"/>
  <c r="W128" i="14"/>
  <c r="Y128" i="14"/>
  <c r="AA128" i="14"/>
  <c r="AC128" i="14"/>
  <c r="AE128" i="14"/>
  <c r="AG128" i="14"/>
  <c r="S129" i="14"/>
  <c r="U129" i="14"/>
  <c r="W129" i="14"/>
  <c r="Y129" i="14"/>
  <c r="AA129" i="14"/>
  <c r="AC129" i="14"/>
  <c r="AE129" i="14"/>
  <c r="AG129" i="14"/>
  <c r="AH130" i="14"/>
  <c r="AD130" i="14"/>
  <c r="Z130" i="14"/>
  <c r="S130" i="14"/>
  <c r="U130" i="14"/>
  <c r="W130" i="14"/>
  <c r="AA130" i="14"/>
  <c r="AE130" i="14"/>
  <c r="AI130" i="14"/>
  <c r="AH132" i="14"/>
  <c r="AD132" i="14"/>
  <c r="Z132" i="14"/>
  <c r="V132" i="14"/>
  <c r="S132" i="14"/>
  <c r="W132" i="14"/>
  <c r="AA132" i="14"/>
  <c r="AE132" i="14"/>
  <c r="AI132" i="14"/>
  <c r="AH134" i="14"/>
  <c r="AD134" i="14"/>
  <c r="Z134" i="14"/>
  <c r="V134" i="14"/>
  <c r="S134" i="14"/>
  <c r="W134" i="14"/>
  <c r="AA134" i="14"/>
  <c r="AE134" i="14"/>
  <c r="AI134" i="14"/>
  <c r="AH136" i="14"/>
  <c r="AD136" i="14"/>
  <c r="Z136" i="14"/>
  <c r="V136" i="14"/>
  <c r="S136" i="14"/>
  <c r="W136" i="14"/>
  <c r="AA136" i="14"/>
  <c r="AE136" i="14"/>
  <c r="AI136" i="14"/>
  <c r="AH138" i="14"/>
  <c r="AD138" i="14"/>
  <c r="Z138" i="14"/>
  <c r="V138" i="14"/>
  <c r="S138" i="14"/>
  <c r="W138" i="14"/>
  <c r="AA138" i="14"/>
  <c r="AE138" i="14"/>
  <c r="AI138" i="14"/>
  <c r="AH140" i="14"/>
  <c r="AD140" i="14"/>
  <c r="Z140" i="14"/>
  <c r="V140" i="14"/>
  <c r="S140" i="14"/>
  <c r="W140" i="14"/>
  <c r="AA140" i="14"/>
  <c r="AE140" i="14"/>
  <c r="AI140" i="14"/>
  <c r="AG141" i="14"/>
  <c r="V142" i="14"/>
  <c r="Z142" i="14"/>
  <c r="AD142" i="14"/>
  <c r="AH142" i="14"/>
  <c r="V143" i="14"/>
  <c r="Z143" i="14"/>
  <c r="AD143" i="14"/>
  <c r="AH143" i="14"/>
  <c r="V144" i="14"/>
  <c r="Z144" i="14"/>
  <c r="AD144" i="14"/>
  <c r="AH144" i="14"/>
  <c r="V145" i="14"/>
  <c r="Z145" i="14"/>
  <c r="AD145" i="14"/>
  <c r="AH145" i="14"/>
  <c r="V146" i="14"/>
  <c r="Z146" i="14"/>
  <c r="AD146" i="14"/>
  <c r="AH146" i="14"/>
  <c r="V147" i="14"/>
  <c r="Z147" i="14"/>
  <c r="AD147" i="14"/>
  <c r="AH147" i="14"/>
  <c r="V148" i="14"/>
  <c r="Z148" i="14"/>
  <c r="AD148" i="14"/>
  <c r="AH148" i="14"/>
  <c r="V149" i="14"/>
  <c r="Z149" i="14"/>
  <c r="AD149" i="14"/>
  <c r="AH149" i="14"/>
  <c r="V150" i="14"/>
  <c r="Z150" i="14"/>
  <c r="AD150" i="14"/>
  <c r="AH150" i="14"/>
  <c r="V151" i="14"/>
  <c r="Z151" i="14"/>
  <c r="AD151" i="14"/>
  <c r="AH151" i="14"/>
  <c r="V152" i="14"/>
  <c r="Z152" i="14"/>
  <c r="AD152" i="14"/>
  <c r="AH152" i="14"/>
  <c r="V153" i="14"/>
  <c r="Z153" i="14"/>
  <c r="AD153" i="14"/>
  <c r="AH153" i="14"/>
  <c r="V154" i="14"/>
  <c r="Z154" i="14"/>
  <c r="AD154" i="14"/>
  <c r="AH154" i="14"/>
  <c r="V155" i="14"/>
  <c r="Z155" i="14"/>
  <c r="AD155" i="14"/>
  <c r="AH155" i="14"/>
  <c r="V156" i="14"/>
  <c r="Z156" i="14"/>
  <c r="AD156" i="14"/>
  <c r="AH156" i="14"/>
  <c r="V157" i="14"/>
  <c r="Z157" i="14"/>
  <c r="AD157" i="14"/>
  <c r="AH157" i="14"/>
  <c r="V158" i="14"/>
  <c r="Z158" i="14"/>
  <c r="AD158" i="14"/>
  <c r="AH158" i="14"/>
  <c r="V159" i="14"/>
  <c r="Z159" i="14"/>
  <c r="AD159" i="14"/>
  <c r="AH159" i="14"/>
  <c r="V160" i="14"/>
  <c r="Z160" i="14"/>
  <c r="AD160" i="14"/>
  <c r="AH160" i="14"/>
  <c r="V161" i="14"/>
  <c r="Z161" i="14"/>
  <c r="AD161" i="14"/>
  <c r="AH161" i="14"/>
  <c r="V162" i="14"/>
  <c r="Z162" i="14"/>
  <c r="AD162" i="14"/>
  <c r="AH162" i="14"/>
  <c r="V163" i="14"/>
  <c r="Z163" i="14"/>
  <c r="AD163" i="14"/>
  <c r="AH163" i="14"/>
  <c r="V164" i="14"/>
  <c r="Z164" i="14"/>
  <c r="AD164" i="14"/>
  <c r="AH164" i="14"/>
  <c r="V165" i="14"/>
  <c r="Z165" i="14"/>
  <c r="AD165" i="14"/>
  <c r="AH165" i="14"/>
  <c r="V166" i="14"/>
  <c r="Z166" i="14"/>
  <c r="AD166" i="14"/>
  <c r="AH166" i="14"/>
  <c r="V167" i="14"/>
  <c r="Z167" i="14"/>
  <c r="AD167" i="14"/>
  <c r="AH167" i="14"/>
  <c r="V168" i="14"/>
  <c r="Z168" i="14"/>
  <c r="AD168" i="14"/>
  <c r="AH168" i="14"/>
  <c r="V169" i="14"/>
  <c r="Z169" i="14"/>
  <c r="AD169" i="14"/>
  <c r="AH169" i="14"/>
  <c r="V170" i="14"/>
  <c r="Z170" i="14"/>
  <c r="AD170" i="14"/>
  <c r="AH170" i="14"/>
  <c r="V171" i="14"/>
  <c r="Z171" i="14"/>
  <c r="AD171" i="14"/>
  <c r="AH171" i="14"/>
  <c r="V172" i="14"/>
  <c r="Z172" i="14"/>
  <c r="AD172" i="14"/>
  <c r="AH172" i="14"/>
  <c r="V173" i="14"/>
  <c r="Z173" i="14"/>
  <c r="AD173" i="14"/>
  <c r="AH173" i="14"/>
  <c r="V174" i="14"/>
  <c r="Z174" i="14"/>
  <c r="AD174" i="14"/>
  <c r="AH174" i="14"/>
  <c r="V175" i="14"/>
  <c r="Z175" i="14"/>
  <c r="AD175" i="14"/>
  <c r="AH175" i="14"/>
  <c r="V176" i="14"/>
  <c r="Z176" i="14"/>
  <c r="AD176" i="14"/>
  <c r="AH176" i="14"/>
  <c r="V177" i="14"/>
  <c r="Z177" i="14"/>
  <c r="AD177" i="14"/>
  <c r="AH177" i="14"/>
  <c r="V178" i="14"/>
  <c r="Z178" i="14"/>
  <c r="AD178" i="14"/>
  <c r="AH178" i="14"/>
  <c r="V179" i="14"/>
  <c r="Z179" i="14"/>
  <c r="AD179" i="14"/>
  <c r="AH179" i="14"/>
  <c r="V180" i="14"/>
  <c r="Z180" i="14"/>
  <c r="AD180" i="14"/>
  <c r="AH180" i="14"/>
  <c r="V181" i="14"/>
  <c r="Z181" i="14"/>
  <c r="AD181" i="14"/>
  <c r="AH181" i="14"/>
  <c r="V182" i="14"/>
  <c r="Z182" i="14"/>
  <c r="AD182" i="14"/>
  <c r="AH182" i="14"/>
  <c r="V183" i="14"/>
  <c r="Z183" i="14"/>
  <c r="AD183" i="14"/>
  <c r="AH183" i="14"/>
  <c r="V184" i="14"/>
  <c r="Z184" i="14"/>
  <c r="AD184" i="14"/>
  <c r="AH184" i="14"/>
  <c r="V185" i="14"/>
  <c r="Z185" i="14"/>
  <c r="AD185" i="14"/>
  <c r="AH185" i="14"/>
  <c r="V186" i="14"/>
  <c r="Z186" i="14"/>
  <c r="AD186" i="14"/>
  <c r="AH186" i="14"/>
  <c r="V187" i="14"/>
  <c r="Z187" i="14"/>
  <c r="AD187" i="14"/>
  <c r="AH187" i="14"/>
  <c r="V188" i="14"/>
  <c r="Z188" i="14"/>
  <c r="AD188" i="14"/>
  <c r="AH188" i="14"/>
  <c r="V189" i="14"/>
  <c r="Z189" i="14"/>
  <c r="AD189" i="14"/>
  <c r="AH189" i="14"/>
  <c r="V190" i="14"/>
  <c r="Z190" i="14"/>
  <c r="AD190" i="14"/>
  <c r="AH190" i="14"/>
  <c r="V191" i="14"/>
  <c r="Z191" i="14"/>
  <c r="AD191" i="14"/>
  <c r="AH191" i="14"/>
  <c r="V192" i="14"/>
  <c r="Z192" i="14"/>
  <c r="AD192" i="14"/>
  <c r="AH192" i="14"/>
  <c r="V193" i="14"/>
  <c r="Z193" i="14"/>
  <c r="AD193" i="14"/>
  <c r="AH193" i="14"/>
  <c r="V194" i="14"/>
  <c r="Z194" i="14"/>
  <c r="AD194" i="14"/>
  <c r="AH194" i="14"/>
  <c r="V195" i="14"/>
  <c r="Z195" i="14"/>
  <c r="AD195" i="14"/>
  <c r="AH195" i="14"/>
  <c r="V196" i="14"/>
  <c r="Z196" i="14"/>
  <c r="AD196" i="14"/>
  <c r="AH196" i="14"/>
  <c r="V197" i="14"/>
  <c r="Z197" i="14"/>
  <c r="AD197" i="14"/>
  <c r="AH197" i="14"/>
  <c r="S142" i="14"/>
  <c r="U142" i="14"/>
  <c r="W142" i="14"/>
  <c r="Y142" i="14"/>
  <c r="AA142" i="14"/>
  <c r="AC142" i="14"/>
  <c r="AE142" i="14"/>
  <c r="AG142" i="14"/>
  <c r="AJ142" i="14" s="1"/>
  <c r="O142" i="14" s="1"/>
  <c r="S143" i="14"/>
  <c r="U143" i="14"/>
  <c r="W143" i="14"/>
  <c r="Y143" i="14"/>
  <c r="AA143" i="14"/>
  <c r="AC143" i="14"/>
  <c r="AE143" i="14"/>
  <c r="AG143" i="14"/>
  <c r="AJ143" i="14" s="1"/>
  <c r="O143" i="14" s="1"/>
  <c r="S144" i="14"/>
  <c r="U144" i="14"/>
  <c r="W144" i="14"/>
  <c r="Y144" i="14"/>
  <c r="AA144" i="14"/>
  <c r="AC144" i="14"/>
  <c r="AE144" i="14"/>
  <c r="AG144" i="14"/>
  <c r="AJ144" i="14" s="1"/>
  <c r="O144" i="14" s="1"/>
  <c r="S145" i="14"/>
  <c r="U145" i="14"/>
  <c r="W145" i="14"/>
  <c r="Y145" i="14"/>
  <c r="AA145" i="14"/>
  <c r="AC145" i="14"/>
  <c r="AE145" i="14"/>
  <c r="AG145" i="14"/>
  <c r="AJ145" i="14" s="1"/>
  <c r="O145" i="14" s="1"/>
  <c r="S146" i="14"/>
  <c r="U146" i="14"/>
  <c r="W146" i="14"/>
  <c r="Y146" i="14"/>
  <c r="AA146" i="14"/>
  <c r="AC146" i="14"/>
  <c r="AE146" i="14"/>
  <c r="AG146" i="14"/>
  <c r="AJ146" i="14" s="1"/>
  <c r="O146" i="14" s="1"/>
  <c r="S147" i="14"/>
  <c r="U147" i="14"/>
  <c r="W147" i="14"/>
  <c r="Y147" i="14"/>
  <c r="AA147" i="14"/>
  <c r="AC147" i="14"/>
  <c r="AE147" i="14"/>
  <c r="AG147" i="14"/>
  <c r="AJ147" i="14" s="1"/>
  <c r="O147" i="14" s="1"/>
  <c r="S148" i="14"/>
  <c r="U148" i="14"/>
  <c r="W148" i="14"/>
  <c r="Y148" i="14"/>
  <c r="AA148" i="14"/>
  <c r="AC148" i="14"/>
  <c r="AE148" i="14"/>
  <c r="AG148" i="14"/>
  <c r="AJ148" i="14" s="1"/>
  <c r="O148" i="14" s="1"/>
  <c r="S149" i="14"/>
  <c r="U149" i="14"/>
  <c r="W149" i="14"/>
  <c r="Y149" i="14"/>
  <c r="AA149" i="14"/>
  <c r="AC149" i="14"/>
  <c r="AE149" i="14"/>
  <c r="AG149" i="14"/>
  <c r="AJ149" i="14" s="1"/>
  <c r="O149" i="14" s="1"/>
  <c r="S150" i="14"/>
  <c r="U150" i="14"/>
  <c r="W150" i="14"/>
  <c r="Y150" i="14"/>
  <c r="AA150" i="14"/>
  <c r="AC150" i="14"/>
  <c r="AE150" i="14"/>
  <c r="AG150" i="14"/>
  <c r="AJ150" i="14" s="1"/>
  <c r="O150" i="14" s="1"/>
  <c r="S151" i="14"/>
  <c r="U151" i="14"/>
  <c r="W151" i="14"/>
  <c r="Y151" i="14"/>
  <c r="AA151" i="14"/>
  <c r="AC151" i="14"/>
  <c r="AE151" i="14"/>
  <c r="AG151" i="14"/>
  <c r="AJ151" i="14" s="1"/>
  <c r="O151" i="14" s="1"/>
  <c r="S152" i="14"/>
  <c r="U152" i="14"/>
  <c r="W152" i="14"/>
  <c r="Y152" i="14"/>
  <c r="AA152" i="14"/>
  <c r="AC152" i="14"/>
  <c r="AE152" i="14"/>
  <c r="AG152" i="14"/>
  <c r="AJ152" i="14" s="1"/>
  <c r="O152" i="14" s="1"/>
  <c r="S153" i="14"/>
  <c r="U153" i="14"/>
  <c r="W153" i="14"/>
  <c r="Y153" i="14"/>
  <c r="AA153" i="14"/>
  <c r="AC153" i="14"/>
  <c r="AE153" i="14"/>
  <c r="AG153" i="14"/>
  <c r="AJ153" i="14" s="1"/>
  <c r="O153" i="14" s="1"/>
  <c r="S154" i="14"/>
  <c r="U154" i="14"/>
  <c r="W154" i="14"/>
  <c r="Y154" i="14"/>
  <c r="AA154" i="14"/>
  <c r="AC154" i="14"/>
  <c r="AE154" i="14"/>
  <c r="AG154" i="14"/>
  <c r="AJ154" i="14" s="1"/>
  <c r="O154" i="14" s="1"/>
  <c r="S155" i="14"/>
  <c r="U155" i="14"/>
  <c r="W155" i="14"/>
  <c r="Y155" i="14"/>
  <c r="AA155" i="14"/>
  <c r="AC155" i="14"/>
  <c r="AE155" i="14"/>
  <c r="AG155" i="14"/>
  <c r="AJ155" i="14" s="1"/>
  <c r="O155" i="14" s="1"/>
  <c r="S156" i="14"/>
  <c r="U156" i="14"/>
  <c r="W156" i="14"/>
  <c r="Y156" i="14"/>
  <c r="AA156" i="14"/>
  <c r="AC156" i="14"/>
  <c r="AE156" i="14"/>
  <c r="AG156" i="14"/>
  <c r="AJ156" i="14" s="1"/>
  <c r="O156" i="14" s="1"/>
  <c r="S157" i="14"/>
  <c r="U157" i="14"/>
  <c r="W157" i="14"/>
  <c r="Y157" i="14"/>
  <c r="AA157" i="14"/>
  <c r="AC157" i="14"/>
  <c r="AE157" i="14"/>
  <c r="AG157" i="14"/>
  <c r="AJ157" i="14" s="1"/>
  <c r="O157" i="14" s="1"/>
  <c r="S158" i="14"/>
  <c r="U158" i="14"/>
  <c r="W158" i="14"/>
  <c r="Y158" i="14"/>
  <c r="AA158" i="14"/>
  <c r="AC158" i="14"/>
  <c r="AE158" i="14"/>
  <c r="AG158" i="14"/>
  <c r="AJ158" i="14" s="1"/>
  <c r="O158" i="14" s="1"/>
  <c r="S159" i="14"/>
  <c r="U159" i="14"/>
  <c r="W159" i="14"/>
  <c r="Y159" i="14"/>
  <c r="AA159" i="14"/>
  <c r="AC159" i="14"/>
  <c r="AE159" i="14"/>
  <c r="AG159" i="14"/>
  <c r="AJ159" i="14" s="1"/>
  <c r="O159" i="14" s="1"/>
  <c r="S160" i="14"/>
  <c r="U160" i="14"/>
  <c r="W160" i="14"/>
  <c r="Y160" i="14"/>
  <c r="AA160" i="14"/>
  <c r="AC160" i="14"/>
  <c r="AE160" i="14"/>
  <c r="AG160" i="14"/>
  <c r="AJ160" i="14" s="1"/>
  <c r="O160" i="14" s="1"/>
  <c r="S161" i="14"/>
  <c r="U161" i="14"/>
  <c r="W161" i="14"/>
  <c r="Y161" i="14"/>
  <c r="AA161" i="14"/>
  <c r="AC161" i="14"/>
  <c r="AE161" i="14"/>
  <c r="AG161" i="14"/>
  <c r="AJ161" i="14" s="1"/>
  <c r="O161" i="14" s="1"/>
  <c r="S162" i="14"/>
  <c r="U162" i="14"/>
  <c r="W162" i="14"/>
  <c r="Y162" i="14"/>
  <c r="AA162" i="14"/>
  <c r="AC162" i="14"/>
  <c r="AE162" i="14"/>
  <c r="AG162" i="14"/>
  <c r="AJ162" i="14" s="1"/>
  <c r="O162" i="14" s="1"/>
  <c r="S163" i="14"/>
  <c r="U163" i="14"/>
  <c r="W163" i="14"/>
  <c r="Y163" i="14"/>
  <c r="AA163" i="14"/>
  <c r="AC163" i="14"/>
  <c r="AE163" i="14"/>
  <c r="AG163" i="14"/>
  <c r="AJ163" i="14" s="1"/>
  <c r="O163" i="14" s="1"/>
  <c r="S164" i="14"/>
  <c r="U164" i="14"/>
  <c r="W164" i="14"/>
  <c r="Y164" i="14"/>
  <c r="AA164" i="14"/>
  <c r="AC164" i="14"/>
  <c r="AE164" i="14"/>
  <c r="AG164" i="14"/>
  <c r="AJ164" i="14" s="1"/>
  <c r="O164" i="14" s="1"/>
  <c r="S165" i="14"/>
  <c r="U165" i="14"/>
  <c r="W165" i="14"/>
  <c r="Y165" i="14"/>
  <c r="AA165" i="14"/>
  <c r="AC165" i="14"/>
  <c r="AE165" i="14"/>
  <c r="AG165" i="14"/>
  <c r="AJ165" i="14" s="1"/>
  <c r="O165" i="14" s="1"/>
  <c r="S166" i="14"/>
  <c r="U166" i="14"/>
  <c r="W166" i="14"/>
  <c r="Y166" i="14"/>
  <c r="AA166" i="14"/>
  <c r="AC166" i="14"/>
  <c r="AE166" i="14"/>
  <c r="AG166" i="14"/>
  <c r="AJ166" i="14" s="1"/>
  <c r="O166" i="14" s="1"/>
  <c r="S167" i="14"/>
  <c r="U167" i="14"/>
  <c r="W167" i="14"/>
  <c r="Y167" i="14"/>
  <c r="AA167" i="14"/>
  <c r="AC167" i="14"/>
  <c r="AE167" i="14"/>
  <c r="AG167" i="14"/>
  <c r="AJ167" i="14" s="1"/>
  <c r="O167" i="14" s="1"/>
  <c r="S168" i="14"/>
  <c r="U168" i="14"/>
  <c r="W168" i="14"/>
  <c r="Y168" i="14"/>
  <c r="AA168" i="14"/>
  <c r="AC168" i="14"/>
  <c r="AE168" i="14"/>
  <c r="AG168" i="14"/>
  <c r="AJ168" i="14" s="1"/>
  <c r="O168" i="14" s="1"/>
  <c r="S169" i="14"/>
  <c r="U169" i="14"/>
  <c r="W169" i="14"/>
  <c r="Y169" i="14"/>
  <c r="AA169" i="14"/>
  <c r="AC169" i="14"/>
  <c r="AE169" i="14"/>
  <c r="AG169" i="14"/>
  <c r="AJ169" i="14" s="1"/>
  <c r="O169" i="14" s="1"/>
  <c r="S170" i="14"/>
  <c r="U170" i="14"/>
  <c r="W170" i="14"/>
  <c r="Y170" i="14"/>
  <c r="AA170" i="14"/>
  <c r="AC170" i="14"/>
  <c r="AE170" i="14"/>
  <c r="AG170" i="14"/>
  <c r="AJ170" i="14" s="1"/>
  <c r="O170" i="14" s="1"/>
  <c r="S171" i="14"/>
  <c r="U171" i="14"/>
  <c r="W171" i="14"/>
  <c r="Y171" i="14"/>
  <c r="AA171" i="14"/>
  <c r="AC171" i="14"/>
  <c r="AE171" i="14"/>
  <c r="AG171" i="14"/>
  <c r="AJ171" i="14" s="1"/>
  <c r="O171" i="14" s="1"/>
  <c r="S172" i="14"/>
  <c r="U172" i="14"/>
  <c r="W172" i="14"/>
  <c r="Y172" i="14"/>
  <c r="AA172" i="14"/>
  <c r="AC172" i="14"/>
  <c r="AE172" i="14"/>
  <c r="AG172" i="14"/>
  <c r="AJ172" i="14" s="1"/>
  <c r="O172" i="14" s="1"/>
  <c r="S173" i="14"/>
  <c r="U173" i="14"/>
  <c r="W173" i="14"/>
  <c r="Y173" i="14"/>
  <c r="AA173" i="14"/>
  <c r="AC173" i="14"/>
  <c r="AE173" i="14"/>
  <c r="AG173" i="14"/>
  <c r="AJ173" i="14" s="1"/>
  <c r="O173" i="14" s="1"/>
  <c r="S174" i="14"/>
  <c r="U174" i="14"/>
  <c r="W174" i="14"/>
  <c r="Y174" i="14"/>
  <c r="AA174" i="14"/>
  <c r="AC174" i="14"/>
  <c r="AE174" i="14"/>
  <c r="AG174" i="14"/>
  <c r="AJ174" i="14" s="1"/>
  <c r="O174" i="14" s="1"/>
  <c r="S175" i="14"/>
  <c r="U175" i="14"/>
  <c r="W175" i="14"/>
  <c r="Y175" i="14"/>
  <c r="AA175" i="14"/>
  <c r="AC175" i="14"/>
  <c r="AE175" i="14"/>
  <c r="AG175" i="14"/>
  <c r="AJ175" i="14" s="1"/>
  <c r="O175" i="14" s="1"/>
  <c r="S176" i="14"/>
  <c r="U176" i="14"/>
  <c r="W176" i="14"/>
  <c r="Y176" i="14"/>
  <c r="AA176" i="14"/>
  <c r="AC176" i="14"/>
  <c r="AE176" i="14"/>
  <c r="AG176" i="14"/>
  <c r="AJ176" i="14" s="1"/>
  <c r="O176" i="14" s="1"/>
  <c r="S177" i="14"/>
  <c r="U177" i="14"/>
  <c r="W177" i="14"/>
  <c r="Y177" i="14"/>
  <c r="AA177" i="14"/>
  <c r="AC177" i="14"/>
  <c r="AE177" i="14"/>
  <c r="AG177" i="14"/>
  <c r="AJ177" i="14" s="1"/>
  <c r="O177" i="14" s="1"/>
  <c r="S178" i="14"/>
  <c r="U178" i="14"/>
  <c r="W178" i="14"/>
  <c r="Y178" i="14"/>
  <c r="AA178" i="14"/>
  <c r="AC178" i="14"/>
  <c r="AE178" i="14"/>
  <c r="AG178" i="14"/>
  <c r="AJ178" i="14" s="1"/>
  <c r="O178" i="14" s="1"/>
  <c r="S179" i="14"/>
  <c r="U179" i="14"/>
  <c r="W179" i="14"/>
  <c r="Y179" i="14"/>
  <c r="AA179" i="14"/>
  <c r="AC179" i="14"/>
  <c r="AE179" i="14"/>
  <c r="AG179" i="14"/>
  <c r="AJ179" i="14" s="1"/>
  <c r="O179" i="14" s="1"/>
  <c r="S180" i="14"/>
  <c r="U180" i="14"/>
  <c r="W180" i="14"/>
  <c r="Y180" i="14"/>
  <c r="AA180" i="14"/>
  <c r="AC180" i="14"/>
  <c r="AE180" i="14"/>
  <c r="AG180" i="14"/>
  <c r="AJ180" i="14" s="1"/>
  <c r="O180" i="14" s="1"/>
  <c r="S181" i="14"/>
  <c r="U181" i="14"/>
  <c r="W181" i="14"/>
  <c r="Y181" i="14"/>
  <c r="AA181" i="14"/>
  <c r="AC181" i="14"/>
  <c r="AE181" i="14"/>
  <c r="AG181" i="14"/>
  <c r="AJ181" i="14" s="1"/>
  <c r="O181" i="14" s="1"/>
  <c r="S182" i="14"/>
  <c r="U182" i="14"/>
  <c r="W182" i="14"/>
  <c r="Y182" i="14"/>
  <c r="AA182" i="14"/>
  <c r="AC182" i="14"/>
  <c r="AE182" i="14"/>
  <c r="AG182" i="14"/>
  <c r="AJ182" i="14" s="1"/>
  <c r="O182" i="14" s="1"/>
  <c r="S183" i="14"/>
  <c r="U183" i="14"/>
  <c r="W183" i="14"/>
  <c r="Y183" i="14"/>
  <c r="AA183" i="14"/>
  <c r="AC183" i="14"/>
  <c r="AE183" i="14"/>
  <c r="AG183" i="14"/>
  <c r="AJ183" i="14" s="1"/>
  <c r="O183" i="14" s="1"/>
  <c r="S184" i="14"/>
  <c r="U184" i="14"/>
  <c r="W184" i="14"/>
  <c r="Y184" i="14"/>
  <c r="AA184" i="14"/>
  <c r="AC184" i="14"/>
  <c r="AE184" i="14"/>
  <c r="AG184" i="14"/>
  <c r="AJ184" i="14" s="1"/>
  <c r="O184" i="14" s="1"/>
  <c r="S185" i="14"/>
  <c r="U185" i="14"/>
  <c r="W185" i="14"/>
  <c r="Y185" i="14"/>
  <c r="AA185" i="14"/>
  <c r="AC185" i="14"/>
  <c r="AE185" i="14"/>
  <c r="AG185" i="14"/>
  <c r="AJ185" i="14" s="1"/>
  <c r="O185" i="14" s="1"/>
  <c r="S186" i="14"/>
  <c r="U186" i="14"/>
  <c r="W186" i="14"/>
  <c r="Y186" i="14"/>
  <c r="AA186" i="14"/>
  <c r="AC186" i="14"/>
  <c r="AE186" i="14"/>
  <c r="AG186" i="14"/>
  <c r="AJ186" i="14" s="1"/>
  <c r="O186" i="14" s="1"/>
  <c r="S187" i="14"/>
  <c r="U187" i="14"/>
  <c r="W187" i="14"/>
  <c r="Y187" i="14"/>
  <c r="AA187" i="14"/>
  <c r="AC187" i="14"/>
  <c r="AE187" i="14"/>
  <c r="AG187" i="14"/>
  <c r="AJ187" i="14" s="1"/>
  <c r="O187" i="14" s="1"/>
  <c r="S188" i="14"/>
  <c r="U188" i="14"/>
  <c r="W188" i="14"/>
  <c r="Y188" i="14"/>
  <c r="AA188" i="14"/>
  <c r="AC188" i="14"/>
  <c r="AE188" i="14"/>
  <c r="AG188" i="14"/>
  <c r="AJ188" i="14" s="1"/>
  <c r="O188" i="14" s="1"/>
  <c r="S189" i="14"/>
  <c r="U189" i="14"/>
  <c r="W189" i="14"/>
  <c r="Y189" i="14"/>
  <c r="AA189" i="14"/>
  <c r="AC189" i="14"/>
  <c r="AE189" i="14"/>
  <c r="AG189" i="14"/>
  <c r="AJ189" i="14" s="1"/>
  <c r="O189" i="14" s="1"/>
  <c r="S190" i="14"/>
  <c r="U190" i="14"/>
  <c r="W190" i="14"/>
  <c r="Y190" i="14"/>
  <c r="AA190" i="14"/>
  <c r="AC190" i="14"/>
  <c r="AE190" i="14"/>
  <c r="AG190" i="14"/>
  <c r="AJ190" i="14" s="1"/>
  <c r="O190" i="14" s="1"/>
  <c r="S191" i="14"/>
  <c r="U191" i="14"/>
  <c r="W191" i="14"/>
  <c r="Y191" i="14"/>
  <c r="AA191" i="14"/>
  <c r="AC191" i="14"/>
  <c r="AE191" i="14"/>
  <c r="AG191" i="14"/>
  <c r="AJ191" i="14" s="1"/>
  <c r="O191" i="14" s="1"/>
  <c r="S192" i="14"/>
  <c r="U192" i="14"/>
  <c r="W192" i="14"/>
  <c r="Y192" i="14"/>
  <c r="AA192" i="14"/>
  <c r="AC192" i="14"/>
  <c r="AE192" i="14"/>
  <c r="AG192" i="14"/>
  <c r="AJ192" i="14" s="1"/>
  <c r="O192" i="14" s="1"/>
  <c r="S193" i="14"/>
  <c r="U193" i="14"/>
  <c r="W193" i="14"/>
  <c r="Y193" i="14"/>
  <c r="AA193" i="14"/>
  <c r="AC193" i="14"/>
  <c r="AE193" i="14"/>
  <c r="AG193" i="14"/>
  <c r="AJ193" i="14" s="1"/>
  <c r="O193" i="14" s="1"/>
  <c r="S194" i="14"/>
  <c r="U194" i="14"/>
  <c r="W194" i="14"/>
  <c r="Y194" i="14"/>
  <c r="AA194" i="14"/>
  <c r="AC194" i="14"/>
  <c r="AE194" i="14"/>
  <c r="AG194" i="14"/>
  <c r="AJ194" i="14" s="1"/>
  <c r="O194" i="14" s="1"/>
  <c r="S195" i="14"/>
  <c r="U195" i="14"/>
  <c r="W195" i="14"/>
  <c r="Y195" i="14"/>
  <c r="AA195" i="14"/>
  <c r="AC195" i="14"/>
  <c r="AE195" i="14"/>
  <c r="AG195" i="14"/>
  <c r="AJ195" i="14" s="1"/>
  <c r="O195" i="14" s="1"/>
  <c r="S196" i="14"/>
  <c r="U196" i="14"/>
  <c r="W196" i="14"/>
  <c r="Y196" i="14"/>
  <c r="AA196" i="14"/>
  <c r="AC196" i="14"/>
  <c r="AE196" i="14"/>
  <c r="AG196" i="14"/>
  <c r="AJ196" i="14" s="1"/>
  <c r="O196" i="14" s="1"/>
  <c r="S197" i="14"/>
  <c r="U197" i="14"/>
  <c r="W197" i="14"/>
  <c r="Y197" i="14"/>
  <c r="AA197" i="14"/>
  <c r="AC197" i="14"/>
  <c r="AE197" i="14"/>
  <c r="AG197" i="14"/>
  <c r="AJ197" i="14" s="1"/>
  <c r="O197" i="14" s="1"/>
  <c r="S198" i="14"/>
  <c r="U198" i="14"/>
  <c r="W198" i="14"/>
  <c r="Y198" i="14"/>
  <c r="AA198" i="14"/>
  <c r="AC198" i="14"/>
  <c r="AE198" i="14"/>
  <c r="AG198" i="14"/>
  <c r="S199" i="14"/>
  <c r="U199" i="14"/>
  <c r="W199" i="14"/>
  <c r="Y199" i="14"/>
  <c r="AA199" i="14"/>
  <c r="AC199" i="14"/>
  <c r="AE199" i="14"/>
  <c r="AG199" i="14"/>
  <c r="S200" i="14"/>
  <c r="U200" i="14"/>
  <c r="W200" i="14"/>
  <c r="Y200" i="14"/>
  <c r="AA200" i="14"/>
  <c r="AC200" i="14"/>
  <c r="AE200" i="14"/>
  <c r="AG200" i="14"/>
  <c r="S201" i="14"/>
  <c r="U201" i="14"/>
  <c r="W201" i="14"/>
  <c r="Y201" i="14"/>
  <c r="AA201" i="14"/>
  <c r="AC201" i="14"/>
  <c r="AE201" i="14"/>
  <c r="AG201" i="14"/>
  <c r="S202" i="14"/>
  <c r="U202" i="14"/>
  <c r="W202" i="14"/>
  <c r="Y202" i="14"/>
  <c r="AA202" i="14"/>
  <c r="AC202" i="14"/>
  <c r="AE202" i="14"/>
  <c r="AG202" i="14"/>
  <c r="S203" i="14"/>
  <c r="U203" i="14"/>
  <c r="W203" i="14"/>
  <c r="Y203" i="14"/>
  <c r="AA203" i="14"/>
  <c r="AC203" i="14"/>
  <c r="AE203" i="14"/>
  <c r="AG203" i="14"/>
  <c r="S204" i="14"/>
  <c r="U204" i="14"/>
  <c r="W204" i="14"/>
  <c r="Y204" i="14"/>
  <c r="AA204" i="14"/>
  <c r="AC204" i="14"/>
  <c r="AE204" i="14"/>
  <c r="AG204" i="14"/>
  <c r="S205" i="14"/>
  <c r="U205" i="14"/>
  <c r="W205" i="14"/>
  <c r="Y205" i="14"/>
  <c r="AA205" i="14"/>
  <c r="AC205" i="14"/>
  <c r="AE205" i="14"/>
  <c r="AG205" i="14"/>
  <c r="S206" i="14"/>
  <c r="U206" i="14"/>
  <c r="W206" i="14"/>
  <c r="Y206" i="14"/>
  <c r="AA206" i="14"/>
  <c r="AC206" i="14"/>
  <c r="AE206" i="14"/>
  <c r="AG206" i="14"/>
  <c r="S207" i="14"/>
  <c r="U207" i="14"/>
  <c r="W207" i="14"/>
  <c r="Y207" i="14"/>
  <c r="AA207" i="14"/>
  <c r="AC207" i="14"/>
  <c r="AE207" i="14"/>
  <c r="AG207" i="14"/>
  <c r="S208" i="14"/>
  <c r="U208" i="14"/>
  <c r="W208" i="14"/>
  <c r="Y208" i="14"/>
  <c r="AA208" i="14"/>
  <c r="AC208" i="14"/>
  <c r="AE208" i="14"/>
  <c r="AG208" i="14"/>
  <c r="S209" i="14"/>
  <c r="U209" i="14"/>
  <c r="W209" i="14"/>
  <c r="Y209" i="14"/>
  <c r="AA209" i="14"/>
  <c r="AC209" i="14"/>
  <c r="AE209" i="14"/>
  <c r="AG209" i="14"/>
  <c r="S210" i="14"/>
  <c r="U210" i="14"/>
  <c r="W210" i="14"/>
  <c r="Y210" i="14"/>
  <c r="AA210" i="14"/>
  <c r="AC210" i="14"/>
  <c r="AE210" i="14"/>
  <c r="AG210" i="14"/>
  <c r="S211" i="14"/>
  <c r="U211" i="14"/>
  <c r="W211" i="14"/>
  <c r="Y211" i="14"/>
  <c r="AA211" i="14"/>
  <c r="AC211" i="14"/>
  <c r="AE211" i="14"/>
  <c r="AG211" i="14"/>
  <c r="S212" i="14"/>
  <c r="U212" i="14"/>
  <c r="W212" i="14"/>
  <c r="Y212" i="14"/>
  <c r="AA212" i="14"/>
  <c r="AC212" i="14"/>
  <c r="AE212" i="14"/>
  <c r="AG212" i="14"/>
  <c r="S213" i="14"/>
  <c r="U213" i="14"/>
  <c r="W213" i="14"/>
  <c r="Y213" i="14"/>
  <c r="AA213" i="14"/>
  <c r="AC213" i="14"/>
  <c r="AE213" i="14"/>
  <c r="AG213" i="14"/>
  <c r="S214" i="14"/>
  <c r="U214" i="14"/>
  <c r="W214" i="14"/>
  <c r="Y214" i="14"/>
  <c r="AA214" i="14"/>
  <c r="AC214" i="14"/>
  <c r="AE214" i="14"/>
  <c r="AG214" i="14"/>
  <c r="S215" i="14"/>
  <c r="U215" i="14"/>
  <c r="W215" i="14"/>
  <c r="Y215" i="14"/>
  <c r="AA215" i="14"/>
  <c r="AC215" i="14"/>
  <c r="AE215" i="14"/>
  <c r="AG215" i="14"/>
  <c r="S216" i="14"/>
  <c r="U216" i="14"/>
  <c r="W216" i="14"/>
  <c r="Y216" i="14"/>
  <c r="AA216" i="14"/>
  <c r="AC216" i="14"/>
  <c r="AE216" i="14"/>
  <c r="AG216" i="14"/>
  <c r="S217" i="14"/>
  <c r="U217" i="14"/>
  <c r="W217" i="14"/>
  <c r="Y217" i="14"/>
  <c r="AA217" i="14"/>
  <c r="AC217" i="14"/>
  <c r="AE217" i="14"/>
  <c r="AG217" i="14"/>
  <c r="S218" i="14"/>
  <c r="U218" i="14"/>
  <c r="W218" i="14"/>
  <c r="Y218" i="14"/>
  <c r="AA218" i="14"/>
  <c r="AC218" i="14"/>
  <c r="AE218" i="14"/>
  <c r="AG218" i="14"/>
  <c r="S219" i="14"/>
  <c r="U219" i="14"/>
  <c r="W219" i="14"/>
  <c r="Y219" i="14"/>
  <c r="AA219" i="14"/>
  <c r="AC219" i="14"/>
  <c r="AE219" i="14"/>
  <c r="AG219" i="14"/>
  <c r="S220" i="14"/>
  <c r="U220" i="14"/>
  <c r="W220" i="14"/>
  <c r="Y220" i="14"/>
  <c r="AA220" i="14"/>
  <c r="AC220" i="14"/>
  <c r="AE220" i="14"/>
  <c r="AG220" i="14"/>
  <c r="S221" i="14"/>
  <c r="U221" i="14"/>
  <c r="W221" i="14"/>
  <c r="Y221" i="14"/>
  <c r="AA221" i="14"/>
  <c r="AC221" i="14"/>
  <c r="AE221" i="14"/>
  <c r="AG221" i="14"/>
  <c r="S222" i="14"/>
  <c r="U222" i="14"/>
  <c r="W222" i="14"/>
  <c r="Y222" i="14"/>
  <c r="AA222" i="14"/>
  <c r="AC222" i="14"/>
  <c r="AE222" i="14"/>
  <c r="AG222" i="14"/>
  <c r="S223" i="14"/>
  <c r="U223" i="14"/>
  <c r="W223" i="14"/>
  <c r="Y223" i="14"/>
  <c r="AA223" i="14"/>
  <c r="AC223" i="14"/>
  <c r="AE223" i="14"/>
  <c r="AG223" i="14"/>
  <c r="AI224" i="14"/>
  <c r="AG224" i="14"/>
  <c r="AE224" i="14"/>
  <c r="AC224" i="14"/>
  <c r="S224" i="14"/>
  <c r="U224" i="14"/>
  <c r="W224" i="14"/>
  <c r="Y224" i="14"/>
  <c r="AA224" i="14"/>
  <c r="AD224" i="14"/>
  <c r="AH224" i="14"/>
  <c r="S225" i="14"/>
  <c r="U225" i="14"/>
  <c r="W225" i="14"/>
  <c r="Y225" i="14"/>
  <c r="AA225" i="14"/>
  <c r="AC225" i="14"/>
  <c r="AE225" i="14"/>
  <c r="AG225" i="14"/>
  <c r="S226" i="14"/>
  <c r="U226" i="14"/>
  <c r="W226" i="14"/>
  <c r="Y226" i="14"/>
  <c r="AA226" i="14"/>
  <c r="AC226" i="14"/>
  <c r="AE226" i="14"/>
  <c r="AG226" i="14"/>
  <c r="S227" i="14"/>
  <c r="U227" i="14"/>
  <c r="W227" i="14"/>
  <c r="Y227" i="14"/>
  <c r="AA227" i="14"/>
  <c r="AC227" i="14"/>
  <c r="AE227" i="14"/>
  <c r="AG227" i="14"/>
  <c r="S228" i="14"/>
  <c r="U228" i="14"/>
  <c r="W228" i="14"/>
  <c r="Y228" i="14"/>
  <c r="AA228" i="14"/>
  <c r="AC228" i="14"/>
  <c r="AE228" i="14"/>
  <c r="AG228" i="14"/>
  <c r="S229" i="14"/>
  <c r="U229" i="14"/>
  <c r="W229" i="14"/>
  <c r="Y229" i="14"/>
  <c r="AA229" i="14"/>
  <c r="AC229" i="14"/>
  <c r="AE229" i="14"/>
  <c r="AG229" i="14"/>
  <c r="S230" i="14"/>
  <c r="U230" i="14"/>
  <c r="W230" i="14"/>
  <c r="Y230" i="14"/>
  <c r="AA230" i="14"/>
  <c r="AC230" i="14"/>
  <c r="AE230" i="14"/>
  <c r="AG230" i="14"/>
  <c r="S231" i="14"/>
  <c r="U231" i="14"/>
  <c r="W231" i="14"/>
  <c r="Y231" i="14"/>
  <c r="AA231" i="14"/>
  <c r="AC231" i="14"/>
  <c r="AE231" i="14"/>
  <c r="AG231" i="14"/>
  <c r="S232" i="14"/>
  <c r="U232" i="14"/>
  <c r="W232" i="14"/>
  <c r="Y232" i="14"/>
  <c r="AA232" i="14"/>
  <c r="AC232" i="14"/>
  <c r="AE232" i="14"/>
  <c r="AG232" i="14"/>
  <c r="S233" i="14"/>
  <c r="U233" i="14"/>
  <c r="W233" i="14"/>
  <c r="Y233" i="14"/>
  <c r="AA233" i="14"/>
  <c r="AC233" i="14"/>
  <c r="AE233" i="14"/>
  <c r="AG233" i="14"/>
  <c r="S234" i="14"/>
  <c r="U234" i="14"/>
  <c r="W234" i="14"/>
  <c r="Y234" i="14"/>
  <c r="AA234" i="14"/>
  <c r="AC234" i="14"/>
  <c r="AE234" i="14"/>
  <c r="AG234" i="14"/>
  <c r="S235" i="14"/>
  <c r="U235" i="14"/>
  <c r="W235" i="14"/>
  <c r="Y235" i="14"/>
  <c r="AA235" i="14"/>
  <c r="AC235" i="14"/>
  <c r="AE235" i="14"/>
  <c r="AG235" i="14"/>
  <c r="S236" i="14"/>
  <c r="U236" i="14"/>
  <c r="W236" i="14"/>
  <c r="Y236" i="14"/>
  <c r="AA236" i="14"/>
  <c r="AC236" i="14"/>
  <c r="AE236" i="14"/>
  <c r="AG236" i="14"/>
  <c r="S237" i="14"/>
  <c r="U237" i="14"/>
  <c r="W237" i="14"/>
  <c r="Y237" i="14"/>
  <c r="AA237" i="14"/>
  <c r="AC237" i="14"/>
  <c r="AE237" i="14"/>
  <c r="AG237" i="14"/>
  <c r="S238" i="14"/>
  <c r="U238" i="14"/>
  <c r="W238" i="14"/>
  <c r="Y238" i="14"/>
  <c r="AA238" i="14"/>
  <c r="AC238" i="14"/>
  <c r="AE238" i="14"/>
  <c r="AG238" i="14"/>
  <c r="S239" i="14"/>
  <c r="U239" i="14"/>
  <c r="W239" i="14"/>
  <c r="Y239" i="14"/>
  <c r="AA239" i="14"/>
  <c r="AC239" i="14"/>
  <c r="AE239" i="14"/>
  <c r="AG239" i="14"/>
  <c r="S240" i="14"/>
  <c r="U240" i="14"/>
  <c r="W240" i="14"/>
  <c r="Y240" i="14"/>
  <c r="AA240" i="14"/>
  <c r="AC240" i="14"/>
  <c r="AE240" i="14"/>
  <c r="AG240" i="14"/>
  <c r="S241" i="14"/>
  <c r="U241" i="14"/>
  <c r="W241" i="14"/>
  <c r="Y241" i="14"/>
  <c r="AA241" i="14"/>
  <c r="AC241" i="14"/>
  <c r="AE241" i="14"/>
  <c r="AG241" i="14"/>
  <c r="S242" i="14"/>
  <c r="U242" i="14"/>
  <c r="W242" i="14"/>
  <c r="Y242" i="14"/>
  <c r="AA242" i="14"/>
  <c r="AC242" i="14"/>
  <c r="AE242" i="14"/>
  <c r="AG242" i="14"/>
  <c r="S243" i="14"/>
  <c r="U243" i="14"/>
  <c r="W243" i="14"/>
  <c r="Y243" i="14"/>
  <c r="AA243" i="14"/>
  <c r="AC243" i="14"/>
  <c r="AE243" i="14"/>
  <c r="AG243" i="14"/>
  <c r="S244" i="14"/>
  <c r="U244" i="14"/>
  <c r="W244" i="14"/>
  <c r="Y244" i="14"/>
  <c r="AA244" i="14"/>
  <c r="AC244" i="14"/>
  <c r="AE244" i="14"/>
  <c r="AG244" i="14"/>
  <c r="S245" i="14"/>
  <c r="U245" i="14"/>
  <c r="W245" i="14"/>
  <c r="Y245" i="14"/>
  <c r="AA245" i="14"/>
  <c r="AC245" i="14"/>
  <c r="AE245" i="14"/>
  <c r="AG245" i="14"/>
  <c r="S246" i="14"/>
  <c r="U246" i="14"/>
  <c r="W246" i="14"/>
  <c r="Y246" i="14"/>
  <c r="AA246" i="14"/>
  <c r="AC246" i="14"/>
  <c r="AE246" i="14"/>
  <c r="AG246" i="14"/>
  <c r="S247" i="14"/>
  <c r="U247" i="14"/>
  <c r="W247" i="14"/>
  <c r="Y247" i="14"/>
  <c r="AA247" i="14"/>
  <c r="AC247" i="14"/>
  <c r="AE247" i="14"/>
  <c r="AG247" i="14"/>
  <c r="S248" i="14"/>
  <c r="U248" i="14"/>
  <c r="W248" i="14"/>
  <c r="Y248" i="14"/>
  <c r="AA248" i="14"/>
  <c r="AC248" i="14"/>
  <c r="AE248" i="14"/>
  <c r="AG248" i="14"/>
  <c r="S249" i="14"/>
  <c r="U249" i="14"/>
  <c r="W249" i="14"/>
  <c r="Y249" i="14"/>
  <c r="AA249" i="14"/>
  <c r="AC249" i="14"/>
  <c r="AE249" i="14"/>
  <c r="AG249" i="14"/>
  <c r="S250" i="14"/>
  <c r="U250" i="14"/>
  <c r="W250" i="14"/>
  <c r="Y250" i="14"/>
  <c r="AA250" i="14"/>
  <c r="AC250" i="14"/>
  <c r="AE250" i="14"/>
  <c r="AG250" i="14"/>
  <c r="S251" i="14"/>
  <c r="U251" i="14"/>
  <c r="W251" i="14"/>
  <c r="Y251" i="14"/>
  <c r="AA251" i="14"/>
  <c r="AC251" i="14"/>
  <c r="AE251" i="14"/>
  <c r="AG251" i="14"/>
  <c r="S252" i="14"/>
  <c r="U252" i="14"/>
  <c r="W252" i="14"/>
  <c r="Y252" i="14"/>
  <c r="AA252" i="14"/>
  <c r="AC252" i="14"/>
  <c r="AE252" i="14"/>
  <c r="AG252" i="14"/>
  <c r="S253" i="14"/>
  <c r="U253" i="14"/>
  <c r="W253" i="14"/>
  <c r="Y253" i="14"/>
  <c r="AA253" i="14"/>
  <c r="AC253" i="14"/>
  <c r="AE253" i="14"/>
  <c r="AG253" i="14"/>
  <c r="S254" i="14"/>
  <c r="U254" i="14"/>
  <c r="W254" i="14"/>
  <c r="Y254" i="14"/>
  <c r="AA254" i="14"/>
  <c r="AC254" i="14"/>
  <c r="AE254" i="14"/>
  <c r="AG254" i="14"/>
  <c r="S255" i="14"/>
  <c r="U255" i="14"/>
  <c r="W255" i="14"/>
  <c r="Y255" i="14"/>
  <c r="AA255" i="14"/>
  <c r="AC255" i="14"/>
  <c r="AE255" i="14"/>
  <c r="AG255" i="14"/>
  <c r="S256" i="14"/>
  <c r="U256" i="14"/>
  <c r="W256" i="14"/>
  <c r="Y256" i="14"/>
  <c r="AA256" i="14"/>
  <c r="AC256" i="14"/>
  <c r="AE256" i="14"/>
  <c r="AG256" i="14"/>
  <c r="S257" i="14"/>
  <c r="U257" i="14"/>
  <c r="W257" i="14"/>
  <c r="Y257" i="14"/>
  <c r="AA257" i="14"/>
  <c r="AC257" i="14"/>
  <c r="AE257" i="14"/>
  <c r="AG257" i="14"/>
  <c r="S258" i="14"/>
  <c r="U258" i="14"/>
  <c r="W258" i="14"/>
  <c r="Y258" i="14"/>
  <c r="AA258" i="14"/>
  <c r="AC258" i="14"/>
  <c r="AE258" i="14"/>
  <c r="AG258" i="14"/>
  <c r="S259" i="14"/>
  <c r="U259" i="14"/>
  <c r="W259" i="14"/>
  <c r="Y259" i="14"/>
  <c r="AA259" i="14"/>
  <c r="AC259" i="14"/>
  <c r="AE259" i="14"/>
  <c r="AG259" i="14"/>
  <c r="S260" i="14"/>
  <c r="U260" i="14"/>
  <c r="W260" i="14"/>
  <c r="Y260" i="14"/>
  <c r="AA260" i="14"/>
  <c r="AC260" i="14"/>
  <c r="AE260" i="14"/>
  <c r="AG260" i="14"/>
  <c r="S261" i="14"/>
  <c r="U261" i="14"/>
  <c r="W261" i="14"/>
  <c r="Y261" i="14"/>
  <c r="AA261" i="14"/>
  <c r="AC261" i="14"/>
  <c r="AE261" i="14"/>
  <c r="AG261" i="14"/>
  <c r="S262" i="14"/>
  <c r="U262" i="14"/>
  <c r="W262" i="14"/>
  <c r="Y262" i="14"/>
  <c r="AA262" i="14"/>
  <c r="AC262" i="14"/>
  <c r="AE262" i="14"/>
  <c r="AG262" i="14"/>
  <c r="S263" i="14"/>
  <c r="U263" i="14"/>
  <c r="W263" i="14"/>
  <c r="Y263" i="14"/>
  <c r="AA263" i="14"/>
  <c r="AC263" i="14"/>
  <c r="AE263" i="14"/>
  <c r="AG263" i="14"/>
  <c r="S264" i="14"/>
  <c r="U264" i="14"/>
  <c r="W264" i="14"/>
  <c r="Y264" i="14"/>
  <c r="AA264" i="14"/>
  <c r="AC264" i="14"/>
  <c r="AE264" i="14"/>
  <c r="AG264" i="14"/>
  <c r="S265" i="14"/>
  <c r="U265" i="14"/>
  <c r="W265" i="14"/>
  <c r="Y265" i="14"/>
  <c r="AA265" i="14"/>
  <c r="AC265" i="14"/>
  <c r="AE265" i="14"/>
  <c r="AG265" i="14"/>
  <c r="S266" i="14"/>
  <c r="U266" i="14"/>
  <c r="W266" i="14"/>
  <c r="Y266" i="14"/>
  <c r="AA266" i="14"/>
  <c r="AC266" i="14"/>
  <c r="AE266" i="14"/>
  <c r="AG266" i="14"/>
  <c r="S267" i="14"/>
  <c r="U267" i="14"/>
  <c r="W267" i="14"/>
  <c r="Y267" i="14"/>
  <c r="AA267" i="14"/>
  <c r="AC267" i="14"/>
  <c r="AE267" i="14"/>
  <c r="AG267" i="14"/>
  <c r="S268" i="14"/>
  <c r="U268" i="14"/>
  <c r="W268" i="14"/>
  <c r="Y268" i="14"/>
  <c r="AA268" i="14"/>
  <c r="AC268" i="14"/>
  <c r="AE268" i="14"/>
  <c r="AG268" i="14"/>
  <c r="S269" i="14"/>
  <c r="U269" i="14"/>
  <c r="W269" i="14"/>
  <c r="Y269" i="14"/>
  <c r="AA269" i="14"/>
  <c r="AC269" i="14"/>
  <c r="AE269" i="14"/>
  <c r="AG269" i="14"/>
  <c r="S270" i="14"/>
  <c r="U270" i="14"/>
  <c r="W270" i="14"/>
  <c r="Y270" i="14"/>
  <c r="AA270" i="14"/>
  <c r="AC270" i="14"/>
  <c r="AE270" i="14"/>
  <c r="AG270" i="14"/>
  <c r="S271" i="14"/>
  <c r="U271" i="14"/>
  <c r="W271" i="14"/>
  <c r="Y271" i="14"/>
  <c r="AA271" i="14"/>
  <c r="AC271" i="14"/>
  <c r="AE271" i="14"/>
  <c r="AG271" i="14"/>
  <c r="S272" i="14"/>
  <c r="U272" i="14"/>
  <c r="W272" i="14"/>
  <c r="Y272" i="14"/>
  <c r="AA272" i="14"/>
  <c r="AC272" i="14"/>
  <c r="AE272" i="14"/>
  <c r="AG272" i="14"/>
  <c r="AH273" i="14"/>
  <c r="AD273" i="14"/>
  <c r="Z273" i="14"/>
  <c r="V273" i="14"/>
  <c r="S273" i="14"/>
  <c r="W273" i="14"/>
  <c r="AA273" i="14"/>
  <c r="AE273" i="14"/>
  <c r="AI273" i="14"/>
  <c r="U274" i="14"/>
  <c r="Y274" i="14"/>
  <c r="AC274" i="14"/>
  <c r="AH275" i="14"/>
  <c r="AD275" i="14"/>
  <c r="Z275" i="14"/>
  <c r="V275" i="14"/>
  <c r="S275" i="14"/>
  <c r="W275" i="14"/>
  <c r="AA275" i="14"/>
  <c r="AE275" i="14"/>
  <c r="AI275" i="14"/>
  <c r="U276" i="14"/>
  <c r="Y276" i="14"/>
  <c r="AC276" i="14"/>
  <c r="AH277" i="14"/>
  <c r="AD277" i="14"/>
  <c r="Z277" i="14"/>
  <c r="V277" i="14"/>
  <c r="S277" i="14"/>
  <c r="W277" i="14"/>
  <c r="AA277" i="14"/>
  <c r="AE277" i="14"/>
  <c r="AI277" i="14"/>
  <c r="U278" i="14"/>
  <c r="Y278" i="14"/>
  <c r="AC278" i="14"/>
  <c r="AH279" i="14"/>
  <c r="AD279" i="14"/>
  <c r="Z279" i="14"/>
  <c r="V279" i="14"/>
  <c r="S279" i="14"/>
  <c r="W279" i="14"/>
  <c r="AA279" i="14"/>
  <c r="AE279" i="14"/>
  <c r="AI279" i="14"/>
  <c r="U280" i="14"/>
  <c r="Y280" i="14"/>
  <c r="AC280" i="14"/>
  <c r="AH281" i="14"/>
  <c r="AD281" i="14"/>
  <c r="Z281" i="14"/>
  <c r="V281" i="14"/>
  <c r="S281" i="14"/>
  <c r="W281" i="14"/>
  <c r="AA281" i="14"/>
  <c r="AE281" i="14"/>
  <c r="AI281" i="14"/>
  <c r="U282" i="14"/>
  <c r="Y282" i="14"/>
  <c r="AC282" i="14"/>
  <c r="AH283" i="14"/>
  <c r="AD283" i="14"/>
  <c r="Z283" i="14"/>
  <c r="V283" i="14"/>
  <c r="S283" i="14"/>
  <c r="W283" i="14"/>
  <c r="AA283" i="14"/>
  <c r="AE283" i="14"/>
  <c r="AI283" i="14"/>
  <c r="U284" i="14"/>
  <c r="Y284" i="14"/>
  <c r="AC284" i="14"/>
  <c r="AH285" i="14"/>
  <c r="AD285" i="14"/>
  <c r="Z285" i="14"/>
  <c r="V285" i="14"/>
  <c r="S285" i="14"/>
  <c r="W285" i="14"/>
  <c r="AA285" i="14"/>
  <c r="AE285" i="14"/>
  <c r="AI285" i="14"/>
  <c r="U286" i="14"/>
  <c r="Y286" i="14"/>
  <c r="AC286" i="14"/>
  <c r="AH287" i="14"/>
  <c r="AD287" i="14"/>
  <c r="Z287" i="14"/>
  <c r="V287" i="14"/>
  <c r="S287" i="14"/>
  <c r="W287" i="14"/>
  <c r="AA287" i="14"/>
  <c r="AE287" i="14"/>
  <c r="AI287" i="14"/>
  <c r="U288" i="14"/>
  <c r="Y288" i="14"/>
  <c r="AC288" i="14"/>
  <c r="AI289" i="14"/>
  <c r="AG289" i="14"/>
  <c r="AE289" i="14"/>
  <c r="AC289" i="14"/>
  <c r="AA289" i="14"/>
  <c r="Y289" i="14"/>
  <c r="W289" i="14"/>
  <c r="U289" i="14"/>
  <c r="S289" i="14"/>
  <c r="AH289" i="14"/>
  <c r="AD289" i="14"/>
  <c r="Z289" i="14"/>
  <c r="V289" i="14"/>
  <c r="AH274" i="14"/>
  <c r="AD274" i="14"/>
  <c r="Z274" i="14"/>
  <c r="V274" i="14"/>
  <c r="S274" i="14"/>
  <c r="W274" i="14"/>
  <c r="AA274" i="14"/>
  <c r="AE274" i="14"/>
  <c r="AI274" i="14"/>
  <c r="AH276" i="14"/>
  <c r="AD276" i="14"/>
  <c r="Z276" i="14"/>
  <c r="V276" i="14"/>
  <c r="S276" i="14"/>
  <c r="W276" i="14"/>
  <c r="AA276" i="14"/>
  <c r="AE276" i="14"/>
  <c r="AI276" i="14"/>
  <c r="AH278" i="14"/>
  <c r="AD278" i="14"/>
  <c r="Z278" i="14"/>
  <c r="V278" i="14"/>
  <c r="S278" i="14"/>
  <c r="W278" i="14"/>
  <c r="AA278" i="14"/>
  <c r="AE278" i="14"/>
  <c r="AI278" i="14"/>
  <c r="AH280" i="14"/>
  <c r="AD280" i="14"/>
  <c r="Z280" i="14"/>
  <c r="V280" i="14"/>
  <c r="S280" i="14"/>
  <c r="W280" i="14"/>
  <c r="AA280" i="14"/>
  <c r="AE280" i="14"/>
  <c r="AI280" i="14"/>
  <c r="AH282" i="14"/>
  <c r="AD282" i="14"/>
  <c r="Z282" i="14"/>
  <c r="V282" i="14"/>
  <c r="S282" i="14"/>
  <c r="W282" i="14"/>
  <c r="AA282" i="14"/>
  <c r="AE282" i="14"/>
  <c r="AI282" i="14"/>
  <c r="AH284" i="14"/>
  <c r="AD284" i="14"/>
  <c r="Z284" i="14"/>
  <c r="V284" i="14"/>
  <c r="S284" i="14"/>
  <c r="W284" i="14"/>
  <c r="AA284" i="14"/>
  <c r="AE284" i="14"/>
  <c r="AI284" i="14"/>
  <c r="AH286" i="14"/>
  <c r="AD286" i="14"/>
  <c r="Z286" i="14"/>
  <c r="V286" i="14"/>
  <c r="S286" i="14"/>
  <c r="W286" i="14"/>
  <c r="AA286" i="14"/>
  <c r="AE286" i="14"/>
  <c r="AI286" i="14"/>
  <c r="AH288" i="14"/>
  <c r="AD288" i="14"/>
  <c r="Z288" i="14"/>
  <c r="V288" i="14"/>
  <c r="S288" i="14"/>
  <c r="W288" i="14"/>
  <c r="AA288" i="14"/>
  <c r="AE288" i="14"/>
  <c r="AI288" i="14"/>
  <c r="V290" i="14"/>
  <c r="Z290" i="14"/>
  <c r="AD290" i="14"/>
  <c r="AH290" i="14"/>
  <c r="V291" i="14"/>
  <c r="Z291" i="14"/>
  <c r="AD291" i="14"/>
  <c r="AH291" i="14"/>
  <c r="V292" i="14"/>
  <c r="Z292" i="14"/>
  <c r="AD292" i="14"/>
  <c r="AI292" i="14"/>
  <c r="U293" i="14"/>
  <c r="Y293" i="14"/>
  <c r="AC293" i="14"/>
  <c r="AH294" i="14"/>
  <c r="AD294" i="14"/>
  <c r="Z294" i="14"/>
  <c r="V294" i="14"/>
  <c r="S294" i="14"/>
  <c r="W294" i="14"/>
  <c r="AA294" i="14"/>
  <c r="AE294" i="14"/>
  <c r="AI294" i="14"/>
  <c r="U295" i="14"/>
  <c r="Y295" i="14"/>
  <c r="AC295" i="14"/>
  <c r="AH296" i="14"/>
  <c r="AD296" i="14"/>
  <c r="Z296" i="14"/>
  <c r="V296" i="14"/>
  <c r="S296" i="14"/>
  <c r="W296" i="14"/>
  <c r="AA296" i="14"/>
  <c r="AE296" i="14"/>
  <c r="AI296" i="14"/>
  <c r="U297" i="14"/>
  <c r="Y297" i="14"/>
  <c r="AC297" i="14"/>
  <c r="AH298" i="14"/>
  <c r="AD298" i="14"/>
  <c r="Z298" i="14"/>
  <c r="V298" i="14"/>
  <c r="S298" i="14"/>
  <c r="W298" i="14"/>
  <c r="AA298" i="14"/>
  <c r="AE298" i="14"/>
  <c r="AI298" i="14"/>
  <c r="U299" i="14"/>
  <c r="Y299" i="14"/>
  <c r="AC299" i="14"/>
  <c r="AH300" i="14"/>
  <c r="AD300" i="14"/>
  <c r="Z300" i="14"/>
  <c r="V300" i="14"/>
  <c r="S300" i="14"/>
  <c r="W300" i="14"/>
  <c r="AA300" i="14"/>
  <c r="AE300" i="14"/>
  <c r="AI300" i="14"/>
  <c r="U301" i="14"/>
  <c r="Y301" i="14"/>
  <c r="AC301" i="14"/>
  <c r="AH302" i="14"/>
  <c r="AD302" i="14"/>
  <c r="Z302" i="14"/>
  <c r="V302" i="14"/>
  <c r="S302" i="14"/>
  <c r="W302" i="14"/>
  <c r="AA302" i="14"/>
  <c r="AE302" i="14"/>
  <c r="AI302" i="14"/>
  <c r="U303" i="14"/>
  <c r="Y303" i="14"/>
  <c r="AC303" i="14"/>
  <c r="AH304" i="14"/>
  <c r="AD304" i="14"/>
  <c r="Z304" i="14"/>
  <c r="V304" i="14"/>
  <c r="S304" i="14"/>
  <c r="W304" i="14"/>
  <c r="AA304" i="14"/>
  <c r="AE304" i="14"/>
  <c r="AI304" i="14"/>
  <c r="U305" i="14"/>
  <c r="Y305" i="14"/>
  <c r="AC305" i="14"/>
  <c r="S290" i="14"/>
  <c r="U290" i="14"/>
  <c r="W290" i="14"/>
  <c r="Y290" i="14"/>
  <c r="AA290" i="14"/>
  <c r="AC290" i="14"/>
  <c r="AE290" i="14"/>
  <c r="AG290" i="14"/>
  <c r="S291" i="14"/>
  <c r="U291" i="14"/>
  <c r="W291" i="14"/>
  <c r="Y291" i="14"/>
  <c r="AA291" i="14"/>
  <c r="AC291" i="14"/>
  <c r="AE291" i="14"/>
  <c r="AG291" i="14"/>
  <c r="S292" i="14"/>
  <c r="U292" i="14"/>
  <c r="W292" i="14"/>
  <c r="Y292" i="14"/>
  <c r="AA292" i="14"/>
  <c r="AC292" i="14"/>
  <c r="AE292" i="14"/>
  <c r="AG292" i="14"/>
  <c r="AH293" i="14"/>
  <c r="AD293" i="14"/>
  <c r="Z293" i="14"/>
  <c r="V293" i="14"/>
  <c r="S293" i="14"/>
  <c r="W293" i="14"/>
  <c r="AA293" i="14"/>
  <c r="AE293" i="14"/>
  <c r="AI293" i="14"/>
  <c r="AH295" i="14"/>
  <c r="AD295" i="14"/>
  <c r="Z295" i="14"/>
  <c r="V295" i="14"/>
  <c r="S295" i="14"/>
  <c r="W295" i="14"/>
  <c r="AA295" i="14"/>
  <c r="AE295" i="14"/>
  <c r="AI295" i="14"/>
  <c r="AH297" i="14"/>
  <c r="AD297" i="14"/>
  <c r="Z297" i="14"/>
  <c r="V297" i="14"/>
  <c r="S297" i="14"/>
  <c r="W297" i="14"/>
  <c r="AA297" i="14"/>
  <c r="AE297" i="14"/>
  <c r="AI297" i="14"/>
  <c r="AH299" i="14"/>
  <c r="AD299" i="14"/>
  <c r="Z299" i="14"/>
  <c r="V299" i="14"/>
  <c r="S299" i="14"/>
  <c r="W299" i="14"/>
  <c r="AA299" i="14"/>
  <c r="AE299" i="14"/>
  <c r="AI299" i="14"/>
  <c r="AH301" i="14"/>
  <c r="AD301" i="14"/>
  <c r="Z301" i="14"/>
  <c r="V301" i="14"/>
  <c r="S301" i="14"/>
  <c r="W301" i="14"/>
  <c r="AA301" i="14"/>
  <c r="AE301" i="14"/>
  <c r="AI301" i="14"/>
  <c r="AH303" i="14"/>
  <c r="AD303" i="14"/>
  <c r="Z303" i="14"/>
  <c r="V303" i="14"/>
  <c r="S303" i="14"/>
  <c r="W303" i="14"/>
  <c r="AA303" i="14"/>
  <c r="AE303" i="14"/>
  <c r="AI303" i="14"/>
  <c r="AH305" i="14"/>
  <c r="AI305" i="14"/>
  <c r="AD305" i="14"/>
  <c r="Z305" i="14"/>
  <c r="V305" i="14"/>
  <c r="S305" i="14"/>
  <c r="W305" i="14"/>
  <c r="AA305" i="14"/>
  <c r="AE305" i="14"/>
  <c r="S306" i="14"/>
  <c r="U306" i="14"/>
  <c r="W306" i="14"/>
  <c r="Y306" i="14"/>
  <c r="AA306" i="14"/>
  <c r="AC306" i="14"/>
  <c r="AE306" i="14"/>
  <c r="AG306" i="14"/>
  <c r="AI306" i="14"/>
  <c r="S307" i="14"/>
  <c r="U307" i="14"/>
  <c r="W307" i="14"/>
  <c r="Y307" i="14"/>
  <c r="AA307" i="14"/>
  <c r="AC307" i="14"/>
  <c r="AE307" i="14"/>
  <c r="AG307" i="14"/>
  <c r="AI307" i="14"/>
  <c r="S308" i="14"/>
  <c r="U308" i="14"/>
  <c r="W308" i="14"/>
  <c r="Y308" i="14"/>
  <c r="AA308" i="14"/>
  <c r="AC308" i="14"/>
  <c r="AE308" i="14"/>
  <c r="AG308" i="14"/>
  <c r="AI308" i="14"/>
  <c r="S309" i="14"/>
  <c r="U309" i="14"/>
  <c r="W309" i="14"/>
  <c r="Y309" i="14"/>
  <c r="AA309" i="14"/>
  <c r="AC309" i="14"/>
  <c r="AE309" i="14"/>
  <c r="AG309" i="14"/>
  <c r="AI309" i="14"/>
  <c r="S310" i="14"/>
  <c r="U310" i="14"/>
  <c r="W310" i="14"/>
  <c r="Y310" i="14"/>
  <c r="AA310" i="14"/>
  <c r="AC310" i="14"/>
  <c r="AE310" i="14"/>
  <c r="AG310" i="14"/>
  <c r="AI310" i="14"/>
  <c r="S311" i="14"/>
  <c r="U311" i="14"/>
  <c r="W311" i="14"/>
  <c r="Y311" i="14"/>
  <c r="AA311" i="14"/>
  <c r="AC311" i="14"/>
  <c r="AE311" i="14"/>
  <c r="AG311" i="14"/>
  <c r="AI311" i="14"/>
  <c r="S312" i="14"/>
  <c r="U312" i="14"/>
  <c r="W312" i="14"/>
  <c r="Y312" i="14"/>
  <c r="AA312" i="14"/>
  <c r="AC312" i="14"/>
  <c r="AE312" i="14"/>
  <c r="AG312" i="14"/>
  <c r="AI312" i="14"/>
  <c r="S313" i="14"/>
  <c r="U313" i="14"/>
  <c r="W313" i="14"/>
  <c r="Y313" i="14"/>
  <c r="AA313" i="14"/>
  <c r="AC313" i="14"/>
  <c r="AE313" i="14"/>
  <c r="AG313" i="14"/>
  <c r="AI313" i="14"/>
  <c r="S314" i="14"/>
  <c r="U314" i="14"/>
  <c r="W314" i="14"/>
  <c r="Y314" i="14"/>
  <c r="AA314" i="14"/>
  <c r="AC314" i="14"/>
  <c r="AE314" i="14"/>
  <c r="AG314" i="14"/>
  <c r="AI314" i="14"/>
  <c r="S315" i="14"/>
  <c r="U315" i="14"/>
  <c r="W315" i="14"/>
  <c r="Y315" i="14"/>
  <c r="AA315" i="14"/>
  <c r="AC315" i="14"/>
  <c r="AE315" i="14"/>
  <c r="AG315" i="14"/>
  <c r="AI315" i="14"/>
  <c r="S316" i="14"/>
  <c r="U316" i="14"/>
  <c r="W316" i="14"/>
  <c r="Y316" i="14"/>
  <c r="AA316" i="14"/>
  <c r="AC316" i="14"/>
  <c r="AE316" i="14"/>
  <c r="AG316" i="14"/>
  <c r="AI316" i="14"/>
  <c r="S317" i="14"/>
  <c r="U317" i="14"/>
  <c r="W317" i="14"/>
  <c r="Y317" i="14"/>
  <c r="AA317" i="14"/>
  <c r="AC317" i="14"/>
  <c r="AE317" i="14"/>
  <c r="AG317" i="14"/>
  <c r="AI317" i="14"/>
  <c r="S318" i="14"/>
  <c r="U318" i="14"/>
  <c r="W318" i="14"/>
  <c r="Y318" i="14"/>
  <c r="AA318" i="14"/>
  <c r="AC318" i="14"/>
  <c r="AE318" i="14"/>
  <c r="AG318" i="14"/>
  <c r="V306" i="14"/>
  <c r="Z306" i="14"/>
  <c r="AD306" i="14"/>
  <c r="V307" i="14"/>
  <c r="Z307" i="14"/>
  <c r="AD307" i="14"/>
  <c r="V308" i="14"/>
  <c r="Z308" i="14"/>
  <c r="AD308" i="14"/>
  <c r="V309" i="14"/>
  <c r="Z309" i="14"/>
  <c r="AD309" i="14"/>
  <c r="V310" i="14"/>
  <c r="Z310" i="14"/>
  <c r="AD310" i="14"/>
  <c r="V311" i="14"/>
  <c r="Z311" i="14"/>
  <c r="AD311" i="14"/>
  <c r="V312" i="14"/>
  <c r="Z312" i="14"/>
  <c r="AD312" i="14"/>
  <c r="V313" i="14"/>
  <c r="Z313" i="14"/>
  <c r="AD313" i="14"/>
  <c r="V314" i="14"/>
  <c r="Z314" i="14"/>
  <c r="AD314" i="14"/>
  <c r="V315" i="14"/>
  <c r="Z315" i="14"/>
  <c r="AD315" i="14"/>
  <c r="V316" i="14"/>
  <c r="Z316" i="14"/>
  <c r="AD316" i="14"/>
  <c r="V317" i="14"/>
  <c r="Z317" i="14"/>
  <c r="AD317" i="14"/>
  <c r="V318" i="14"/>
  <c r="Z318" i="14"/>
  <c r="AD318" i="14"/>
  <c r="AI318" i="14"/>
  <c r="V319" i="14"/>
  <c r="Z319" i="14"/>
  <c r="AD319" i="14"/>
  <c r="AH319" i="14"/>
  <c r="S319" i="14"/>
  <c r="U319" i="14"/>
  <c r="W319" i="14"/>
  <c r="Y319" i="14"/>
  <c r="AA319" i="14"/>
  <c r="AC319" i="14"/>
  <c r="AE319" i="14"/>
  <c r="AG319" i="14"/>
  <c r="X135" i="14" l="1"/>
  <c r="L135" i="14" s="1"/>
  <c r="AJ271" i="14"/>
  <c r="O271" i="14" s="1"/>
  <c r="AJ269" i="14"/>
  <c r="O269" i="14" s="1"/>
  <c r="AJ267" i="14"/>
  <c r="O267" i="14" s="1"/>
  <c r="AJ265" i="14"/>
  <c r="O265" i="14" s="1"/>
  <c r="AJ263" i="14"/>
  <c r="O263" i="14" s="1"/>
  <c r="AJ261" i="14"/>
  <c r="O261" i="14" s="1"/>
  <c r="AJ259" i="14"/>
  <c r="O259" i="14" s="1"/>
  <c r="AB141" i="14"/>
  <c r="M141" i="14" s="1"/>
  <c r="AF283" i="14"/>
  <c r="N283" i="14" s="1"/>
  <c r="X302" i="14"/>
  <c r="L302" i="14" s="1"/>
  <c r="T296" i="14"/>
  <c r="K296" i="14" s="1"/>
  <c r="AB285" i="14"/>
  <c r="M285" i="14" s="1"/>
  <c r="T281" i="14"/>
  <c r="K281" i="14" s="1"/>
  <c r="X279" i="14"/>
  <c r="L279" i="14" s="1"/>
  <c r="AB277" i="14"/>
  <c r="M277" i="14" s="1"/>
  <c r="AF275" i="14"/>
  <c r="N275" i="14" s="1"/>
  <c r="AJ273" i="14"/>
  <c r="O273" i="14" s="1"/>
  <c r="AJ257" i="14"/>
  <c r="O257" i="14" s="1"/>
  <c r="AJ255" i="14"/>
  <c r="O255" i="14" s="1"/>
  <c r="AJ225" i="14"/>
  <c r="O225" i="14" s="1"/>
  <c r="AJ208" i="14"/>
  <c r="O208" i="14" s="1"/>
  <c r="AJ206" i="14"/>
  <c r="O206" i="14" s="1"/>
  <c r="AJ204" i="14"/>
  <c r="O204" i="14" s="1"/>
  <c r="AJ202" i="14"/>
  <c r="O202" i="14" s="1"/>
  <c r="AJ200" i="14"/>
  <c r="O200" i="14" s="1"/>
  <c r="AJ198" i="14"/>
  <c r="O198" i="14" s="1"/>
  <c r="AJ140" i="14"/>
  <c r="O140" i="14" s="1"/>
  <c r="AF131" i="14"/>
  <c r="N131" i="14" s="1"/>
  <c r="AJ137" i="14"/>
  <c r="O137" i="14" s="1"/>
  <c r="AJ295" i="14"/>
  <c r="O295" i="14" s="1"/>
  <c r="AJ304" i="14"/>
  <c r="O304" i="14" s="1"/>
  <c r="AF298" i="14"/>
  <c r="N298" i="14" s="1"/>
  <c r="T137" i="14"/>
  <c r="K137" i="14" s="1"/>
  <c r="X287" i="14"/>
  <c r="L287" i="14" s="1"/>
  <c r="AF139" i="14"/>
  <c r="N139" i="14" s="1"/>
  <c r="AB133" i="14"/>
  <c r="M133" i="14" s="1"/>
  <c r="AJ319" i="14"/>
  <c r="O319" i="14" s="1"/>
  <c r="AF319" i="14"/>
  <c r="N319" i="14" s="1"/>
  <c r="AB319" i="14"/>
  <c r="M319" i="14" s="1"/>
  <c r="X319" i="14"/>
  <c r="L319" i="14" s="1"/>
  <c r="T319" i="14"/>
  <c r="K319" i="14" s="1"/>
  <c r="T304" i="14"/>
  <c r="K304" i="14" s="1"/>
  <c r="AB300" i="14"/>
  <c r="M300" i="14" s="1"/>
  <c r="AJ296" i="14"/>
  <c r="O296" i="14" s="1"/>
  <c r="AJ286" i="14"/>
  <c r="O286" i="14" s="1"/>
  <c r="AJ280" i="14"/>
  <c r="O280" i="14" s="1"/>
  <c r="AJ272" i="14"/>
  <c r="O272" i="14" s="1"/>
  <c r="AJ270" i="14"/>
  <c r="O270" i="14" s="1"/>
  <c r="AJ268" i="14"/>
  <c r="O268" i="14" s="1"/>
  <c r="AJ266" i="14"/>
  <c r="O266" i="14" s="1"/>
  <c r="AJ264" i="14"/>
  <c r="O264" i="14" s="1"/>
  <c r="AJ262" i="14"/>
  <c r="O262" i="14" s="1"/>
  <c r="AJ260" i="14"/>
  <c r="O260" i="14" s="1"/>
  <c r="AJ258" i="14"/>
  <c r="O258" i="14" s="1"/>
  <c r="AF252" i="14"/>
  <c r="N252" i="14" s="1"/>
  <c r="AB252" i="14"/>
  <c r="M252" i="14" s="1"/>
  <c r="X252" i="14"/>
  <c r="L252" i="14" s="1"/>
  <c r="AF250" i="14"/>
  <c r="N250" i="14" s="1"/>
  <c r="AB250" i="14"/>
  <c r="M250" i="14" s="1"/>
  <c r="X250" i="14"/>
  <c r="L250" i="14" s="1"/>
  <c r="AF248" i="14"/>
  <c r="N248" i="14" s="1"/>
  <c r="AB248" i="14"/>
  <c r="M248" i="14" s="1"/>
  <c r="X248" i="14"/>
  <c r="L248" i="14" s="1"/>
  <c r="AF246" i="14"/>
  <c r="N246" i="14" s="1"/>
  <c r="AB246" i="14"/>
  <c r="M246" i="14" s="1"/>
  <c r="X246" i="14"/>
  <c r="L246" i="14" s="1"/>
  <c r="AF244" i="14"/>
  <c r="N244" i="14" s="1"/>
  <c r="AB244" i="14"/>
  <c r="M244" i="14" s="1"/>
  <c r="X244" i="14"/>
  <c r="L244" i="14" s="1"/>
  <c r="AF242" i="14"/>
  <c r="N242" i="14" s="1"/>
  <c r="AB242" i="14"/>
  <c r="M242" i="14" s="1"/>
  <c r="X242" i="14"/>
  <c r="L242" i="14" s="1"/>
  <c r="AF240" i="14"/>
  <c r="N240" i="14" s="1"/>
  <c r="AB240" i="14"/>
  <c r="M240" i="14" s="1"/>
  <c r="X240" i="14"/>
  <c r="L240" i="14" s="1"/>
  <c r="AF238" i="14"/>
  <c r="N238" i="14" s="1"/>
  <c r="AB238" i="14"/>
  <c r="M238" i="14" s="1"/>
  <c r="X238" i="14"/>
  <c r="L238" i="14" s="1"/>
  <c r="AF236" i="14"/>
  <c r="N236" i="14" s="1"/>
  <c r="AB236" i="14"/>
  <c r="M236" i="14" s="1"/>
  <c r="X236" i="14"/>
  <c r="L236" i="14" s="1"/>
  <c r="AF234" i="14"/>
  <c r="N234" i="14" s="1"/>
  <c r="AB234" i="14"/>
  <c r="M234" i="14" s="1"/>
  <c r="X234" i="14"/>
  <c r="L234" i="14" s="1"/>
  <c r="AF232" i="14"/>
  <c r="N232" i="14" s="1"/>
  <c r="AB232" i="14"/>
  <c r="M232" i="14" s="1"/>
  <c r="X232" i="14"/>
  <c r="L232" i="14" s="1"/>
  <c r="AF230" i="14"/>
  <c r="N230" i="14" s="1"/>
  <c r="AB230" i="14"/>
  <c r="M230" i="14" s="1"/>
  <c r="X230" i="14"/>
  <c r="L230" i="14" s="1"/>
  <c r="AF228" i="14"/>
  <c r="N228" i="14" s="1"/>
  <c r="AB228" i="14"/>
  <c r="M228" i="14" s="1"/>
  <c r="X228" i="14"/>
  <c r="L228" i="14" s="1"/>
  <c r="AF226" i="14"/>
  <c r="N226" i="14" s="1"/>
  <c r="AB226" i="14"/>
  <c r="M226" i="14" s="1"/>
  <c r="AF224" i="14"/>
  <c r="N224" i="14" s="1"/>
  <c r="AJ223" i="14"/>
  <c r="O223" i="14" s="1"/>
  <c r="AF223" i="14"/>
  <c r="N223" i="14" s="1"/>
  <c r="T223" i="14"/>
  <c r="K223" i="14" s="1"/>
  <c r="X221" i="14"/>
  <c r="L221" i="14" s="1"/>
  <c r="T221" i="14"/>
  <c r="K221" i="14" s="1"/>
  <c r="X219" i="14"/>
  <c r="L219" i="14" s="1"/>
  <c r="T219" i="14"/>
  <c r="K219" i="14" s="1"/>
  <c r="X217" i="14"/>
  <c r="L217" i="14" s="1"/>
  <c r="T217" i="14"/>
  <c r="K217" i="14" s="1"/>
  <c r="X215" i="14"/>
  <c r="L215" i="14" s="1"/>
  <c r="T215" i="14"/>
  <c r="K215" i="14" s="1"/>
  <c r="X213" i="14"/>
  <c r="L213" i="14" s="1"/>
  <c r="T213" i="14"/>
  <c r="K213" i="14" s="1"/>
  <c r="X211" i="14"/>
  <c r="L211" i="14" s="1"/>
  <c r="T211" i="14"/>
  <c r="K211" i="14" s="1"/>
  <c r="AF209" i="14"/>
  <c r="N209" i="14" s="1"/>
  <c r="AB209" i="14"/>
  <c r="M209" i="14" s="1"/>
  <c r="AF207" i="14"/>
  <c r="N207" i="14" s="1"/>
  <c r="AB207" i="14"/>
  <c r="M207" i="14" s="1"/>
  <c r="AF205" i="14"/>
  <c r="N205" i="14" s="1"/>
  <c r="AB205" i="14"/>
  <c r="M205" i="14" s="1"/>
  <c r="AF203" i="14"/>
  <c r="N203" i="14" s="1"/>
  <c r="AB203" i="14"/>
  <c r="M203" i="14" s="1"/>
  <c r="AF201" i="14"/>
  <c r="N201" i="14" s="1"/>
  <c r="AB201" i="14"/>
  <c r="M201" i="14" s="1"/>
  <c r="AF199" i="14"/>
  <c r="N199" i="14" s="1"/>
  <c r="AB199" i="14"/>
  <c r="M199" i="14" s="1"/>
  <c r="AF197" i="14"/>
  <c r="N197" i="14" s="1"/>
  <c r="AB197" i="14"/>
  <c r="M197" i="14" s="1"/>
  <c r="X197" i="14"/>
  <c r="L197" i="14" s="1"/>
  <c r="T197" i="14"/>
  <c r="K197" i="14" s="1"/>
  <c r="AF195" i="14"/>
  <c r="N195" i="14" s="1"/>
  <c r="AB195" i="14"/>
  <c r="M195" i="14" s="1"/>
  <c r="X195" i="14"/>
  <c r="L195" i="14" s="1"/>
  <c r="T195" i="14"/>
  <c r="K195" i="14" s="1"/>
  <c r="AF193" i="14"/>
  <c r="N193" i="14" s="1"/>
  <c r="AB193" i="14"/>
  <c r="M193" i="14" s="1"/>
  <c r="X193" i="14"/>
  <c r="L193" i="14" s="1"/>
  <c r="T193" i="14"/>
  <c r="K193" i="14" s="1"/>
  <c r="AF191" i="14"/>
  <c r="N191" i="14" s="1"/>
  <c r="AB191" i="14"/>
  <c r="M191" i="14" s="1"/>
  <c r="X191" i="14"/>
  <c r="L191" i="14" s="1"/>
  <c r="T191" i="14"/>
  <c r="K191" i="14" s="1"/>
  <c r="AF189" i="14"/>
  <c r="N189" i="14" s="1"/>
  <c r="AB189" i="14"/>
  <c r="M189" i="14" s="1"/>
  <c r="X189" i="14"/>
  <c r="L189" i="14" s="1"/>
  <c r="T189" i="14"/>
  <c r="K189" i="14" s="1"/>
  <c r="AF187" i="14"/>
  <c r="N187" i="14" s="1"/>
  <c r="AB187" i="14"/>
  <c r="M187" i="14" s="1"/>
  <c r="X187" i="14"/>
  <c r="L187" i="14" s="1"/>
  <c r="T187" i="14"/>
  <c r="K187" i="14" s="1"/>
  <c r="AF185" i="14"/>
  <c r="N185" i="14" s="1"/>
  <c r="AB185" i="14"/>
  <c r="M185" i="14" s="1"/>
  <c r="X185" i="14"/>
  <c r="L185" i="14" s="1"/>
  <c r="T185" i="14"/>
  <c r="K185" i="14" s="1"/>
  <c r="AF183" i="14"/>
  <c r="N183" i="14" s="1"/>
  <c r="AB183" i="14"/>
  <c r="M183" i="14" s="1"/>
  <c r="X183" i="14"/>
  <c r="L183" i="14" s="1"/>
  <c r="T183" i="14"/>
  <c r="K183" i="14" s="1"/>
  <c r="AF181" i="14"/>
  <c r="N181" i="14" s="1"/>
  <c r="AB181" i="14"/>
  <c r="M181" i="14" s="1"/>
  <c r="X181" i="14"/>
  <c r="L181" i="14" s="1"/>
  <c r="T181" i="14"/>
  <c r="K181" i="14" s="1"/>
  <c r="AF179" i="14"/>
  <c r="N179" i="14" s="1"/>
  <c r="AB179" i="14"/>
  <c r="M179" i="14" s="1"/>
  <c r="X179" i="14"/>
  <c r="L179" i="14" s="1"/>
  <c r="T179" i="14"/>
  <c r="K179" i="14" s="1"/>
  <c r="AF177" i="14"/>
  <c r="N177" i="14" s="1"/>
  <c r="AB177" i="14"/>
  <c r="M177" i="14" s="1"/>
  <c r="X177" i="14"/>
  <c r="L177" i="14" s="1"/>
  <c r="T177" i="14"/>
  <c r="K177" i="14" s="1"/>
  <c r="AF175" i="14"/>
  <c r="N175" i="14" s="1"/>
  <c r="AB175" i="14"/>
  <c r="M175" i="14" s="1"/>
  <c r="X175" i="14"/>
  <c r="L175" i="14" s="1"/>
  <c r="T175" i="14"/>
  <c r="K175" i="14" s="1"/>
  <c r="AF173" i="14"/>
  <c r="N173" i="14" s="1"/>
  <c r="AB173" i="14"/>
  <c r="M173" i="14" s="1"/>
  <c r="X173" i="14"/>
  <c r="L173" i="14" s="1"/>
  <c r="T173" i="14"/>
  <c r="K173" i="14" s="1"/>
  <c r="AF171" i="14"/>
  <c r="N171" i="14" s="1"/>
  <c r="AB171" i="14"/>
  <c r="M171" i="14" s="1"/>
  <c r="X171" i="14"/>
  <c r="L171" i="14" s="1"/>
  <c r="T171" i="14"/>
  <c r="K171" i="14" s="1"/>
  <c r="AF169" i="14"/>
  <c r="N169" i="14" s="1"/>
  <c r="AB169" i="14"/>
  <c r="M169" i="14" s="1"/>
  <c r="X169" i="14"/>
  <c r="L169" i="14" s="1"/>
  <c r="T169" i="14"/>
  <c r="K169" i="14" s="1"/>
  <c r="AF167" i="14"/>
  <c r="N167" i="14" s="1"/>
  <c r="AB167" i="14"/>
  <c r="M167" i="14" s="1"/>
  <c r="X167" i="14"/>
  <c r="L167" i="14" s="1"/>
  <c r="T167" i="14"/>
  <c r="K167" i="14" s="1"/>
  <c r="AF165" i="14"/>
  <c r="N165" i="14" s="1"/>
  <c r="AB165" i="14"/>
  <c r="M165" i="14" s="1"/>
  <c r="X165" i="14"/>
  <c r="L165" i="14" s="1"/>
  <c r="T165" i="14"/>
  <c r="K165" i="14" s="1"/>
  <c r="AF163" i="14"/>
  <c r="N163" i="14" s="1"/>
  <c r="AB163" i="14"/>
  <c r="M163" i="14" s="1"/>
  <c r="X163" i="14"/>
  <c r="L163" i="14" s="1"/>
  <c r="T163" i="14"/>
  <c r="K163" i="14" s="1"/>
  <c r="AF161" i="14"/>
  <c r="N161" i="14" s="1"/>
  <c r="AB161" i="14"/>
  <c r="M161" i="14" s="1"/>
  <c r="X161" i="14"/>
  <c r="L161" i="14" s="1"/>
  <c r="T161" i="14"/>
  <c r="K161" i="14" s="1"/>
  <c r="AF159" i="14"/>
  <c r="N159" i="14" s="1"/>
  <c r="AB159" i="14"/>
  <c r="M159" i="14" s="1"/>
  <c r="X159" i="14"/>
  <c r="L159" i="14" s="1"/>
  <c r="T159" i="14"/>
  <c r="K159" i="14" s="1"/>
  <c r="AF157" i="14"/>
  <c r="N157" i="14" s="1"/>
  <c r="AB157" i="14"/>
  <c r="M157" i="14" s="1"/>
  <c r="X157" i="14"/>
  <c r="L157" i="14" s="1"/>
  <c r="T157" i="14"/>
  <c r="K157" i="14" s="1"/>
  <c r="AF155" i="14"/>
  <c r="N155" i="14" s="1"/>
  <c r="AB155" i="14"/>
  <c r="M155" i="14" s="1"/>
  <c r="X155" i="14"/>
  <c r="L155" i="14" s="1"/>
  <c r="T155" i="14"/>
  <c r="K155" i="14" s="1"/>
  <c r="AF153" i="14"/>
  <c r="N153" i="14" s="1"/>
  <c r="AB153" i="14"/>
  <c r="M153" i="14" s="1"/>
  <c r="X153" i="14"/>
  <c r="L153" i="14" s="1"/>
  <c r="T153" i="14"/>
  <c r="K153" i="14" s="1"/>
  <c r="AF151" i="14"/>
  <c r="N151" i="14" s="1"/>
  <c r="AB151" i="14"/>
  <c r="M151" i="14" s="1"/>
  <c r="X151" i="14"/>
  <c r="L151" i="14" s="1"/>
  <c r="T151" i="14"/>
  <c r="K151" i="14" s="1"/>
  <c r="AF149" i="14"/>
  <c r="N149" i="14" s="1"/>
  <c r="AB149" i="14"/>
  <c r="M149" i="14" s="1"/>
  <c r="X149" i="14"/>
  <c r="L149" i="14" s="1"/>
  <c r="T149" i="14"/>
  <c r="K149" i="14" s="1"/>
  <c r="AF147" i="14"/>
  <c r="N147" i="14" s="1"/>
  <c r="AB147" i="14"/>
  <c r="M147" i="14" s="1"/>
  <c r="X147" i="14"/>
  <c r="L147" i="14" s="1"/>
  <c r="T147" i="14"/>
  <c r="K147" i="14" s="1"/>
  <c r="AF145" i="14"/>
  <c r="N145" i="14" s="1"/>
  <c r="AB145" i="14"/>
  <c r="M145" i="14" s="1"/>
  <c r="X145" i="14"/>
  <c r="L145" i="14" s="1"/>
  <c r="T145" i="14"/>
  <c r="K145" i="14" s="1"/>
  <c r="AF143" i="14"/>
  <c r="N143" i="14" s="1"/>
  <c r="AB143" i="14"/>
  <c r="M143" i="14" s="1"/>
  <c r="X143" i="14"/>
  <c r="L143" i="14" s="1"/>
  <c r="T143" i="14"/>
  <c r="K143" i="14" s="1"/>
  <c r="AJ136" i="14"/>
  <c r="O136" i="14" s="1"/>
  <c r="AJ132" i="14"/>
  <c r="O132" i="14" s="1"/>
  <c r="X130" i="14"/>
  <c r="L130" i="14" s="1"/>
  <c r="T130" i="14"/>
  <c r="K130" i="14" s="1"/>
  <c r="AJ129" i="14"/>
  <c r="O129" i="14" s="1"/>
  <c r="AF129" i="14"/>
  <c r="N129" i="14" s="1"/>
  <c r="AB129" i="14"/>
  <c r="M129" i="14" s="1"/>
  <c r="X129" i="14"/>
  <c r="L129" i="14" s="1"/>
  <c r="T129" i="14"/>
  <c r="K129" i="14" s="1"/>
  <c r="AJ127" i="14"/>
  <c r="O127" i="14" s="1"/>
  <c r="AF127" i="14"/>
  <c r="N127" i="14" s="1"/>
  <c r="AB127" i="14"/>
  <c r="M127" i="14" s="1"/>
  <c r="X127" i="14"/>
  <c r="L127" i="14" s="1"/>
  <c r="T127" i="14"/>
  <c r="K127" i="14" s="1"/>
  <c r="AJ125" i="14"/>
  <c r="O125" i="14" s="1"/>
  <c r="AF125" i="14"/>
  <c r="N125" i="14" s="1"/>
  <c r="AB125" i="14"/>
  <c r="M125" i="14" s="1"/>
  <c r="X125" i="14"/>
  <c r="L125" i="14" s="1"/>
  <c r="T125" i="14"/>
  <c r="K125" i="14" s="1"/>
  <c r="AJ123" i="14"/>
  <c r="O123" i="14" s="1"/>
  <c r="AF123" i="14"/>
  <c r="N123" i="14" s="1"/>
  <c r="AB123" i="14"/>
  <c r="M123" i="14" s="1"/>
  <c r="X123" i="14"/>
  <c r="L123" i="14" s="1"/>
  <c r="T123" i="14"/>
  <c r="K123" i="14" s="1"/>
  <c r="AJ121" i="14"/>
  <c r="O121" i="14" s="1"/>
  <c r="AF121" i="14"/>
  <c r="N121" i="14" s="1"/>
  <c r="AB121" i="14"/>
  <c r="M121" i="14" s="1"/>
  <c r="X121" i="14"/>
  <c r="L121" i="14" s="1"/>
  <c r="T121" i="14"/>
  <c r="K121" i="14" s="1"/>
  <c r="AJ119" i="14"/>
  <c r="O119" i="14" s="1"/>
  <c r="AF119" i="14"/>
  <c r="N119" i="14" s="1"/>
  <c r="AB119" i="14"/>
  <c r="M119" i="14" s="1"/>
  <c r="X119" i="14"/>
  <c r="L119" i="14" s="1"/>
  <c r="T119" i="14"/>
  <c r="K119" i="14" s="1"/>
  <c r="AJ117" i="14"/>
  <c r="O117" i="14" s="1"/>
  <c r="AF117" i="14"/>
  <c r="N117" i="14" s="1"/>
  <c r="AB117" i="14"/>
  <c r="M117" i="14" s="1"/>
  <c r="X117" i="14"/>
  <c r="L117" i="14" s="1"/>
  <c r="T117" i="14"/>
  <c r="K117" i="14" s="1"/>
  <c r="AJ115" i="14"/>
  <c r="O115" i="14" s="1"/>
  <c r="AF115" i="14"/>
  <c r="N115" i="14" s="1"/>
  <c r="AB115" i="14"/>
  <c r="M115" i="14" s="1"/>
  <c r="X115" i="14"/>
  <c r="L115" i="14" s="1"/>
  <c r="T115" i="14"/>
  <c r="K115" i="14" s="1"/>
  <c r="AJ113" i="14"/>
  <c r="O113" i="14" s="1"/>
  <c r="AF113" i="14"/>
  <c r="N113" i="14" s="1"/>
  <c r="AB113" i="14"/>
  <c r="M113" i="14" s="1"/>
  <c r="X113" i="14"/>
  <c r="L113" i="14" s="1"/>
  <c r="T113" i="14"/>
  <c r="K113" i="14" s="1"/>
  <c r="AJ111" i="14"/>
  <c r="O111" i="14" s="1"/>
  <c r="AF111" i="14"/>
  <c r="N111" i="14" s="1"/>
  <c r="AB111" i="14"/>
  <c r="M111" i="14" s="1"/>
  <c r="X111" i="14"/>
  <c r="L111" i="14" s="1"/>
  <c r="T111" i="14"/>
  <c r="K111" i="14" s="1"/>
  <c r="AJ109" i="14"/>
  <c r="O109" i="14" s="1"/>
  <c r="AF109" i="14"/>
  <c r="N109" i="14" s="1"/>
  <c r="AB109" i="14"/>
  <c r="M109" i="14" s="1"/>
  <c r="X109" i="14"/>
  <c r="L109" i="14" s="1"/>
  <c r="T109" i="14"/>
  <c r="K109" i="14" s="1"/>
  <c r="AJ107" i="14"/>
  <c r="O107" i="14" s="1"/>
  <c r="AF107" i="14"/>
  <c r="N107" i="14" s="1"/>
  <c r="AB107" i="14"/>
  <c r="M107" i="14" s="1"/>
  <c r="X107" i="14"/>
  <c r="L107" i="14" s="1"/>
  <c r="T107" i="14"/>
  <c r="K107" i="14" s="1"/>
  <c r="AJ105" i="14"/>
  <c r="O105" i="14" s="1"/>
  <c r="AF105" i="14"/>
  <c r="N105" i="14" s="1"/>
  <c r="AB105" i="14"/>
  <c r="M105" i="14" s="1"/>
  <c r="X105" i="14"/>
  <c r="L105" i="14" s="1"/>
  <c r="T105" i="14"/>
  <c r="K105" i="14" s="1"/>
  <c r="AJ103" i="14"/>
  <c r="O103" i="14" s="1"/>
  <c r="AF103" i="14"/>
  <c r="N103" i="14" s="1"/>
  <c r="AB103" i="14"/>
  <c r="M103" i="14" s="1"/>
  <c r="X103" i="14"/>
  <c r="L103" i="14" s="1"/>
  <c r="T103" i="14"/>
  <c r="K103" i="14" s="1"/>
  <c r="AJ101" i="14"/>
  <c r="O101" i="14" s="1"/>
  <c r="AF101" i="14"/>
  <c r="N101" i="14" s="1"/>
  <c r="AB101" i="14"/>
  <c r="M101" i="14" s="1"/>
  <c r="X101" i="14"/>
  <c r="L101" i="14" s="1"/>
  <c r="T101" i="14"/>
  <c r="K101" i="14" s="1"/>
  <c r="AJ99" i="14"/>
  <c r="O99" i="14" s="1"/>
  <c r="AF99" i="14"/>
  <c r="N99" i="14" s="1"/>
  <c r="AB99" i="14"/>
  <c r="M99" i="14" s="1"/>
  <c r="X99" i="14"/>
  <c r="L99" i="14" s="1"/>
  <c r="T99" i="14"/>
  <c r="K99" i="14" s="1"/>
  <c r="AJ97" i="14"/>
  <c r="O97" i="14" s="1"/>
  <c r="AF97" i="14"/>
  <c r="N97" i="14" s="1"/>
  <c r="AB97" i="14"/>
  <c r="M97" i="14" s="1"/>
  <c r="X97" i="14"/>
  <c r="L97" i="14" s="1"/>
  <c r="T97" i="14"/>
  <c r="K97" i="14" s="1"/>
  <c r="AJ95" i="14"/>
  <c r="O95" i="14" s="1"/>
  <c r="AF95" i="14"/>
  <c r="N95" i="14" s="1"/>
  <c r="AB95" i="14"/>
  <c r="M95" i="14" s="1"/>
  <c r="X95" i="14"/>
  <c r="L95" i="14" s="1"/>
  <c r="T95" i="14"/>
  <c r="K95" i="14" s="1"/>
  <c r="AJ93" i="14"/>
  <c r="O93" i="14" s="1"/>
  <c r="AF93" i="14"/>
  <c r="N93" i="14" s="1"/>
  <c r="AB93" i="14"/>
  <c r="M93" i="14" s="1"/>
  <c r="X93" i="14"/>
  <c r="L93" i="14" s="1"/>
  <c r="T93" i="14"/>
  <c r="K93" i="14" s="1"/>
  <c r="AJ91" i="14"/>
  <c r="O91" i="14" s="1"/>
  <c r="AF91" i="14"/>
  <c r="N91" i="14" s="1"/>
  <c r="AB91" i="14"/>
  <c r="M91" i="14" s="1"/>
  <c r="X91" i="14"/>
  <c r="L91" i="14" s="1"/>
  <c r="T91" i="14"/>
  <c r="K91" i="14" s="1"/>
  <c r="AJ89" i="14"/>
  <c r="O89" i="14" s="1"/>
  <c r="AF89" i="14"/>
  <c r="N89" i="14" s="1"/>
  <c r="AB89" i="14"/>
  <c r="M89" i="14" s="1"/>
  <c r="X89" i="14"/>
  <c r="L89" i="14" s="1"/>
  <c r="T89" i="14"/>
  <c r="K89" i="14" s="1"/>
  <c r="AJ87" i="14"/>
  <c r="O87" i="14" s="1"/>
  <c r="AF87" i="14"/>
  <c r="N87" i="14" s="1"/>
  <c r="AB87" i="14"/>
  <c r="M87" i="14" s="1"/>
  <c r="X87" i="14"/>
  <c r="L87" i="14" s="1"/>
  <c r="T87" i="14"/>
  <c r="K87" i="14" s="1"/>
  <c r="AJ85" i="14"/>
  <c r="O85" i="14" s="1"/>
  <c r="AF85" i="14"/>
  <c r="N85" i="14" s="1"/>
  <c r="AB85" i="14"/>
  <c r="M85" i="14" s="1"/>
  <c r="X85" i="14"/>
  <c r="L85" i="14" s="1"/>
  <c r="T85" i="14"/>
  <c r="K85" i="14" s="1"/>
  <c r="AJ83" i="14"/>
  <c r="O83" i="14" s="1"/>
  <c r="AF83" i="14"/>
  <c r="N83" i="14" s="1"/>
  <c r="AB83" i="14"/>
  <c r="M83" i="14" s="1"/>
  <c r="X83" i="14"/>
  <c r="L83" i="14" s="1"/>
  <c r="T83" i="14"/>
  <c r="K83" i="14" s="1"/>
  <c r="AJ81" i="14"/>
  <c r="O81" i="14" s="1"/>
  <c r="AF81" i="14"/>
  <c r="N81" i="14" s="1"/>
  <c r="AB81" i="14"/>
  <c r="M81" i="14" s="1"/>
  <c r="X81" i="14"/>
  <c r="L81" i="14" s="1"/>
  <c r="T81" i="14"/>
  <c r="K81" i="14" s="1"/>
  <c r="AJ79" i="14"/>
  <c r="O79" i="14" s="1"/>
  <c r="AF79" i="14"/>
  <c r="N79" i="14" s="1"/>
  <c r="AB79" i="14"/>
  <c r="M79" i="14" s="1"/>
  <c r="X79" i="14"/>
  <c r="L79" i="14" s="1"/>
  <c r="T79" i="14"/>
  <c r="K79" i="14" s="1"/>
  <c r="AJ77" i="14"/>
  <c r="O77" i="14" s="1"/>
  <c r="AF77" i="14"/>
  <c r="N77" i="14" s="1"/>
  <c r="AB77" i="14"/>
  <c r="M77" i="14" s="1"/>
  <c r="X77" i="14"/>
  <c r="L77" i="14" s="1"/>
  <c r="T77" i="14"/>
  <c r="K77" i="14" s="1"/>
  <c r="AJ75" i="14"/>
  <c r="O75" i="14" s="1"/>
  <c r="AF75" i="14"/>
  <c r="N75" i="14" s="1"/>
  <c r="AB75" i="14"/>
  <c r="M75" i="14" s="1"/>
  <c r="X75" i="14"/>
  <c r="L75" i="14" s="1"/>
  <c r="T75" i="14"/>
  <c r="K75" i="14" s="1"/>
  <c r="AJ73" i="14"/>
  <c r="O73" i="14" s="1"/>
  <c r="AF73" i="14"/>
  <c r="N73" i="14" s="1"/>
  <c r="AB73" i="14"/>
  <c r="M73" i="14" s="1"/>
  <c r="X73" i="14"/>
  <c r="L73" i="14" s="1"/>
  <c r="T73" i="14"/>
  <c r="K73" i="14" s="1"/>
  <c r="AJ71" i="14"/>
  <c r="O71" i="14" s="1"/>
  <c r="AF71" i="14"/>
  <c r="N71" i="14" s="1"/>
  <c r="AB71" i="14"/>
  <c r="M71" i="14" s="1"/>
  <c r="X71" i="14"/>
  <c r="L71" i="14" s="1"/>
  <c r="T71" i="14"/>
  <c r="K71" i="14" s="1"/>
  <c r="AJ69" i="14"/>
  <c r="O69" i="14" s="1"/>
  <c r="AF69" i="14"/>
  <c r="N69" i="14" s="1"/>
  <c r="AB69" i="14"/>
  <c r="M69" i="14" s="1"/>
  <c r="X69" i="14"/>
  <c r="L69" i="14" s="1"/>
  <c r="T69" i="14"/>
  <c r="K69" i="14" s="1"/>
  <c r="AJ67" i="14"/>
  <c r="O67" i="14" s="1"/>
  <c r="AF67" i="14"/>
  <c r="N67" i="14" s="1"/>
  <c r="AB67" i="14"/>
  <c r="M67" i="14" s="1"/>
  <c r="X67" i="14"/>
  <c r="L67" i="14" s="1"/>
  <c r="T67" i="14"/>
  <c r="K67" i="14" s="1"/>
  <c r="AJ65" i="14"/>
  <c r="O65" i="14" s="1"/>
  <c r="AF65" i="14"/>
  <c r="N65" i="14" s="1"/>
  <c r="AB65" i="14"/>
  <c r="M65" i="14" s="1"/>
  <c r="X65" i="14"/>
  <c r="L65" i="14" s="1"/>
  <c r="T65" i="14"/>
  <c r="K65" i="14" s="1"/>
  <c r="AJ63" i="14"/>
  <c r="O63" i="14" s="1"/>
  <c r="AF63" i="14"/>
  <c r="N63" i="14" s="1"/>
  <c r="AB63" i="14"/>
  <c r="M63" i="14" s="1"/>
  <c r="X63" i="14"/>
  <c r="L63" i="14" s="1"/>
  <c r="T63" i="14"/>
  <c r="K63" i="14" s="1"/>
  <c r="AJ61" i="14"/>
  <c r="O61" i="14" s="1"/>
  <c r="AF61" i="14"/>
  <c r="N61" i="14" s="1"/>
  <c r="AB61" i="14"/>
  <c r="M61" i="14" s="1"/>
  <c r="X61" i="14"/>
  <c r="L61" i="14" s="1"/>
  <c r="T61" i="14"/>
  <c r="K61" i="14" s="1"/>
  <c r="AJ59" i="14"/>
  <c r="O59" i="14" s="1"/>
  <c r="AF59" i="14"/>
  <c r="N59" i="14" s="1"/>
  <c r="AB59" i="14"/>
  <c r="M59" i="14" s="1"/>
  <c r="X59" i="14"/>
  <c r="L59" i="14" s="1"/>
  <c r="T59" i="14"/>
  <c r="K59" i="14" s="1"/>
  <c r="AJ57" i="14"/>
  <c r="O57" i="14" s="1"/>
  <c r="AF57" i="14"/>
  <c r="N57" i="14" s="1"/>
  <c r="AB57" i="14"/>
  <c r="M57" i="14" s="1"/>
  <c r="X57" i="14"/>
  <c r="L57" i="14" s="1"/>
  <c r="T57" i="14"/>
  <c r="K57" i="14" s="1"/>
  <c r="AJ55" i="14"/>
  <c r="O55" i="14" s="1"/>
  <c r="AF55" i="14"/>
  <c r="N55" i="14" s="1"/>
  <c r="AB55" i="14"/>
  <c r="M55" i="14" s="1"/>
  <c r="X55" i="14"/>
  <c r="L55" i="14" s="1"/>
  <c r="T55" i="14"/>
  <c r="K55" i="14" s="1"/>
  <c r="AJ53" i="14"/>
  <c r="O53" i="14" s="1"/>
  <c r="AF53" i="14"/>
  <c r="N53" i="14" s="1"/>
  <c r="AB53" i="14"/>
  <c r="M53" i="14" s="1"/>
  <c r="X53" i="14"/>
  <c r="L53" i="14" s="1"/>
  <c r="T53" i="14"/>
  <c r="K53" i="14" s="1"/>
  <c r="AJ51" i="14"/>
  <c r="O51" i="14" s="1"/>
  <c r="AF51" i="14"/>
  <c r="N51" i="14" s="1"/>
  <c r="AB51" i="14"/>
  <c r="M51" i="14" s="1"/>
  <c r="X51" i="14"/>
  <c r="L51" i="14" s="1"/>
  <c r="T51" i="14"/>
  <c r="K51" i="14" s="1"/>
  <c r="AJ49" i="14"/>
  <c r="O49" i="14" s="1"/>
  <c r="AF49" i="14"/>
  <c r="N49" i="14" s="1"/>
  <c r="AB49" i="14"/>
  <c r="M49" i="14" s="1"/>
  <c r="X49" i="14"/>
  <c r="L49" i="14" s="1"/>
  <c r="T49" i="14"/>
  <c r="K49" i="14" s="1"/>
  <c r="AJ47" i="14"/>
  <c r="O47" i="14" s="1"/>
  <c r="AF47" i="14"/>
  <c r="N47" i="14" s="1"/>
  <c r="AB47" i="14"/>
  <c r="M47" i="14" s="1"/>
  <c r="X47" i="14"/>
  <c r="L47" i="14" s="1"/>
  <c r="T47" i="14"/>
  <c r="K47" i="14" s="1"/>
  <c r="AJ45" i="14"/>
  <c r="O45" i="14" s="1"/>
  <c r="AF45" i="14"/>
  <c r="N45" i="14" s="1"/>
  <c r="AB45" i="14"/>
  <c r="M45" i="14" s="1"/>
  <c r="X45" i="14"/>
  <c r="L45" i="14" s="1"/>
  <c r="T45" i="14"/>
  <c r="K45" i="14" s="1"/>
  <c r="AJ43" i="14"/>
  <c r="O43" i="14" s="1"/>
  <c r="AF43" i="14"/>
  <c r="N43" i="14" s="1"/>
  <c r="AB43" i="14"/>
  <c r="M43" i="14" s="1"/>
  <c r="X43" i="14"/>
  <c r="L43" i="14" s="1"/>
  <c r="T43" i="14"/>
  <c r="K43" i="14" s="1"/>
  <c r="AJ41" i="14"/>
  <c r="O41" i="14" s="1"/>
  <c r="AF41" i="14"/>
  <c r="N41" i="14" s="1"/>
  <c r="AB41" i="14"/>
  <c r="M41" i="14" s="1"/>
  <c r="X41" i="14"/>
  <c r="L41" i="14" s="1"/>
  <c r="T41" i="14"/>
  <c r="K41" i="14" s="1"/>
  <c r="AJ39" i="14"/>
  <c r="O39" i="14" s="1"/>
  <c r="AF39" i="14"/>
  <c r="N39" i="14" s="1"/>
  <c r="AB39" i="14"/>
  <c r="M39" i="14" s="1"/>
  <c r="X39" i="14"/>
  <c r="L39" i="14" s="1"/>
  <c r="T39" i="14"/>
  <c r="K39" i="14" s="1"/>
  <c r="AJ37" i="14"/>
  <c r="O37" i="14" s="1"/>
  <c r="AF37" i="14"/>
  <c r="N37" i="14" s="1"/>
  <c r="AB37" i="14"/>
  <c r="M37" i="14" s="1"/>
  <c r="X37" i="14"/>
  <c r="L37" i="14" s="1"/>
  <c r="T37" i="14"/>
  <c r="K37" i="14" s="1"/>
  <c r="AJ35" i="14"/>
  <c r="O35" i="14" s="1"/>
  <c r="AF35" i="14"/>
  <c r="N35" i="14" s="1"/>
  <c r="AB35" i="14"/>
  <c r="M35" i="14" s="1"/>
  <c r="X35" i="14"/>
  <c r="L35" i="14" s="1"/>
  <c r="T35" i="14"/>
  <c r="K35" i="14" s="1"/>
  <c r="AJ33" i="14"/>
  <c r="O33" i="14" s="1"/>
  <c r="AF33" i="14"/>
  <c r="N33" i="14" s="1"/>
  <c r="AB33" i="14"/>
  <c r="M33" i="14" s="1"/>
  <c r="X33" i="14"/>
  <c r="L33" i="14" s="1"/>
  <c r="T33" i="14"/>
  <c r="K33" i="14" s="1"/>
  <c r="AJ31" i="14"/>
  <c r="O31" i="14" s="1"/>
  <c r="AF31" i="14"/>
  <c r="N31" i="14" s="1"/>
  <c r="T141" i="14"/>
  <c r="K141" i="14" s="1"/>
  <c r="AF141" i="14"/>
  <c r="N141" i="14" s="1"/>
  <c r="AB139" i="14"/>
  <c r="M139" i="14" s="1"/>
  <c r="AJ139" i="14"/>
  <c r="O139" i="14" s="1"/>
  <c r="AF137" i="14"/>
  <c r="N137" i="14" s="1"/>
  <c r="X137" i="14"/>
  <c r="L137" i="14" s="1"/>
  <c r="AF135" i="14"/>
  <c r="N135" i="14" s="1"/>
  <c r="T135" i="14"/>
  <c r="K135" i="14" s="1"/>
  <c r="AJ135" i="14"/>
  <c r="O135" i="14" s="1"/>
  <c r="AF133" i="14"/>
  <c r="N133" i="14" s="1"/>
  <c r="AJ133" i="14"/>
  <c r="O133" i="14" s="1"/>
  <c r="AB131" i="14"/>
  <c r="M131" i="14" s="1"/>
  <c r="AJ131" i="14"/>
  <c r="O131" i="14" s="1"/>
  <c r="X294" i="14"/>
  <c r="L294" i="14" s="1"/>
  <c r="AJ281" i="14"/>
  <c r="O281" i="14" s="1"/>
  <c r="T273" i="14"/>
  <c r="K273" i="14" s="1"/>
  <c r="X139" i="14"/>
  <c r="L139" i="14" s="1"/>
  <c r="X131" i="14"/>
  <c r="L131" i="14" s="1"/>
  <c r="AB137" i="14"/>
  <c r="M137" i="14" s="1"/>
  <c r="T133" i="14"/>
  <c r="K133" i="14" s="1"/>
  <c r="X141" i="14"/>
  <c r="L141" i="14" s="1"/>
  <c r="T139" i="14"/>
  <c r="K139" i="14" s="1"/>
  <c r="AB135" i="14"/>
  <c r="M135" i="14" s="1"/>
  <c r="X133" i="14"/>
  <c r="L133" i="14" s="1"/>
  <c r="T131" i="14"/>
  <c r="K131" i="14" s="1"/>
  <c r="AJ303" i="14"/>
  <c r="O303" i="14" s="1"/>
  <c r="AB304" i="14"/>
  <c r="M304" i="14" s="1"/>
  <c r="AF302" i="14"/>
  <c r="N302" i="14" s="1"/>
  <c r="AJ300" i="14"/>
  <c r="O300" i="14" s="1"/>
  <c r="T300" i="14"/>
  <c r="K300" i="14" s="1"/>
  <c r="X298" i="14"/>
  <c r="L298" i="14" s="1"/>
  <c r="AB296" i="14"/>
  <c r="M296" i="14" s="1"/>
  <c r="AF294" i="14"/>
  <c r="N294" i="14" s="1"/>
  <c r="AJ288" i="14"/>
  <c r="O288" i="14" s="1"/>
  <c r="AJ278" i="14"/>
  <c r="O278" i="14" s="1"/>
  <c r="T289" i="14"/>
  <c r="K289" i="14" s="1"/>
  <c r="AB289" i="14"/>
  <c r="M289" i="14" s="1"/>
  <c r="AJ289" i="14"/>
  <c r="O289" i="14" s="1"/>
  <c r="AJ287" i="14"/>
  <c r="O287" i="14" s="1"/>
  <c r="AB287" i="14"/>
  <c r="M287" i="14" s="1"/>
  <c r="T287" i="14"/>
  <c r="K287" i="14" s="1"/>
  <c r="AF287" i="14"/>
  <c r="N287" i="14" s="1"/>
  <c r="AJ285" i="14"/>
  <c r="O285" i="14" s="1"/>
  <c r="T285" i="14"/>
  <c r="K285" i="14" s="1"/>
  <c r="X285" i="14"/>
  <c r="L285" i="14" s="1"/>
  <c r="AF285" i="14"/>
  <c r="N285" i="14" s="1"/>
  <c r="AJ283" i="14"/>
  <c r="O283" i="14" s="1"/>
  <c r="AB283" i="14"/>
  <c r="M283" i="14" s="1"/>
  <c r="T283" i="14"/>
  <c r="K283" i="14" s="1"/>
  <c r="X283" i="14"/>
  <c r="L283" i="14" s="1"/>
  <c r="AB281" i="14"/>
  <c r="M281" i="14" s="1"/>
  <c r="X281" i="14"/>
  <c r="L281" i="14" s="1"/>
  <c r="AF281" i="14"/>
  <c r="N281" i="14" s="1"/>
  <c r="AJ279" i="14"/>
  <c r="O279" i="14" s="1"/>
  <c r="AB279" i="14"/>
  <c r="M279" i="14" s="1"/>
  <c r="T279" i="14"/>
  <c r="K279" i="14" s="1"/>
  <c r="AF279" i="14"/>
  <c r="N279" i="14" s="1"/>
  <c r="AJ277" i="14"/>
  <c r="O277" i="14" s="1"/>
  <c r="T277" i="14"/>
  <c r="K277" i="14" s="1"/>
  <c r="X277" i="14"/>
  <c r="L277" i="14" s="1"/>
  <c r="AF277" i="14"/>
  <c r="N277" i="14" s="1"/>
  <c r="AJ275" i="14"/>
  <c r="O275" i="14" s="1"/>
  <c r="AB275" i="14"/>
  <c r="M275" i="14" s="1"/>
  <c r="T275" i="14"/>
  <c r="K275" i="14" s="1"/>
  <c r="X275" i="14"/>
  <c r="L275" i="14" s="1"/>
  <c r="AB273" i="14"/>
  <c r="M273" i="14" s="1"/>
  <c r="X273" i="14"/>
  <c r="L273" i="14" s="1"/>
  <c r="AF273" i="14"/>
  <c r="N273" i="14" s="1"/>
  <c r="AF272" i="14"/>
  <c r="N272" i="14" s="1"/>
  <c r="AB272" i="14"/>
  <c r="M272" i="14" s="1"/>
  <c r="X272" i="14"/>
  <c r="L272" i="14" s="1"/>
  <c r="T272" i="14"/>
  <c r="K272" i="14" s="1"/>
  <c r="AF270" i="14"/>
  <c r="N270" i="14" s="1"/>
  <c r="AB270" i="14"/>
  <c r="M270" i="14" s="1"/>
  <c r="X270" i="14"/>
  <c r="L270" i="14" s="1"/>
  <c r="T270" i="14"/>
  <c r="K270" i="14" s="1"/>
  <c r="AF268" i="14"/>
  <c r="N268" i="14" s="1"/>
  <c r="AB268" i="14"/>
  <c r="M268" i="14" s="1"/>
  <c r="X268" i="14"/>
  <c r="L268" i="14" s="1"/>
  <c r="T268" i="14"/>
  <c r="K268" i="14" s="1"/>
  <c r="AF266" i="14"/>
  <c r="N266" i="14" s="1"/>
  <c r="AB266" i="14"/>
  <c r="M266" i="14" s="1"/>
  <c r="X266" i="14"/>
  <c r="L266" i="14" s="1"/>
  <c r="T266" i="14"/>
  <c r="K266" i="14" s="1"/>
  <c r="AF264" i="14"/>
  <c r="N264" i="14" s="1"/>
  <c r="AB264" i="14"/>
  <c r="M264" i="14" s="1"/>
  <c r="X264" i="14"/>
  <c r="L264" i="14" s="1"/>
  <c r="T264" i="14"/>
  <c r="K264" i="14" s="1"/>
  <c r="AF262" i="14"/>
  <c r="N262" i="14" s="1"/>
  <c r="AB262" i="14"/>
  <c r="M262" i="14" s="1"/>
  <c r="X262" i="14"/>
  <c r="L262" i="14" s="1"/>
  <c r="T262" i="14"/>
  <c r="K262" i="14" s="1"/>
  <c r="AF260" i="14"/>
  <c r="N260" i="14" s="1"/>
  <c r="AB260" i="14"/>
  <c r="M260" i="14" s="1"/>
  <c r="X260" i="14"/>
  <c r="L260" i="14" s="1"/>
  <c r="T260" i="14"/>
  <c r="K260" i="14" s="1"/>
  <c r="AF258" i="14"/>
  <c r="N258" i="14" s="1"/>
  <c r="AB258" i="14"/>
  <c r="M258" i="14" s="1"/>
  <c r="X258" i="14"/>
  <c r="L258" i="14" s="1"/>
  <c r="T258" i="14"/>
  <c r="K258" i="14" s="1"/>
  <c r="AJ256" i="14"/>
  <c r="O256" i="14" s="1"/>
  <c r="AF256" i="14"/>
  <c r="N256" i="14" s="1"/>
  <c r="AB256" i="14"/>
  <c r="M256" i="14" s="1"/>
  <c r="X256" i="14"/>
  <c r="L256" i="14" s="1"/>
  <c r="T256" i="14"/>
  <c r="K256" i="14" s="1"/>
  <c r="AJ254" i="14"/>
  <c r="O254" i="14" s="1"/>
  <c r="AF254" i="14"/>
  <c r="N254" i="14" s="1"/>
  <c r="AB254" i="14"/>
  <c r="M254" i="14" s="1"/>
  <c r="X254" i="14"/>
  <c r="L254" i="14" s="1"/>
  <c r="T254" i="14"/>
  <c r="K254" i="14" s="1"/>
  <c r="AJ252" i="14"/>
  <c r="O252" i="14" s="1"/>
  <c r="T252" i="14"/>
  <c r="K252" i="14" s="1"/>
  <c r="AJ250" i="14"/>
  <c r="O250" i="14" s="1"/>
  <c r="T250" i="14"/>
  <c r="K250" i="14" s="1"/>
  <c r="AJ248" i="14"/>
  <c r="O248" i="14" s="1"/>
  <c r="T248" i="14"/>
  <c r="K248" i="14" s="1"/>
  <c r="AJ246" i="14"/>
  <c r="O246" i="14" s="1"/>
  <c r="T246" i="14"/>
  <c r="K246" i="14" s="1"/>
  <c r="AJ244" i="14"/>
  <c r="O244" i="14" s="1"/>
  <c r="T244" i="14"/>
  <c r="K244" i="14" s="1"/>
  <c r="AJ242" i="14"/>
  <c r="O242" i="14" s="1"/>
  <c r="T242" i="14"/>
  <c r="K242" i="14" s="1"/>
  <c r="AJ240" i="14"/>
  <c r="O240" i="14" s="1"/>
  <c r="T240" i="14"/>
  <c r="K240" i="14" s="1"/>
  <c r="AJ238" i="14"/>
  <c r="O238" i="14" s="1"/>
  <c r="T238" i="14"/>
  <c r="K238" i="14" s="1"/>
  <c r="AJ236" i="14"/>
  <c r="O236" i="14" s="1"/>
  <c r="T236" i="14"/>
  <c r="K236" i="14" s="1"/>
  <c r="AJ234" i="14"/>
  <c r="O234" i="14" s="1"/>
  <c r="T234" i="14"/>
  <c r="K234" i="14" s="1"/>
  <c r="AJ232" i="14"/>
  <c r="O232" i="14" s="1"/>
  <c r="T232" i="14"/>
  <c r="K232" i="14" s="1"/>
  <c r="AJ230" i="14"/>
  <c r="O230" i="14" s="1"/>
  <c r="T230" i="14"/>
  <c r="K230" i="14" s="1"/>
  <c r="AJ228" i="14"/>
  <c r="O228" i="14" s="1"/>
  <c r="T228" i="14"/>
  <c r="K228" i="14" s="1"/>
  <c r="AJ226" i="14"/>
  <c r="O226" i="14" s="1"/>
  <c r="X226" i="14"/>
  <c r="L226" i="14" s="1"/>
  <c r="T226" i="14"/>
  <c r="K226" i="14" s="1"/>
  <c r="AB223" i="14"/>
  <c r="M223" i="14" s="1"/>
  <c r="X223" i="14"/>
  <c r="L223" i="14" s="1"/>
  <c r="AJ221" i="14"/>
  <c r="O221" i="14" s="1"/>
  <c r="AF221" i="14"/>
  <c r="N221" i="14" s="1"/>
  <c r="AB221" i="14"/>
  <c r="M221" i="14" s="1"/>
  <c r="AJ219" i="14"/>
  <c r="O219" i="14" s="1"/>
  <c r="AF219" i="14"/>
  <c r="N219" i="14" s="1"/>
  <c r="AB219" i="14"/>
  <c r="M219" i="14" s="1"/>
  <c r="AJ217" i="14"/>
  <c r="O217" i="14" s="1"/>
  <c r="AF217" i="14"/>
  <c r="N217" i="14" s="1"/>
  <c r="AB217" i="14"/>
  <c r="M217" i="14" s="1"/>
  <c r="AJ215" i="14"/>
  <c r="O215" i="14" s="1"/>
  <c r="AF215" i="14"/>
  <c r="N215" i="14" s="1"/>
  <c r="AB215" i="14"/>
  <c r="M215" i="14" s="1"/>
  <c r="AJ213" i="14"/>
  <c r="O213" i="14" s="1"/>
  <c r="AF213" i="14"/>
  <c r="N213" i="14" s="1"/>
  <c r="AB213" i="14"/>
  <c r="M213" i="14" s="1"/>
  <c r="AJ211" i="14"/>
  <c r="O211" i="14" s="1"/>
  <c r="AF211" i="14"/>
  <c r="N211" i="14" s="1"/>
  <c r="AB211" i="14"/>
  <c r="M211" i="14" s="1"/>
  <c r="AJ209" i="14"/>
  <c r="O209" i="14" s="1"/>
  <c r="X209" i="14"/>
  <c r="L209" i="14" s="1"/>
  <c r="T209" i="14"/>
  <c r="K209" i="14" s="1"/>
  <c r="AJ207" i="14"/>
  <c r="O207" i="14" s="1"/>
  <c r="X207" i="14"/>
  <c r="L207" i="14" s="1"/>
  <c r="T207" i="14"/>
  <c r="K207" i="14" s="1"/>
  <c r="AJ205" i="14"/>
  <c r="O205" i="14" s="1"/>
  <c r="X205" i="14"/>
  <c r="L205" i="14" s="1"/>
  <c r="T205" i="14"/>
  <c r="K205" i="14" s="1"/>
  <c r="AJ203" i="14"/>
  <c r="O203" i="14" s="1"/>
  <c r="X203" i="14"/>
  <c r="L203" i="14" s="1"/>
  <c r="T203" i="14"/>
  <c r="K203" i="14" s="1"/>
  <c r="AJ201" i="14"/>
  <c r="O201" i="14" s="1"/>
  <c r="X201" i="14"/>
  <c r="L201" i="14" s="1"/>
  <c r="T201" i="14"/>
  <c r="K201" i="14" s="1"/>
  <c r="AJ199" i="14"/>
  <c r="O199" i="14" s="1"/>
  <c r="X199" i="14"/>
  <c r="L199" i="14" s="1"/>
  <c r="T199" i="14"/>
  <c r="K199" i="14" s="1"/>
  <c r="AJ141" i="14"/>
  <c r="O141" i="14" s="1"/>
  <c r="AJ253" i="14"/>
  <c r="O253" i="14" s="1"/>
  <c r="AJ251" i="14"/>
  <c r="O251" i="14" s="1"/>
  <c r="AJ249" i="14"/>
  <c r="O249" i="14" s="1"/>
  <c r="AJ247" i="14"/>
  <c r="O247" i="14" s="1"/>
  <c r="AJ245" i="14"/>
  <c r="O245" i="14" s="1"/>
  <c r="AJ243" i="14"/>
  <c r="O243" i="14" s="1"/>
  <c r="AJ241" i="14"/>
  <c r="O241" i="14" s="1"/>
  <c r="AJ239" i="14"/>
  <c r="O239" i="14" s="1"/>
  <c r="AJ237" i="14"/>
  <c r="O237" i="14" s="1"/>
  <c r="AJ235" i="14"/>
  <c r="O235" i="14" s="1"/>
  <c r="AJ233" i="14"/>
  <c r="O233" i="14" s="1"/>
  <c r="AJ231" i="14"/>
  <c r="O231" i="14" s="1"/>
  <c r="AJ229" i="14"/>
  <c r="O229" i="14" s="1"/>
  <c r="AJ227" i="14"/>
  <c r="O227" i="14" s="1"/>
  <c r="AJ222" i="14"/>
  <c r="O222" i="14" s="1"/>
  <c r="AJ220" i="14"/>
  <c r="O220" i="14" s="1"/>
  <c r="AJ218" i="14"/>
  <c r="O218" i="14" s="1"/>
  <c r="AJ216" i="14"/>
  <c r="O216" i="14" s="1"/>
  <c r="AJ214" i="14"/>
  <c r="O214" i="14" s="1"/>
  <c r="AJ212" i="14"/>
  <c r="O212" i="14" s="1"/>
  <c r="AJ210" i="14"/>
  <c r="O210" i="14" s="1"/>
  <c r="AJ128" i="14"/>
  <c r="O128" i="14" s="1"/>
  <c r="AJ126" i="14"/>
  <c r="O126" i="14" s="1"/>
  <c r="AJ124" i="14"/>
  <c r="O124" i="14" s="1"/>
  <c r="AJ122" i="14"/>
  <c r="O122" i="14" s="1"/>
  <c r="AJ120" i="14"/>
  <c r="O120" i="14" s="1"/>
  <c r="AJ118" i="14"/>
  <c r="O118" i="14" s="1"/>
  <c r="AJ116" i="14"/>
  <c r="O116" i="14" s="1"/>
  <c r="AJ114" i="14"/>
  <c r="O114" i="14" s="1"/>
  <c r="AJ112" i="14"/>
  <c r="O112" i="14" s="1"/>
  <c r="AJ110" i="14"/>
  <c r="O110" i="14" s="1"/>
  <c r="AJ108" i="14"/>
  <c r="O108" i="14" s="1"/>
  <c r="AJ106" i="14"/>
  <c r="O106" i="14" s="1"/>
  <c r="AJ104" i="14"/>
  <c r="O104" i="14" s="1"/>
  <c r="AJ102" i="14"/>
  <c r="O102" i="14" s="1"/>
  <c r="AJ100" i="14"/>
  <c r="O100" i="14" s="1"/>
  <c r="AJ98" i="14"/>
  <c r="O98" i="14" s="1"/>
  <c r="AJ96" i="14"/>
  <c r="O96" i="14" s="1"/>
  <c r="AJ94" i="14"/>
  <c r="O94" i="14" s="1"/>
  <c r="AJ92" i="14"/>
  <c r="O92" i="14" s="1"/>
  <c r="AJ90" i="14"/>
  <c r="O90" i="14" s="1"/>
  <c r="AJ88" i="14"/>
  <c r="O88" i="14" s="1"/>
  <c r="AJ86" i="14"/>
  <c r="O86" i="14" s="1"/>
  <c r="AJ84" i="14"/>
  <c r="O84" i="14" s="1"/>
  <c r="AJ82" i="14"/>
  <c r="O82" i="14" s="1"/>
  <c r="AJ80" i="14"/>
  <c r="O80" i="14" s="1"/>
  <c r="AJ78" i="14"/>
  <c r="O78" i="14" s="1"/>
  <c r="AJ76" i="14"/>
  <c r="O76" i="14" s="1"/>
  <c r="AJ74" i="14"/>
  <c r="O74" i="14" s="1"/>
  <c r="AJ72" i="14"/>
  <c r="O72" i="14" s="1"/>
  <c r="AJ70" i="14"/>
  <c r="O70" i="14" s="1"/>
  <c r="AJ68" i="14"/>
  <c r="O68" i="14" s="1"/>
  <c r="AJ66" i="14"/>
  <c r="O66" i="14" s="1"/>
  <c r="AJ64" i="14"/>
  <c r="O64" i="14" s="1"/>
  <c r="AJ62" i="14"/>
  <c r="O62" i="14" s="1"/>
  <c r="AJ60" i="14"/>
  <c r="O60" i="14" s="1"/>
  <c r="AJ58" i="14"/>
  <c r="O58" i="14" s="1"/>
  <c r="AJ56" i="14"/>
  <c r="O56" i="14" s="1"/>
  <c r="AJ54" i="14"/>
  <c r="O54" i="14" s="1"/>
  <c r="AJ52" i="14"/>
  <c r="O52" i="14" s="1"/>
  <c r="AJ50" i="14"/>
  <c r="O50" i="14" s="1"/>
  <c r="AJ48" i="14"/>
  <c r="O48" i="14" s="1"/>
  <c r="AJ46" i="14"/>
  <c r="O46" i="14" s="1"/>
  <c r="AJ44" i="14"/>
  <c r="O44" i="14" s="1"/>
  <c r="AJ42" i="14"/>
  <c r="O42" i="14" s="1"/>
  <c r="AJ40" i="14"/>
  <c r="O40" i="14" s="1"/>
  <c r="AJ38" i="14"/>
  <c r="O38" i="14" s="1"/>
  <c r="AJ36" i="14"/>
  <c r="O36" i="14" s="1"/>
  <c r="AJ34" i="14"/>
  <c r="O34" i="14" s="1"/>
  <c r="AJ32" i="14"/>
  <c r="O32" i="14" s="1"/>
  <c r="AJ305" i="14"/>
  <c r="O305" i="14" s="1"/>
  <c r="AJ301" i="14"/>
  <c r="O301" i="14" s="1"/>
  <c r="AJ299" i="14"/>
  <c r="O299" i="14" s="1"/>
  <c r="AJ297" i="14"/>
  <c r="O297" i="14" s="1"/>
  <c r="AJ293" i="14"/>
  <c r="O293" i="14" s="1"/>
  <c r="AJ292" i="14"/>
  <c r="O292" i="14" s="1"/>
  <c r="AF292" i="14"/>
  <c r="N292" i="14" s="1"/>
  <c r="AB292" i="14"/>
  <c r="M292" i="14" s="1"/>
  <c r="X292" i="14"/>
  <c r="L292" i="14" s="1"/>
  <c r="T292" i="14"/>
  <c r="K292" i="14" s="1"/>
  <c r="AJ290" i="14"/>
  <c r="O290" i="14" s="1"/>
  <c r="AF290" i="14"/>
  <c r="N290" i="14" s="1"/>
  <c r="AB290" i="14"/>
  <c r="M290" i="14" s="1"/>
  <c r="X290" i="14"/>
  <c r="L290" i="14" s="1"/>
  <c r="T290" i="14"/>
  <c r="K290" i="14" s="1"/>
  <c r="AF304" i="14"/>
  <c r="N304" i="14" s="1"/>
  <c r="X304" i="14"/>
  <c r="L304" i="14" s="1"/>
  <c r="T302" i="14"/>
  <c r="K302" i="14" s="1"/>
  <c r="AB302" i="14"/>
  <c r="M302" i="14" s="1"/>
  <c r="AJ302" i="14"/>
  <c r="O302" i="14" s="1"/>
  <c r="AF300" i="14"/>
  <c r="N300" i="14" s="1"/>
  <c r="X300" i="14"/>
  <c r="L300" i="14" s="1"/>
  <c r="T298" i="14"/>
  <c r="K298" i="14" s="1"/>
  <c r="AB298" i="14"/>
  <c r="M298" i="14" s="1"/>
  <c r="AJ298" i="14"/>
  <c r="O298" i="14" s="1"/>
  <c r="AF296" i="14"/>
  <c r="N296" i="14" s="1"/>
  <c r="X296" i="14"/>
  <c r="L296" i="14" s="1"/>
  <c r="T294" i="14"/>
  <c r="K294" i="14" s="1"/>
  <c r="AB294" i="14"/>
  <c r="M294" i="14" s="1"/>
  <c r="AJ294" i="14"/>
  <c r="O294" i="14" s="1"/>
  <c r="AJ284" i="14"/>
  <c r="O284" i="14" s="1"/>
  <c r="AJ282" i="14"/>
  <c r="O282" i="14" s="1"/>
  <c r="AJ276" i="14"/>
  <c r="O276" i="14" s="1"/>
  <c r="AJ274" i="14"/>
  <c r="O274" i="14" s="1"/>
  <c r="AJ138" i="14"/>
  <c r="O138" i="14" s="1"/>
  <c r="AJ134" i="14"/>
  <c r="O134" i="14" s="1"/>
  <c r="AJ130" i="14"/>
  <c r="O130" i="14" s="1"/>
  <c r="AB31" i="14"/>
  <c r="M31" i="14" s="1"/>
  <c r="X31" i="14"/>
  <c r="L31" i="14" s="1"/>
  <c r="T31" i="14"/>
  <c r="K31" i="14" s="1"/>
  <c r="AJ29" i="14"/>
  <c r="O29" i="14" s="1"/>
  <c r="AJ28" i="14"/>
  <c r="O28" i="14" s="1"/>
  <c r="AJ27" i="14"/>
  <c r="O27" i="14" s="1"/>
  <c r="AJ26" i="14"/>
  <c r="O26" i="14" s="1"/>
  <c r="AJ25" i="14"/>
  <c r="O25" i="14" s="1"/>
  <c r="AJ24" i="14"/>
  <c r="O24" i="14" s="1"/>
  <c r="AJ23" i="14"/>
  <c r="O23" i="14" s="1"/>
  <c r="AJ22" i="14"/>
  <c r="O22" i="14" s="1"/>
  <c r="AJ21" i="14"/>
  <c r="O21" i="14" s="1"/>
  <c r="AJ20" i="14"/>
  <c r="O20" i="14" s="1"/>
  <c r="AJ19" i="14"/>
  <c r="O19" i="14" s="1"/>
  <c r="AJ18" i="14"/>
  <c r="O18" i="14" s="1"/>
  <c r="AJ17" i="14"/>
  <c r="O17" i="14" s="1"/>
  <c r="AJ318" i="14"/>
  <c r="O318" i="14" s="1"/>
  <c r="AF318" i="14"/>
  <c r="N318" i="14" s="1"/>
  <c r="AB318" i="14"/>
  <c r="M318" i="14" s="1"/>
  <c r="X318" i="14"/>
  <c r="L318" i="14" s="1"/>
  <c r="T318" i="14"/>
  <c r="K318" i="14" s="1"/>
  <c r="AJ317" i="14"/>
  <c r="O317" i="14" s="1"/>
  <c r="AF317" i="14"/>
  <c r="N317" i="14" s="1"/>
  <c r="AB317" i="14"/>
  <c r="M317" i="14" s="1"/>
  <c r="X317" i="14"/>
  <c r="L317" i="14" s="1"/>
  <c r="T317" i="14"/>
  <c r="K317" i="14" s="1"/>
  <c r="AJ316" i="14"/>
  <c r="O316" i="14" s="1"/>
  <c r="AF316" i="14"/>
  <c r="N316" i="14" s="1"/>
  <c r="AB316" i="14"/>
  <c r="M316" i="14" s="1"/>
  <c r="X316" i="14"/>
  <c r="L316" i="14" s="1"/>
  <c r="T316" i="14"/>
  <c r="K316" i="14" s="1"/>
  <c r="AJ315" i="14"/>
  <c r="O315" i="14" s="1"/>
  <c r="AF315" i="14"/>
  <c r="N315" i="14" s="1"/>
  <c r="AB315" i="14"/>
  <c r="M315" i="14" s="1"/>
  <c r="X315" i="14"/>
  <c r="L315" i="14" s="1"/>
  <c r="T315" i="14"/>
  <c r="K315" i="14" s="1"/>
  <c r="AJ314" i="14"/>
  <c r="O314" i="14" s="1"/>
  <c r="AF314" i="14"/>
  <c r="N314" i="14" s="1"/>
  <c r="AB314" i="14"/>
  <c r="M314" i="14" s="1"/>
  <c r="X314" i="14"/>
  <c r="L314" i="14" s="1"/>
  <c r="T314" i="14"/>
  <c r="K314" i="14" s="1"/>
  <c r="AJ313" i="14"/>
  <c r="O313" i="14" s="1"/>
  <c r="AF313" i="14"/>
  <c r="N313" i="14" s="1"/>
  <c r="AB313" i="14"/>
  <c r="M313" i="14" s="1"/>
  <c r="X313" i="14"/>
  <c r="L313" i="14" s="1"/>
  <c r="T313" i="14"/>
  <c r="K313" i="14" s="1"/>
  <c r="AJ312" i="14"/>
  <c r="O312" i="14" s="1"/>
  <c r="AF312" i="14"/>
  <c r="N312" i="14" s="1"/>
  <c r="AB312" i="14"/>
  <c r="M312" i="14" s="1"/>
  <c r="X312" i="14"/>
  <c r="L312" i="14" s="1"/>
  <c r="T312" i="14"/>
  <c r="K312" i="14" s="1"/>
  <c r="AJ311" i="14"/>
  <c r="O311" i="14" s="1"/>
  <c r="AF311" i="14"/>
  <c r="N311" i="14" s="1"/>
  <c r="AB311" i="14"/>
  <c r="M311" i="14" s="1"/>
  <c r="X311" i="14"/>
  <c r="L311" i="14" s="1"/>
  <c r="T311" i="14"/>
  <c r="K311" i="14" s="1"/>
  <c r="AJ310" i="14"/>
  <c r="O310" i="14" s="1"/>
  <c r="AF310" i="14"/>
  <c r="N310" i="14" s="1"/>
  <c r="AB310" i="14"/>
  <c r="M310" i="14" s="1"/>
  <c r="X310" i="14"/>
  <c r="L310" i="14" s="1"/>
  <c r="T310" i="14"/>
  <c r="K310" i="14" s="1"/>
  <c r="AJ309" i="14"/>
  <c r="O309" i="14" s="1"/>
  <c r="AF309" i="14"/>
  <c r="N309" i="14" s="1"/>
  <c r="AB309" i="14"/>
  <c r="M309" i="14" s="1"/>
  <c r="X309" i="14"/>
  <c r="L309" i="14" s="1"/>
  <c r="T309" i="14"/>
  <c r="K309" i="14" s="1"/>
  <c r="AJ308" i="14"/>
  <c r="O308" i="14" s="1"/>
  <c r="AF308" i="14"/>
  <c r="N308" i="14" s="1"/>
  <c r="AB308" i="14"/>
  <c r="M308" i="14" s="1"/>
  <c r="X308" i="14"/>
  <c r="L308" i="14" s="1"/>
  <c r="T308" i="14"/>
  <c r="K308" i="14" s="1"/>
  <c r="AJ307" i="14"/>
  <c r="O307" i="14" s="1"/>
  <c r="AF307" i="14"/>
  <c r="N307" i="14" s="1"/>
  <c r="AB307" i="14"/>
  <c r="M307" i="14" s="1"/>
  <c r="X307" i="14"/>
  <c r="L307" i="14" s="1"/>
  <c r="T307" i="14"/>
  <c r="K307" i="14" s="1"/>
  <c r="AJ306" i="14"/>
  <c r="O306" i="14" s="1"/>
  <c r="AF306" i="14"/>
  <c r="N306" i="14" s="1"/>
  <c r="AB306" i="14"/>
  <c r="M306" i="14" s="1"/>
  <c r="X306" i="14"/>
  <c r="L306" i="14" s="1"/>
  <c r="T306" i="14"/>
  <c r="K306" i="14" s="1"/>
  <c r="AJ291" i="14"/>
  <c r="O291" i="14" s="1"/>
  <c r="AF291" i="14"/>
  <c r="N291" i="14" s="1"/>
  <c r="AB291" i="14"/>
  <c r="M291" i="14" s="1"/>
  <c r="X291" i="14"/>
  <c r="L291" i="14" s="1"/>
  <c r="T291" i="14"/>
  <c r="K291" i="14" s="1"/>
  <c r="AF305" i="14"/>
  <c r="N305" i="14" s="1"/>
  <c r="X305" i="14"/>
  <c r="L305" i="14" s="1"/>
  <c r="AF303" i="14"/>
  <c r="N303" i="14" s="1"/>
  <c r="X303" i="14"/>
  <c r="L303" i="14" s="1"/>
  <c r="AF301" i="14"/>
  <c r="N301" i="14" s="1"/>
  <c r="X301" i="14"/>
  <c r="L301" i="14" s="1"/>
  <c r="AF299" i="14"/>
  <c r="N299" i="14" s="1"/>
  <c r="X299" i="14"/>
  <c r="L299" i="14" s="1"/>
  <c r="AF297" i="14"/>
  <c r="N297" i="14" s="1"/>
  <c r="X297" i="14"/>
  <c r="L297" i="14" s="1"/>
  <c r="AF295" i="14"/>
  <c r="N295" i="14" s="1"/>
  <c r="X295" i="14"/>
  <c r="L295" i="14" s="1"/>
  <c r="AF293" i="14"/>
  <c r="N293" i="14" s="1"/>
  <c r="X293" i="14"/>
  <c r="L293" i="14" s="1"/>
  <c r="AB288" i="14"/>
  <c r="M288" i="14" s="1"/>
  <c r="T288" i="14"/>
  <c r="K288" i="14" s="1"/>
  <c r="AB286" i="14"/>
  <c r="M286" i="14" s="1"/>
  <c r="T286" i="14"/>
  <c r="K286" i="14" s="1"/>
  <c r="AB284" i="14"/>
  <c r="M284" i="14" s="1"/>
  <c r="T284" i="14"/>
  <c r="K284" i="14" s="1"/>
  <c r="AB282" i="14"/>
  <c r="M282" i="14" s="1"/>
  <c r="T282" i="14"/>
  <c r="K282" i="14" s="1"/>
  <c r="AB280" i="14"/>
  <c r="M280" i="14" s="1"/>
  <c r="T280" i="14"/>
  <c r="K280" i="14" s="1"/>
  <c r="AB278" i="14"/>
  <c r="M278" i="14" s="1"/>
  <c r="T278" i="14"/>
  <c r="K278" i="14" s="1"/>
  <c r="AB276" i="14"/>
  <c r="M276" i="14" s="1"/>
  <c r="T276" i="14"/>
  <c r="K276" i="14" s="1"/>
  <c r="AB274" i="14"/>
  <c r="M274" i="14" s="1"/>
  <c r="T274" i="14"/>
  <c r="K274" i="14" s="1"/>
  <c r="AF271" i="14"/>
  <c r="N271" i="14" s="1"/>
  <c r="AB271" i="14"/>
  <c r="M271" i="14" s="1"/>
  <c r="X271" i="14"/>
  <c r="L271" i="14" s="1"/>
  <c r="T271" i="14"/>
  <c r="K271" i="14" s="1"/>
  <c r="AF269" i="14"/>
  <c r="N269" i="14" s="1"/>
  <c r="AB269" i="14"/>
  <c r="M269" i="14" s="1"/>
  <c r="X269" i="14"/>
  <c r="L269" i="14" s="1"/>
  <c r="T269" i="14"/>
  <c r="K269" i="14" s="1"/>
  <c r="AF267" i="14"/>
  <c r="N267" i="14" s="1"/>
  <c r="AB267" i="14"/>
  <c r="M267" i="14" s="1"/>
  <c r="X267" i="14"/>
  <c r="L267" i="14" s="1"/>
  <c r="T267" i="14"/>
  <c r="K267" i="14" s="1"/>
  <c r="AF265" i="14"/>
  <c r="N265" i="14" s="1"/>
  <c r="AB265" i="14"/>
  <c r="M265" i="14" s="1"/>
  <c r="X265" i="14"/>
  <c r="L265" i="14" s="1"/>
  <c r="T265" i="14"/>
  <c r="K265" i="14" s="1"/>
  <c r="AF263" i="14"/>
  <c r="N263" i="14" s="1"/>
  <c r="AB263" i="14"/>
  <c r="M263" i="14" s="1"/>
  <c r="X263" i="14"/>
  <c r="L263" i="14" s="1"/>
  <c r="T263" i="14"/>
  <c r="K263" i="14" s="1"/>
  <c r="AF261" i="14"/>
  <c r="N261" i="14" s="1"/>
  <c r="AB261" i="14"/>
  <c r="M261" i="14" s="1"/>
  <c r="X261" i="14"/>
  <c r="L261" i="14" s="1"/>
  <c r="T261" i="14"/>
  <c r="K261" i="14" s="1"/>
  <c r="AF259" i="14"/>
  <c r="N259" i="14" s="1"/>
  <c r="AB259" i="14"/>
  <c r="M259" i="14" s="1"/>
  <c r="X259" i="14"/>
  <c r="L259" i="14" s="1"/>
  <c r="T259" i="14"/>
  <c r="K259" i="14" s="1"/>
  <c r="AF257" i="14"/>
  <c r="N257" i="14" s="1"/>
  <c r="AB257" i="14"/>
  <c r="M257" i="14" s="1"/>
  <c r="X257" i="14"/>
  <c r="L257" i="14" s="1"/>
  <c r="T257" i="14"/>
  <c r="K257" i="14" s="1"/>
  <c r="AF255" i="14"/>
  <c r="N255" i="14" s="1"/>
  <c r="AB255" i="14"/>
  <c r="M255" i="14" s="1"/>
  <c r="X255" i="14"/>
  <c r="L255" i="14" s="1"/>
  <c r="T255" i="14"/>
  <c r="K255" i="14" s="1"/>
  <c r="AF253" i="14"/>
  <c r="N253" i="14" s="1"/>
  <c r="AB253" i="14"/>
  <c r="M253" i="14" s="1"/>
  <c r="X253" i="14"/>
  <c r="L253" i="14" s="1"/>
  <c r="T253" i="14"/>
  <c r="K253" i="14" s="1"/>
  <c r="AF251" i="14"/>
  <c r="N251" i="14" s="1"/>
  <c r="AB251" i="14"/>
  <c r="M251" i="14" s="1"/>
  <c r="X251" i="14"/>
  <c r="L251" i="14" s="1"/>
  <c r="T251" i="14"/>
  <c r="K251" i="14" s="1"/>
  <c r="AF249" i="14"/>
  <c r="N249" i="14" s="1"/>
  <c r="AB249" i="14"/>
  <c r="M249" i="14" s="1"/>
  <c r="X249" i="14"/>
  <c r="L249" i="14" s="1"/>
  <c r="T249" i="14"/>
  <c r="K249" i="14" s="1"/>
  <c r="AF247" i="14"/>
  <c r="N247" i="14" s="1"/>
  <c r="AB247" i="14"/>
  <c r="M247" i="14" s="1"/>
  <c r="X247" i="14"/>
  <c r="L247" i="14" s="1"/>
  <c r="T247" i="14"/>
  <c r="K247" i="14" s="1"/>
  <c r="AF245" i="14"/>
  <c r="N245" i="14" s="1"/>
  <c r="AB245" i="14"/>
  <c r="M245" i="14" s="1"/>
  <c r="X245" i="14"/>
  <c r="L245" i="14" s="1"/>
  <c r="T245" i="14"/>
  <c r="K245" i="14" s="1"/>
  <c r="AF243" i="14"/>
  <c r="N243" i="14" s="1"/>
  <c r="AB243" i="14"/>
  <c r="M243" i="14" s="1"/>
  <c r="X243" i="14"/>
  <c r="L243" i="14" s="1"/>
  <c r="T243" i="14"/>
  <c r="K243" i="14" s="1"/>
  <c r="AF241" i="14"/>
  <c r="N241" i="14" s="1"/>
  <c r="AB241" i="14"/>
  <c r="M241" i="14" s="1"/>
  <c r="X241" i="14"/>
  <c r="L241" i="14" s="1"/>
  <c r="T241" i="14"/>
  <c r="K241" i="14" s="1"/>
  <c r="AF239" i="14"/>
  <c r="N239" i="14" s="1"/>
  <c r="AB239" i="14"/>
  <c r="M239" i="14" s="1"/>
  <c r="X239" i="14"/>
  <c r="L239" i="14" s="1"/>
  <c r="T239" i="14"/>
  <c r="K239" i="14" s="1"/>
  <c r="AF237" i="14"/>
  <c r="N237" i="14" s="1"/>
  <c r="AB237" i="14"/>
  <c r="M237" i="14" s="1"/>
  <c r="X237" i="14"/>
  <c r="L237" i="14" s="1"/>
  <c r="T237" i="14"/>
  <c r="K237" i="14" s="1"/>
  <c r="AF235" i="14"/>
  <c r="N235" i="14" s="1"/>
  <c r="AB235" i="14"/>
  <c r="M235" i="14" s="1"/>
  <c r="X235" i="14"/>
  <c r="L235" i="14" s="1"/>
  <c r="T235" i="14"/>
  <c r="K235" i="14" s="1"/>
  <c r="AF233" i="14"/>
  <c r="N233" i="14" s="1"/>
  <c r="AB233" i="14"/>
  <c r="M233" i="14" s="1"/>
  <c r="X233" i="14"/>
  <c r="L233" i="14" s="1"/>
  <c r="T233" i="14"/>
  <c r="K233" i="14" s="1"/>
  <c r="AF231" i="14"/>
  <c r="N231" i="14" s="1"/>
  <c r="AB231" i="14"/>
  <c r="M231" i="14" s="1"/>
  <c r="X231" i="14"/>
  <c r="L231" i="14" s="1"/>
  <c r="T231" i="14"/>
  <c r="K231" i="14" s="1"/>
  <c r="AF229" i="14"/>
  <c r="N229" i="14" s="1"/>
  <c r="AB229" i="14"/>
  <c r="M229" i="14" s="1"/>
  <c r="X229" i="14"/>
  <c r="L229" i="14" s="1"/>
  <c r="T229" i="14"/>
  <c r="K229" i="14" s="1"/>
  <c r="AF227" i="14"/>
  <c r="N227" i="14" s="1"/>
  <c r="AB227" i="14"/>
  <c r="M227" i="14" s="1"/>
  <c r="X227" i="14"/>
  <c r="L227" i="14" s="1"/>
  <c r="T227" i="14"/>
  <c r="K227" i="14" s="1"/>
  <c r="AF225" i="14"/>
  <c r="N225" i="14" s="1"/>
  <c r="AB225" i="14"/>
  <c r="M225" i="14" s="1"/>
  <c r="X225" i="14"/>
  <c r="L225" i="14" s="1"/>
  <c r="T225" i="14"/>
  <c r="K225" i="14" s="1"/>
  <c r="AB224" i="14"/>
  <c r="M224" i="14" s="1"/>
  <c r="X224" i="14"/>
  <c r="L224" i="14" s="1"/>
  <c r="T224" i="14"/>
  <c r="K224" i="14" s="1"/>
  <c r="AF222" i="14"/>
  <c r="N222" i="14" s="1"/>
  <c r="AB222" i="14"/>
  <c r="M222" i="14" s="1"/>
  <c r="X222" i="14"/>
  <c r="L222" i="14" s="1"/>
  <c r="T222" i="14"/>
  <c r="K222" i="14" s="1"/>
  <c r="AF220" i="14"/>
  <c r="N220" i="14" s="1"/>
  <c r="AB220" i="14"/>
  <c r="M220" i="14" s="1"/>
  <c r="X220" i="14"/>
  <c r="L220" i="14" s="1"/>
  <c r="T220" i="14"/>
  <c r="K220" i="14" s="1"/>
  <c r="AF218" i="14"/>
  <c r="N218" i="14" s="1"/>
  <c r="AB218" i="14"/>
  <c r="M218" i="14" s="1"/>
  <c r="X218" i="14"/>
  <c r="L218" i="14" s="1"/>
  <c r="T218" i="14"/>
  <c r="K218" i="14" s="1"/>
  <c r="AF216" i="14"/>
  <c r="N216" i="14" s="1"/>
  <c r="AB216" i="14"/>
  <c r="M216" i="14" s="1"/>
  <c r="X216" i="14"/>
  <c r="L216" i="14" s="1"/>
  <c r="T216" i="14"/>
  <c r="K216" i="14" s="1"/>
  <c r="AF214" i="14"/>
  <c r="N214" i="14" s="1"/>
  <c r="AB214" i="14"/>
  <c r="M214" i="14" s="1"/>
  <c r="X214" i="14"/>
  <c r="L214" i="14" s="1"/>
  <c r="T214" i="14"/>
  <c r="K214" i="14" s="1"/>
  <c r="AF212" i="14"/>
  <c r="N212" i="14" s="1"/>
  <c r="AB212" i="14"/>
  <c r="M212" i="14" s="1"/>
  <c r="X212" i="14"/>
  <c r="L212" i="14" s="1"/>
  <c r="T212" i="14"/>
  <c r="K212" i="14" s="1"/>
  <c r="AF210" i="14"/>
  <c r="N210" i="14" s="1"/>
  <c r="AB210" i="14"/>
  <c r="M210" i="14" s="1"/>
  <c r="X210" i="14"/>
  <c r="L210" i="14" s="1"/>
  <c r="T210" i="14"/>
  <c r="K210" i="14" s="1"/>
  <c r="AF208" i="14"/>
  <c r="N208" i="14" s="1"/>
  <c r="AB208" i="14"/>
  <c r="M208" i="14" s="1"/>
  <c r="X208" i="14"/>
  <c r="L208" i="14" s="1"/>
  <c r="T208" i="14"/>
  <c r="K208" i="14" s="1"/>
  <c r="AF206" i="14"/>
  <c r="N206" i="14" s="1"/>
  <c r="AB206" i="14"/>
  <c r="M206" i="14" s="1"/>
  <c r="X206" i="14"/>
  <c r="L206" i="14" s="1"/>
  <c r="T206" i="14"/>
  <c r="K206" i="14" s="1"/>
  <c r="AF204" i="14"/>
  <c r="N204" i="14" s="1"/>
  <c r="AB204" i="14"/>
  <c r="M204" i="14" s="1"/>
  <c r="X204" i="14"/>
  <c r="L204" i="14" s="1"/>
  <c r="T204" i="14"/>
  <c r="K204" i="14" s="1"/>
  <c r="AF202" i="14"/>
  <c r="N202" i="14" s="1"/>
  <c r="AB202" i="14"/>
  <c r="M202" i="14" s="1"/>
  <c r="X202" i="14"/>
  <c r="L202" i="14" s="1"/>
  <c r="T202" i="14"/>
  <c r="K202" i="14" s="1"/>
  <c r="AF200" i="14"/>
  <c r="N200" i="14" s="1"/>
  <c r="AB200" i="14"/>
  <c r="M200" i="14" s="1"/>
  <c r="X200" i="14"/>
  <c r="L200" i="14" s="1"/>
  <c r="T200" i="14"/>
  <c r="K200" i="14" s="1"/>
  <c r="AF198" i="14"/>
  <c r="N198" i="14" s="1"/>
  <c r="AB198" i="14"/>
  <c r="M198" i="14" s="1"/>
  <c r="X198" i="14"/>
  <c r="L198" i="14" s="1"/>
  <c r="T198" i="14"/>
  <c r="K198" i="14" s="1"/>
  <c r="AF196" i="14"/>
  <c r="N196" i="14" s="1"/>
  <c r="AB196" i="14"/>
  <c r="M196" i="14" s="1"/>
  <c r="X196" i="14"/>
  <c r="L196" i="14" s="1"/>
  <c r="T196" i="14"/>
  <c r="K196" i="14" s="1"/>
  <c r="AF194" i="14"/>
  <c r="N194" i="14" s="1"/>
  <c r="AB194" i="14"/>
  <c r="M194" i="14" s="1"/>
  <c r="X194" i="14"/>
  <c r="L194" i="14" s="1"/>
  <c r="T194" i="14"/>
  <c r="K194" i="14" s="1"/>
  <c r="AF192" i="14"/>
  <c r="N192" i="14" s="1"/>
  <c r="AB192" i="14"/>
  <c r="M192" i="14" s="1"/>
  <c r="X192" i="14"/>
  <c r="L192" i="14" s="1"/>
  <c r="T192" i="14"/>
  <c r="K192" i="14" s="1"/>
  <c r="AF190" i="14"/>
  <c r="N190" i="14" s="1"/>
  <c r="AB190" i="14"/>
  <c r="M190" i="14" s="1"/>
  <c r="X190" i="14"/>
  <c r="L190" i="14" s="1"/>
  <c r="T190" i="14"/>
  <c r="K190" i="14" s="1"/>
  <c r="AF188" i="14"/>
  <c r="N188" i="14" s="1"/>
  <c r="AB188" i="14"/>
  <c r="M188" i="14" s="1"/>
  <c r="X188" i="14"/>
  <c r="L188" i="14" s="1"/>
  <c r="T188" i="14"/>
  <c r="K188" i="14" s="1"/>
  <c r="AF186" i="14"/>
  <c r="N186" i="14" s="1"/>
  <c r="AB186" i="14"/>
  <c r="M186" i="14" s="1"/>
  <c r="X186" i="14"/>
  <c r="L186" i="14" s="1"/>
  <c r="T186" i="14"/>
  <c r="K186" i="14" s="1"/>
  <c r="AF184" i="14"/>
  <c r="N184" i="14" s="1"/>
  <c r="AB184" i="14"/>
  <c r="M184" i="14" s="1"/>
  <c r="X184" i="14"/>
  <c r="L184" i="14" s="1"/>
  <c r="T184" i="14"/>
  <c r="K184" i="14" s="1"/>
  <c r="AF182" i="14"/>
  <c r="N182" i="14" s="1"/>
  <c r="AB182" i="14"/>
  <c r="M182" i="14" s="1"/>
  <c r="X182" i="14"/>
  <c r="L182" i="14" s="1"/>
  <c r="T182" i="14"/>
  <c r="K182" i="14" s="1"/>
  <c r="AF180" i="14"/>
  <c r="N180" i="14" s="1"/>
  <c r="AB180" i="14"/>
  <c r="M180" i="14" s="1"/>
  <c r="X180" i="14"/>
  <c r="L180" i="14" s="1"/>
  <c r="T180" i="14"/>
  <c r="K180" i="14" s="1"/>
  <c r="AF178" i="14"/>
  <c r="N178" i="14" s="1"/>
  <c r="AB178" i="14"/>
  <c r="M178" i="14" s="1"/>
  <c r="X178" i="14"/>
  <c r="L178" i="14" s="1"/>
  <c r="T178" i="14"/>
  <c r="K178" i="14" s="1"/>
  <c r="AF176" i="14"/>
  <c r="N176" i="14" s="1"/>
  <c r="AB176" i="14"/>
  <c r="M176" i="14" s="1"/>
  <c r="X176" i="14"/>
  <c r="L176" i="14" s="1"/>
  <c r="T176" i="14"/>
  <c r="K176" i="14" s="1"/>
  <c r="AF174" i="14"/>
  <c r="N174" i="14" s="1"/>
  <c r="AB174" i="14"/>
  <c r="M174" i="14" s="1"/>
  <c r="X174" i="14"/>
  <c r="L174" i="14" s="1"/>
  <c r="T174" i="14"/>
  <c r="K174" i="14" s="1"/>
  <c r="AF172" i="14"/>
  <c r="N172" i="14" s="1"/>
  <c r="AB172" i="14"/>
  <c r="M172" i="14" s="1"/>
  <c r="X172" i="14"/>
  <c r="L172" i="14" s="1"/>
  <c r="T172" i="14"/>
  <c r="K172" i="14" s="1"/>
  <c r="AF170" i="14"/>
  <c r="N170" i="14" s="1"/>
  <c r="AB170" i="14"/>
  <c r="M170" i="14" s="1"/>
  <c r="X170" i="14"/>
  <c r="L170" i="14" s="1"/>
  <c r="T170" i="14"/>
  <c r="K170" i="14" s="1"/>
  <c r="AF168" i="14"/>
  <c r="N168" i="14" s="1"/>
  <c r="AB168" i="14"/>
  <c r="M168" i="14" s="1"/>
  <c r="X168" i="14"/>
  <c r="L168" i="14" s="1"/>
  <c r="T168" i="14"/>
  <c r="K168" i="14" s="1"/>
  <c r="AF166" i="14"/>
  <c r="N166" i="14" s="1"/>
  <c r="AB166" i="14"/>
  <c r="M166" i="14" s="1"/>
  <c r="X166" i="14"/>
  <c r="L166" i="14" s="1"/>
  <c r="T166" i="14"/>
  <c r="K166" i="14" s="1"/>
  <c r="AF164" i="14"/>
  <c r="N164" i="14" s="1"/>
  <c r="AB164" i="14"/>
  <c r="M164" i="14" s="1"/>
  <c r="X164" i="14"/>
  <c r="L164" i="14" s="1"/>
  <c r="T164" i="14"/>
  <c r="K164" i="14" s="1"/>
  <c r="AF162" i="14"/>
  <c r="N162" i="14" s="1"/>
  <c r="AB162" i="14"/>
  <c r="M162" i="14" s="1"/>
  <c r="X162" i="14"/>
  <c r="L162" i="14" s="1"/>
  <c r="T162" i="14"/>
  <c r="K162" i="14" s="1"/>
  <c r="AF160" i="14"/>
  <c r="N160" i="14" s="1"/>
  <c r="AB160" i="14"/>
  <c r="M160" i="14" s="1"/>
  <c r="X160" i="14"/>
  <c r="L160" i="14" s="1"/>
  <c r="T160" i="14"/>
  <c r="K160" i="14" s="1"/>
  <c r="AF158" i="14"/>
  <c r="N158" i="14" s="1"/>
  <c r="AB158" i="14"/>
  <c r="M158" i="14" s="1"/>
  <c r="X158" i="14"/>
  <c r="L158" i="14" s="1"/>
  <c r="T158" i="14"/>
  <c r="K158" i="14" s="1"/>
  <c r="AF156" i="14"/>
  <c r="N156" i="14" s="1"/>
  <c r="AB156" i="14"/>
  <c r="M156" i="14" s="1"/>
  <c r="X156" i="14"/>
  <c r="L156" i="14" s="1"/>
  <c r="T156" i="14"/>
  <c r="K156" i="14" s="1"/>
  <c r="AF154" i="14"/>
  <c r="N154" i="14" s="1"/>
  <c r="AB154" i="14"/>
  <c r="M154" i="14" s="1"/>
  <c r="X154" i="14"/>
  <c r="L154" i="14" s="1"/>
  <c r="T154" i="14"/>
  <c r="K154" i="14" s="1"/>
  <c r="AF152" i="14"/>
  <c r="N152" i="14" s="1"/>
  <c r="AB152" i="14"/>
  <c r="M152" i="14" s="1"/>
  <c r="X152" i="14"/>
  <c r="L152" i="14" s="1"/>
  <c r="T152" i="14"/>
  <c r="K152" i="14" s="1"/>
  <c r="AF150" i="14"/>
  <c r="N150" i="14" s="1"/>
  <c r="AB150" i="14"/>
  <c r="M150" i="14" s="1"/>
  <c r="X150" i="14"/>
  <c r="L150" i="14" s="1"/>
  <c r="T150" i="14"/>
  <c r="K150" i="14" s="1"/>
  <c r="AF148" i="14"/>
  <c r="N148" i="14" s="1"/>
  <c r="AB148" i="14"/>
  <c r="M148" i="14" s="1"/>
  <c r="X148" i="14"/>
  <c r="L148" i="14" s="1"/>
  <c r="T148" i="14"/>
  <c r="K148" i="14" s="1"/>
  <c r="AF146" i="14"/>
  <c r="N146" i="14" s="1"/>
  <c r="AB146" i="14"/>
  <c r="M146" i="14" s="1"/>
  <c r="X146" i="14"/>
  <c r="L146" i="14" s="1"/>
  <c r="T146" i="14"/>
  <c r="K146" i="14" s="1"/>
  <c r="AF144" i="14"/>
  <c r="N144" i="14" s="1"/>
  <c r="AB144" i="14"/>
  <c r="M144" i="14" s="1"/>
  <c r="X144" i="14"/>
  <c r="L144" i="14" s="1"/>
  <c r="T144" i="14"/>
  <c r="K144" i="14" s="1"/>
  <c r="AF142" i="14"/>
  <c r="N142" i="14" s="1"/>
  <c r="AB142" i="14"/>
  <c r="M142" i="14" s="1"/>
  <c r="X142" i="14"/>
  <c r="L142" i="14" s="1"/>
  <c r="T142" i="14"/>
  <c r="K142" i="14" s="1"/>
  <c r="AF128" i="14"/>
  <c r="N128" i="14" s="1"/>
  <c r="AB128" i="14"/>
  <c r="M128" i="14" s="1"/>
  <c r="X128" i="14"/>
  <c r="L128" i="14" s="1"/>
  <c r="T128" i="14"/>
  <c r="K128" i="14" s="1"/>
  <c r="AF126" i="14"/>
  <c r="N126" i="14" s="1"/>
  <c r="AB126" i="14"/>
  <c r="M126" i="14" s="1"/>
  <c r="X126" i="14"/>
  <c r="L126" i="14" s="1"/>
  <c r="T126" i="14"/>
  <c r="K126" i="14" s="1"/>
  <c r="AF124" i="14"/>
  <c r="N124" i="14" s="1"/>
  <c r="AB124" i="14"/>
  <c r="M124" i="14" s="1"/>
  <c r="X124" i="14"/>
  <c r="L124" i="14" s="1"/>
  <c r="T124" i="14"/>
  <c r="K124" i="14" s="1"/>
  <c r="AF122" i="14"/>
  <c r="N122" i="14" s="1"/>
  <c r="AB122" i="14"/>
  <c r="M122" i="14" s="1"/>
  <c r="X122" i="14"/>
  <c r="L122" i="14" s="1"/>
  <c r="T122" i="14"/>
  <c r="K122" i="14" s="1"/>
  <c r="AF120" i="14"/>
  <c r="N120" i="14" s="1"/>
  <c r="AB120" i="14"/>
  <c r="M120" i="14" s="1"/>
  <c r="X120" i="14"/>
  <c r="L120" i="14" s="1"/>
  <c r="T120" i="14"/>
  <c r="K120" i="14" s="1"/>
  <c r="AF118" i="14"/>
  <c r="N118" i="14" s="1"/>
  <c r="AB118" i="14"/>
  <c r="M118" i="14" s="1"/>
  <c r="X118" i="14"/>
  <c r="L118" i="14" s="1"/>
  <c r="T118" i="14"/>
  <c r="K118" i="14" s="1"/>
  <c r="AF116" i="14"/>
  <c r="N116" i="14" s="1"/>
  <c r="AB116" i="14"/>
  <c r="M116" i="14" s="1"/>
  <c r="X116" i="14"/>
  <c r="L116" i="14" s="1"/>
  <c r="T116" i="14"/>
  <c r="K116" i="14" s="1"/>
  <c r="AF114" i="14"/>
  <c r="N114" i="14" s="1"/>
  <c r="AB114" i="14"/>
  <c r="M114" i="14" s="1"/>
  <c r="X114" i="14"/>
  <c r="L114" i="14" s="1"/>
  <c r="T114" i="14"/>
  <c r="K114" i="14" s="1"/>
  <c r="AF112" i="14"/>
  <c r="N112" i="14" s="1"/>
  <c r="AB112" i="14"/>
  <c r="M112" i="14" s="1"/>
  <c r="X112" i="14"/>
  <c r="L112" i="14" s="1"/>
  <c r="T112" i="14"/>
  <c r="K112" i="14" s="1"/>
  <c r="AF110" i="14"/>
  <c r="N110" i="14" s="1"/>
  <c r="AB110" i="14"/>
  <c r="M110" i="14" s="1"/>
  <c r="X110" i="14"/>
  <c r="L110" i="14" s="1"/>
  <c r="T110" i="14"/>
  <c r="K110" i="14" s="1"/>
  <c r="AF108" i="14"/>
  <c r="N108" i="14" s="1"/>
  <c r="AB108" i="14"/>
  <c r="M108" i="14" s="1"/>
  <c r="X108" i="14"/>
  <c r="L108" i="14" s="1"/>
  <c r="T108" i="14"/>
  <c r="K108" i="14" s="1"/>
  <c r="AF106" i="14"/>
  <c r="N106" i="14" s="1"/>
  <c r="AB106" i="14"/>
  <c r="M106" i="14" s="1"/>
  <c r="X106" i="14"/>
  <c r="L106" i="14" s="1"/>
  <c r="T106" i="14"/>
  <c r="K106" i="14" s="1"/>
  <c r="AF104" i="14"/>
  <c r="N104" i="14" s="1"/>
  <c r="AB104" i="14"/>
  <c r="M104" i="14" s="1"/>
  <c r="X104" i="14"/>
  <c r="L104" i="14" s="1"/>
  <c r="T104" i="14"/>
  <c r="K104" i="14" s="1"/>
  <c r="AF102" i="14"/>
  <c r="N102" i="14" s="1"/>
  <c r="AB102" i="14"/>
  <c r="M102" i="14" s="1"/>
  <c r="X102" i="14"/>
  <c r="L102" i="14" s="1"/>
  <c r="T102" i="14"/>
  <c r="K102" i="14" s="1"/>
  <c r="AF100" i="14"/>
  <c r="N100" i="14" s="1"/>
  <c r="AB100" i="14"/>
  <c r="M100" i="14" s="1"/>
  <c r="X100" i="14"/>
  <c r="L100" i="14" s="1"/>
  <c r="T100" i="14"/>
  <c r="K100" i="14" s="1"/>
  <c r="AF98" i="14"/>
  <c r="N98" i="14" s="1"/>
  <c r="AB98" i="14"/>
  <c r="M98" i="14" s="1"/>
  <c r="X98" i="14"/>
  <c r="L98" i="14" s="1"/>
  <c r="T98" i="14"/>
  <c r="K98" i="14" s="1"/>
  <c r="AF96" i="14"/>
  <c r="N96" i="14" s="1"/>
  <c r="AB96" i="14"/>
  <c r="M96" i="14" s="1"/>
  <c r="X96" i="14"/>
  <c r="L96" i="14" s="1"/>
  <c r="T96" i="14"/>
  <c r="K96" i="14" s="1"/>
  <c r="AF94" i="14"/>
  <c r="N94" i="14" s="1"/>
  <c r="AB94" i="14"/>
  <c r="M94" i="14" s="1"/>
  <c r="X94" i="14"/>
  <c r="L94" i="14" s="1"/>
  <c r="T94" i="14"/>
  <c r="K94" i="14" s="1"/>
  <c r="AF92" i="14"/>
  <c r="N92" i="14" s="1"/>
  <c r="AB92" i="14"/>
  <c r="M92" i="14" s="1"/>
  <c r="X92" i="14"/>
  <c r="L92" i="14" s="1"/>
  <c r="T92" i="14"/>
  <c r="K92" i="14" s="1"/>
  <c r="AF90" i="14"/>
  <c r="N90" i="14" s="1"/>
  <c r="AB90" i="14"/>
  <c r="M90" i="14" s="1"/>
  <c r="X90" i="14"/>
  <c r="L90" i="14" s="1"/>
  <c r="T90" i="14"/>
  <c r="K90" i="14" s="1"/>
  <c r="AF88" i="14"/>
  <c r="N88" i="14" s="1"/>
  <c r="AB88" i="14"/>
  <c r="M88" i="14" s="1"/>
  <c r="X88" i="14"/>
  <c r="L88" i="14" s="1"/>
  <c r="T88" i="14"/>
  <c r="K88" i="14" s="1"/>
  <c r="AF86" i="14"/>
  <c r="N86" i="14" s="1"/>
  <c r="AB86" i="14"/>
  <c r="M86" i="14" s="1"/>
  <c r="X86" i="14"/>
  <c r="L86" i="14" s="1"/>
  <c r="T86" i="14"/>
  <c r="K86" i="14" s="1"/>
  <c r="AF84" i="14"/>
  <c r="N84" i="14" s="1"/>
  <c r="AB84" i="14"/>
  <c r="M84" i="14" s="1"/>
  <c r="X84" i="14"/>
  <c r="L84" i="14" s="1"/>
  <c r="T84" i="14"/>
  <c r="K84" i="14" s="1"/>
  <c r="AF82" i="14"/>
  <c r="N82" i="14" s="1"/>
  <c r="AB82" i="14"/>
  <c r="M82" i="14" s="1"/>
  <c r="X82" i="14"/>
  <c r="L82" i="14" s="1"/>
  <c r="T82" i="14"/>
  <c r="K82" i="14" s="1"/>
  <c r="AF80" i="14"/>
  <c r="N80" i="14" s="1"/>
  <c r="AB80" i="14"/>
  <c r="M80" i="14" s="1"/>
  <c r="X80" i="14"/>
  <c r="L80" i="14" s="1"/>
  <c r="T80" i="14"/>
  <c r="K80" i="14" s="1"/>
  <c r="AF78" i="14"/>
  <c r="N78" i="14" s="1"/>
  <c r="AB78" i="14"/>
  <c r="M78" i="14" s="1"/>
  <c r="X78" i="14"/>
  <c r="L78" i="14" s="1"/>
  <c r="T78" i="14"/>
  <c r="K78" i="14" s="1"/>
  <c r="AF76" i="14"/>
  <c r="N76" i="14" s="1"/>
  <c r="AB76" i="14"/>
  <c r="M76" i="14" s="1"/>
  <c r="X76" i="14"/>
  <c r="L76" i="14" s="1"/>
  <c r="T76" i="14"/>
  <c r="K76" i="14" s="1"/>
  <c r="AF74" i="14"/>
  <c r="N74" i="14" s="1"/>
  <c r="AB74" i="14"/>
  <c r="M74" i="14" s="1"/>
  <c r="X74" i="14"/>
  <c r="L74" i="14" s="1"/>
  <c r="T74" i="14"/>
  <c r="K74" i="14" s="1"/>
  <c r="AF72" i="14"/>
  <c r="N72" i="14" s="1"/>
  <c r="AB72" i="14"/>
  <c r="M72" i="14" s="1"/>
  <c r="X72" i="14"/>
  <c r="L72" i="14" s="1"/>
  <c r="T72" i="14"/>
  <c r="K72" i="14" s="1"/>
  <c r="AF70" i="14"/>
  <c r="N70" i="14" s="1"/>
  <c r="AB70" i="14"/>
  <c r="M70" i="14" s="1"/>
  <c r="X70" i="14"/>
  <c r="L70" i="14" s="1"/>
  <c r="T70" i="14"/>
  <c r="K70" i="14" s="1"/>
  <c r="AF68" i="14"/>
  <c r="N68" i="14" s="1"/>
  <c r="AB68" i="14"/>
  <c r="M68" i="14" s="1"/>
  <c r="X68" i="14"/>
  <c r="L68" i="14" s="1"/>
  <c r="T68" i="14"/>
  <c r="K68" i="14" s="1"/>
  <c r="AF66" i="14"/>
  <c r="N66" i="14" s="1"/>
  <c r="AB66" i="14"/>
  <c r="M66" i="14" s="1"/>
  <c r="X66" i="14"/>
  <c r="L66" i="14" s="1"/>
  <c r="T66" i="14"/>
  <c r="K66" i="14" s="1"/>
  <c r="AF64" i="14"/>
  <c r="N64" i="14" s="1"/>
  <c r="AB64" i="14"/>
  <c r="M64" i="14" s="1"/>
  <c r="X64" i="14"/>
  <c r="L64" i="14" s="1"/>
  <c r="T64" i="14"/>
  <c r="K64" i="14" s="1"/>
  <c r="AF62" i="14"/>
  <c r="N62" i="14" s="1"/>
  <c r="AB62" i="14"/>
  <c r="M62" i="14" s="1"/>
  <c r="X62" i="14"/>
  <c r="L62" i="14" s="1"/>
  <c r="T62" i="14"/>
  <c r="K62" i="14" s="1"/>
  <c r="AF60" i="14"/>
  <c r="N60" i="14" s="1"/>
  <c r="AB60" i="14"/>
  <c r="M60" i="14" s="1"/>
  <c r="X60" i="14"/>
  <c r="L60" i="14" s="1"/>
  <c r="T60" i="14"/>
  <c r="K60" i="14" s="1"/>
  <c r="AF58" i="14"/>
  <c r="N58" i="14" s="1"/>
  <c r="AB58" i="14"/>
  <c r="M58" i="14" s="1"/>
  <c r="X58" i="14"/>
  <c r="L58" i="14" s="1"/>
  <c r="T58" i="14"/>
  <c r="K58" i="14" s="1"/>
  <c r="AF56" i="14"/>
  <c r="N56" i="14" s="1"/>
  <c r="AB56" i="14"/>
  <c r="M56" i="14" s="1"/>
  <c r="X56" i="14"/>
  <c r="L56" i="14" s="1"/>
  <c r="T56" i="14"/>
  <c r="K56" i="14" s="1"/>
  <c r="AF54" i="14"/>
  <c r="N54" i="14" s="1"/>
  <c r="AB54" i="14"/>
  <c r="M54" i="14" s="1"/>
  <c r="X54" i="14"/>
  <c r="L54" i="14" s="1"/>
  <c r="T54" i="14"/>
  <c r="K54" i="14" s="1"/>
  <c r="AF52" i="14"/>
  <c r="N52" i="14" s="1"/>
  <c r="AB52" i="14"/>
  <c r="M52" i="14" s="1"/>
  <c r="X52" i="14"/>
  <c r="L52" i="14" s="1"/>
  <c r="T52" i="14"/>
  <c r="K52" i="14" s="1"/>
  <c r="AF50" i="14"/>
  <c r="N50" i="14" s="1"/>
  <c r="AB50" i="14"/>
  <c r="M50" i="14" s="1"/>
  <c r="X50" i="14"/>
  <c r="L50" i="14" s="1"/>
  <c r="T50" i="14"/>
  <c r="K50" i="14" s="1"/>
  <c r="AF48" i="14"/>
  <c r="N48" i="14" s="1"/>
  <c r="AB48" i="14"/>
  <c r="M48" i="14" s="1"/>
  <c r="X48" i="14"/>
  <c r="L48" i="14" s="1"/>
  <c r="T48" i="14"/>
  <c r="K48" i="14" s="1"/>
  <c r="AF46" i="14"/>
  <c r="N46" i="14" s="1"/>
  <c r="AB46" i="14"/>
  <c r="M46" i="14" s="1"/>
  <c r="X46" i="14"/>
  <c r="L46" i="14" s="1"/>
  <c r="T46" i="14"/>
  <c r="K46" i="14" s="1"/>
  <c r="AF44" i="14"/>
  <c r="N44" i="14" s="1"/>
  <c r="AB44" i="14"/>
  <c r="M44" i="14" s="1"/>
  <c r="X44" i="14"/>
  <c r="L44" i="14" s="1"/>
  <c r="T44" i="14"/>
  <c r="K44" i="14" s="1"/>
  <c r="AF42" i="14"/>
  <c r="N42" i="14" s="1"/>
  <c r="AB42" i="14"/>
  <c r="M42" i="14" s="1"/>
  <c r="X42" i="14"/>
  <c r="L42" i="14" s="1"/>
  <c r="T42" i="14"/>
  <c r="K42" i="14" s="1"/>
  <c r="AF40" i="14"/>
  <c r="N40" i="14" s="1"/>
  <c r="AB40" i="14"/>
  <c r="M40" i="14" s="1"/>
  <c r="X40" i="14"/>
  <c r="L40" i="14" s="1"/>
  <c r="T40" i="14"/>
  <c r="K40" i="14" s="1"/>
  <c r="AF38" i="14"/>
  <c r="N38" i="14" s="1"/>
  <c r="AB38" i="14"/>
  <c r="M38" i="14" s="1"/>
  <c r="X38" i="14"/>
  <c r="L38" i="14" s="1"/>
  <c r="T38" i="14"/>
  <c r="K38" i="14" s="1"/>
  <c r="AF36" i="14"/>
  <c r="N36" i="14" s="1"/>
  <c r="AB36" i="14"/>
  <c r="M36" i="14" s="1"/>
  <c r="X36" i="14"/>
  <c r="L36" i="14" s="1"/>
  <c r="T36" i="14"/>
  <c r="K36" i="14" s="1"/>
  <c r="AF34" i="14"/>
  <c r="N34" i="14" s="1"/>
  <c r="AB34" i="14"/>
  <c r="M34" i="14" s="1"/>
  <c r="X34" i="14"/>
  <c r="L34" i="14" s="1"/>
  <c r="T34" i="14"/>
  <c r="K34" i="14" s="1"/>
  <c r="AF32" i="14"/>
  <c r="N32" i="14" s="1"/>
  <c r="AB32" i="14"/>
  <c r="M32" i="14" s="1"/>
  <c r="X32" i="14"/>
  <c r="L32" i="14" s="1"/>
  <c r="T32" i="14"/>
  <c r="K32" i="14" s="1"/>
  <c r="AF140" i="14"/>
  <c r="N140" i="14" s="1"/>
  <c r="X140" i="14"/>
  <c r="L140" i="14" s="1"/>
  <c r="AF138" i="14"/>
  <c r="N138" i="14" s="1"/>
  <c r="X138" i="14"/>
  <c r="L138" i="14" s="1"/>
  <c r="AF136" i="14"/>
  <c r="N136" i="14" s="1"/>
  <c r="X136" i="14"/>
  <c r="L136" i="14" s="1"/>
  <c r="AF134" i="14"/>
  <c r="N134" i="14" s="1"/>
  <c r="X134" i="14"/>
  <c r="L134" i="14" s="1"/>
  <c r="AF132" i="14"/>
  <c r="N132" i="14" s="1"/>
  <c r="X132" i="14"/>
  <c r="L132" i="14" s="1"/>
  <c r="AF130" i="14"/>
  <c r="N130" i="14" s="1"/>
  <c r="AF30" i="14"/>
  <c r="N30" i="14" s="1"/>
  <c r="AB30" i="14"/>
  <c r="M30" i="14" s="1"/>
  <c r="X30" i="14"/>
  <c r="L30" i="14" s="1"/>
  <c r="T30" i="14"/>
  <c r="K30" i="14" s="1"/>
  <c r="AJ30" i="14"/>
  <c r="O30" i="14" s="1"/>
  <c r="AB305" i="14"/>
  <c r="M305" i="14" s="1"/>
  <c r="T305" i="14"/>
  <c r="K305" i="14" s="1"/>
  <c r="AB303" i="14"/>
  <c r="M303" i="14" s="1"/>
  <c r="T303" i="14"/>
  <c r="K303" i="14" s="1"/>
  <c r="AB301" i="14"/>
  <c r="M301" i="14" s="1"/>
  <c r="T301" i="14"/>
  <c r="K301" i="14" s="1"/>
  <c r="AB299" i="14"/>
  <c r="M299" i="14" s="1"/>
  <c r="T299" i="14"/>
  <c r="K299" i="14" s="1"/>
  <c r="AB297" i="14"/>
  <c r="M297" i="14" s="1"/>
  <c r="T297" i="14"/>
  <c r="K297" i="14" s="1"/>
  <c r="AB295" i="14"/>
  <c r="M295" i="14" s="1"/>
  <c r="T295" i="14"/>
  <c r="K295" i="14" s="1"/>
  <c r="AB293" i="14"/>
  <c r="M293" i="14" s="1"/>
  <c r="T293" i="14"/>
  <c r="K293" i="14" s="1"/>
  <c r="X289" i="14"/>
  <c r="L289" i="14" s="1"/>
  <c r="AF289" i="14"/>
  <c r="N289" i="14" s="1"/>
  <c r="AF288" i="14"/>
  <c r="N288" i="14" s="1"/>
  <c r="X288" i="14"/>
  <c r="L288" i="14" s="1"/>
  <c r="AF286" i="14"/>
  <c r="N286" i="14" s="1"/>
  <c r="X286" i="14"/>
  <c r="L286" i="14" s="1"/>
  <c r="AF284" i="14"/>
  <c r="N284" i="14" s="1"/>
  <c r="X284" i="14"/>
  <c r="L284" i="14" s="1"/>
  <c r="AF282" i="14"/>
  <c r="N282" i="14" s="1"/>
  <c r="X282" i="14"/>
  <c r="L282" i="14" s="1"/>
  <c r="AF280" i="14"/>
  <c r="N280" i="14" s="1"/>
  <c r="X280" i="14"/>
  <c r="L280" i="14" s="1"/>
  <c r="AF278" i="14"/>
  <c r="N278" i="14" s="1"/>
  <c r="X278" i="14"/>
  <c r="L278" i="14" s="1"/>
  <c r="AF276" i="14"/>
  <c r="N276" i="14" s="1"/>
  <c r="X276" i="14"/>
  <c r="L276" i="14" s="1"/>
  <c r="AF274" i="14"/>
  <c r="N274" i="14" s="1"/>
  <c r="X274" i="14"/>
  <c r="L274" i="14" s="1"/>
  <c r="AJ224" i="14"/>
  <c r="O224" i="14" s="1"/>
  <c r="AB140" i="14"/>
  <c r="M140" i="14" s="1"/>
  <c r="T140" i="14"/>
  <c r="K140" i="14" s="1"/>
  <c r="AB138" i="14"/>
  <c r="M138" i="14" s="1"/>
  <c r="T138" i="14"/>
  <c r="K138" i="14" s="1"/>
  <c r="AB136" i="14"/>
  <c r="M136" i="14" s="1"/>
  <c r="T136" i="14"/>
  <c r="K136" i="14" s="1"/>
  <c r="AB134" i="14"/>
  <c r="M134" i="14" s="1"/>
  <c r="T134" i="14"/>
  <c r="K134" i="14" s="1"/>
  <c r="AB132" i="14"/>
  <c r="M132" i="14" s="1"/>
  <c r="T132" i="14"/>
  <c r="K132" i="14" s="1"/>
  <c r="AB130" i="14"/>
  <c r="M130" i="14" s="1"/>
  <c r="AF29" i="14"/>
  <c r="N29" i="14" s="1"/>
  <c r="AB29" i="14"/>
  <c r="M29" i="14" s="1"/>
  <c r="X29" i="14"/>
  <c r="L29" i="14" s="1"/>
  <c r="T29" i="14"/>
  <c r="K29" i="14" s="1"/>
  <c r="AF28" i="14"/>
  <c r="N28" i="14" s="1"/>
  <c r="AB28" i="14"/>
  <c r="M28" i="14" s="1"/>
  <c r="X28" i="14"/>
  <c r="L28" i="14" s="1"/>
  <c r="T28" i="14"/>
  <c r="K28" i="14" s="1"/>
  <c r="AF27" i="14"/>
  <c r="N27" i="14" s="1"/>
  <c r="AB27" i="14"/>
  <c r="M27" i="14" s="1"/>
  <c r="X27" i="14"/>
  <c r="L27" i="14" s="1"/>
  <c r="T27" i="14"/>
  <c r="K27" i="14" s="1"/>
  <c r="AF26" i="14"/>
  <c r="N26" i="14" s="1"/>
  <c r="AB26" i="14"/>
  <c r="M26" i="14" s="1"/>
  <c r="X26" i="14"/>
  <c r="L26" i="14" s="1"/>
  <c r="T26" i="14"/>
  <c r="K26" i="14" s="1"/>
  <c r="AF25" i="14"/>
  <c r="N25" i="14" s="1"/>
  <c r="AB25" i="14"/>
  <c r="M25" i="14" s="1"/>
  <c r="X25" i="14"/>
  <c r="L25" i="14" s="1"/>
  <c r="T25" i="14"/>
  <c r="K25" i="14" s="1"/>
  <c r="AF24" i="14"/>
  <c r="N24" i="14" s="1"/>
  <c r="AB24" i="14"/>
  <c r="M24" i="14" s="1"/>
  <c r="X24" i="14"/>
  <c r="L24" i="14" s="1"/>
  <c r="T24" i="14"/>
  <c r="K24" i="14" s="1"/>
  <c r="AF23" i="14"/>
  <c r="N23" i="14" s="1"/>
  <c r="AB23" i="14"/>
  <c r="M23" i="14" s="1"/>
  <c r="X23" i="14"/>
  <c r="L23" i="14" s="1"/>
  <c r="T23" i="14"/>
  <c r="K23" i="14" s="1"/>
  <c r="AF22" i="14"/>
  <c r="N22" i="14" s="1"/>
  <c r="AB22" i="14"/>
  <c r="M22" i="14" s="1"/>
  <c r="X22" i="14"/>
  <c r="L22" i="14" s="1"/>
  <c r="T22" i="14"/>
  <c r="K22" i="14" s="1"/>
  <c r="AF21" i="14"/>
  <c r="N21" i="14" s="1"/>
  <c r="AB21" i="14"/>
  <c r="M21" i="14" s="1"/>
  <c r="X21" i="14"/>
  <c r="L21" i="14" s="1"/>
  <c r="T21" i="14"/>
  <c r="K21" i="14" s="1"/>
  <c r="AF20" i="14"/>
  <c r="N20" i="14" s="1"/>
  <c r="AB20" i="14"/>
  <c r="M20" i="14" s="1"/>
  <c r="X20" i="14"/>
  <c r="L20" i="14" s="1"/>
  <c r="T20" i="14"/>
  <c r="K20" i="14" s="1"/>
  <c r="AF19" i="14"/>
  <c r="N19" i="14" s="1"/>
  <c r="AB19" i="14"/>
  <c r="M19" i="14" s="1"/>
  <c r="X19" i="14"/>
  <c r="L19" i="14" s="1"/>
  <c r="T19" i="14"/>
  <c r="K19" i="14" s="1"/>
  <c r="AF18" i="14"/>
  <c r="N18" i="14" s="1"/>
  <c r="AB18" i="14"/>
  <c r="M18" i="14" s="1"/>
  <c r="X18" i="14"/>
  <c r="L18" i="14" s="1"/>
  <c r="T18" i="14"/>
  <c r="K18" i="14" s="1"/>
  <c r="AF17" i="14"/>
  <c r="N17" i="14" s="1"/>
  <c r="AB17" i="14"/>
  <c r="M17" i="14" s="1"/>
  <c r="X17" i="14"/>
  <c r="L17" i="14" s="1"/>
  <c r="T17" i="14"/>
  <c r="K17" i="14" s="1"/>
  <c r="AJ16" i="14"/>
  <c r="O16" i="14" s="1"/>
  <c r="AF16" i="14"/>
  <c r="N16" i="14" s="1"/>
  <c r="AB16" i="14"/>
  <c r="M16" i="14" s="1"/>
  <c r="X16" i="14"/>
  <c r="L16" i="14" s="1"/>
  <c r="T16" i="14"/>
  <c r="K16" i="14" s="1"/>
  <c r="AJ15" i="14"/>
  <c r="O15" i="14" s="1"/>
  <c r="AF15" i="14"/>
  <c r="N15" i="14" s="1"/>
  <c r="AB15" i="14"/>
  <c r="M15" i="14" s="1"/>
  <c r="X15" i="14"/>
  <c r="L15" i="14" s="1"/>
  <c r="T15" i="14"/>
  <c r="K15" i="14" s="1"/>
  <c r="AG318" i="9" l="1"/>
  <c r="AG317" i="9"/>
  <c r="AG315" i="9"/>
  <c r="AG314" i="9"/>
  <c r="AG313" i="9"/>
  <c r="AG312" i="9"/>
  <c r="AG311" i="9"/>
  <c r="AG310" i="9"/>
  <c r="AG309" i="9"/>
  <c r="AG308" i="9"/>
  <c r="AG307" i="9"/>
  <c r="AG306" i="9"/>
  <c r="AG305" i="9"/>
  <c r="AG304" i="9"/>
  <c r="Y303" i="9"/>
  <c r="AH302" i="9"/>
  <c r="AH301" i="9"/>
  <c r="AH300" i="9"/>
  <c r="AH299" i="9"/>
  <c r="AH298" i="9"/>
  <c r="AH297" i="9"/>
  <c r="AH296" i="9"/>
  <c r="AH295" i="9"/>
  <c r="AH294" i="9"/>
  <c r="AH293" i="9"/>
  <c r="AH292" i="9"/>
  <c r="AH291" i="9"/>
  <c r="AG289" i="9"/>
  <c r="AG288" i="9"/>
  <c r="AG287" i="9"/>
  <c r="AG286" i="9"/>
  <c r="AG285" i="9"/>
  <c r="AG284" i="9"/>
  <c r="AG283" i="9"/>
  <c r="AG282" i="9"/>
  <c r="AG281" i="9"/>
  <c r="AG280" i="9"/>
  <c r="AG279" i="9"/>
  <c r="AG278" i="9"/>
  <c r="AG277" i="9"/>
  <c r="AG276" i="9"/>
  <c r="AG275" i="9"/>
  <c r="AG274" i="9"/>
  <c r="AG273" i="9"/>
  <c r="AG272" i="9"/>
  <c r="AG271" i="9"/>
  <c r="AG270" i="9"/>
  <c r="AG269" i="9"/>
  <c r="AG268" i="9"/>
  <c r="AG267" i="9"/>
  <c r="AG266" i="9"/>
  <c r="AG265" i="9"/>
  <c r="AG264" i="9"/>
  <c r="AH263" i="9"/>
  <c r="AG262" i="9"/>
  <c r="AG261" i="9"/>
  <c r="AG260" i="9"/>
  <c r="AG259" i="9"/>
  <c r="AG258" i="9"/>
  <c r="AG257" i="9"/>
  <c r="AG256" i="9"/>
  <c r="AG255" i="9"/>
  <c r="AG254" i="9"/>
  <c r="AG253" i="9"/>
  <c r="AG252" i="9"/>
  <c r="AG251" i="9"/>
  <c r="AG250" i="9"/>
  <c r="AG249" i="9"/>
  <c r="AG248" i="9"/>
  <c r="AG247" i="9"/>
  <c r="AG246" i="9"/>
  <c r="AG245" i="9"/>
  <c r="AG244" i="9"/>
  <c r="AG243" i="9"/>
  <c r="AG242" i="9"/>
  <c r="AG241" i="9"/>
  <c r="AG240" i="9"/>
  <c r="AG239" i="9"/>
  <c r="AG238" i="9"/>
  <c r="AG237" i="9"/>
  <c r="AG236" i="9"/>
  <c r="AG234" i="9"/>
  <c r="AG233" i="9"/>
  <c r="AG232" i="9"/>
  <c r="AG231" i="9"/>
  <c r="AG230" i="9"/>
  <c r="AG229" i="9"/>
  <c r="AG228" i="9"/>
  <c r="AG227" i="9"/>
  <c r="AG226" i="9"/>
  <c r="AG225" i="9"/>
  <c r="AG224" i="9"/>
  <c r="AG223" i="9"/>
  <c r="AG222" i="9"/>
  <c r="AG221" i="9"/>
  <c r="AG220" i="9"/>
  <c r="AG219" i="9"/>
  <c r="AG218" i="9"/>
  <c r="AG217" i="9"/>
  <c r="AG216" i="9"/>
  <c r="AG215" i="9"/>
  <c r="AG214" i="9"/>
  <c r="AH213" i="9"/>
  <c r="AH212" i="9"/>
  <c r="AH211" i="9"/>
  <c r="AH210" i="9"/>
  <c r="AH209" i="9"/>
  <c r="AH208" i="9"/>
  <c r="AH207" i="9"/>
  <c r="AH206" i="9"/>
  <c r="AH205" i="9"/>
  <c r="AH204" i="9"/>
  <c r="AH203" i="9"/>
  <c r="U202" i="9"/>
  <c r="U201" i="9"/>
  <c r="U200" i="9"/>
  <c r="U199" i="9"/>
  <c r="U198" i="9"/>
  <c r="U197" i="9"/>
  <c r="U196" i="9"/>
  <c r="U195" i="9"/>
  <c r="AC194" i="9"/>
  <c r="AH193" i="9"/>
  <c r="AH192" i="9"/>
  <c r="AH191" i="9"/>
  <c r="AH190" i="9"/>
  <c r="AH189" i="9"/>
  <c r="AH188" i="9"/>
  <c r="AH187" i="9"/>
  <c r="AH186" i="9"/>
  <c r="AH185" i="9"/>
  <c r="AH184" i="9"/>
  <c r="AH183" i="9"/>
  <c r="AH182" i="9"/>
  <c r="AH181" i="9"/>
  <c r="AH180" i="9"/>
  <c r="AH179" i="9"/>
  <c r="AH178" i="9"/>
  <c r="AG177" i="9"/>
  <c r="AG176" i="9"/>
  <c r="AG175" i="9"/>
  <c r="AG174" i="9"/>
  <c r="AG173" i="9"/>
  <c r="AG172" i="9"/>
  <c r="AG171" i="9"/>
  <c r="AG170" i="9"/>
  <c r="AG169" i="9"/>
  <c r="AG168" i="9"/>
  <c r="AG167" i="9"/>
  <c r="AG166" i="9"/>
  <c r="AG165" i="9"/>
  <c r="AG164" i="9"/>
  <c r="AG163" i="9"/>
  <c r="AG162" i="9"/>
  <c r="AG161" i="9"/>
  <c r="AG160" i="9"/>
  <c r="AG159" i="9"/>
  <c r="AG158" i="9"/>
  <c r="AG157" i="9"/>
  <c r="AG156" i="9"/>
  <c r="AG155" i="9"/>
  <c r="AG154" i="9"/>
  <c r="AG153" i="9"/>
  <c r="AG152" i="9"/>
  <c r="AG151" i="9"/>
  <c r="AG150" i="9"/>
  <c r="AG149" i="9"/>
  <c r="AG148" i="9"/>
  <c r="AG147" i="9"/>
  <c r="AG146" i="9"/>
  <c r="AG145" i="9"/>
  <c r="AH144" i="9"/>
  <c r="AH143" i="9"/>
  <c r="AH142" i="9"/>
  <c r="AH141" i="9"/>
  <c r="AH140" i="9"/>
  <c r="AH139" i="9"/>
  <c r="AH138" i="9"/>
  <c r="AH137" i="9"/>
  <c r="AH136" i="9"/>
  <c r="AH135" i="9"/>
  <c r="U133" i="9"/>
  <c r="U131" i="9"/>
  <c r="U129" i="9"/>
  <c r="AH128" i="9"/>
  <c r="AH127" i="9"/>
  <c r="AH126" i="9"/>
  <c r="AH125" i="9"/>
  <c r="AH124" i="9"/>
  <c r="AH123" i="9"/>
  <c r="AH122" i="9"/>
  <c r="AH121" i="9"/>
  <c r="AH120" i="9"/>
  <c r="AH119" i="9"/>
  <c r="AH118" i="9"/>
  <c r="AH117" i="9"/>
  <c r="AH116" i="9"/>
  <c r="AH115" i="9"/>
  <c r="AH114" i="9"/>
  <c r="AH113" i="9"/>
  <c r="AH112" i="9"/>
  <c r="AH111" i="9"/>
  <c r="AH110" i="9"/>
  <c r="AH109" i="9"/>
  <c r="AH108" i="9"/>
  <c r="AH107" i="9"/>
  <c r="AH106" i="9"/>
  <c r="AH105" i="9"/>
  <c r="AH104" i="9"/>
  <c r="AH103" i="9"/>
  <c r="AH102" i="9"/>
  <c r="AH101" i="9"/>
  <c r="AH100" i="9"/>
  <c r="AH99" i="9"/>
  <c r="AH98" i="9"/>
  <c r="AH97" i="9"/>
  <c r="AH96" i="9"/>
  <c r="AH95" i="9"/>
  <c r="AH94" i="9"/>
  <c r="AH93" i="9"/>
  <c r="AH92" i="9"/>
  <c r="AH91" i="9"/>
  <c r="AH90" i="9"/>
  <c r="AH89" i="9"/>
  <c r="AH88" i="9"/>
  <c r="AH87" i="9"/>
  <c r="AH86" i="9"/>
  <c r="AH85" i="9"/>
  <c r="AH84" i="9"/>
  <c r="AH83" i="9"/>
  <c r="AH82" i="9"/>
  <c r="AH81" i="9"/>
  <c r="AH80" i="9"/>
  <c r="AH79" i="9"/>
  <c r="AH78" i="9"/>
  <c r="AH77" i="9"/>
  <c r="AH76" i="9"/>
  <c r="AH75" i="9"/>
  <c r="AH74" i="9"/>
  <c r="AH73" i="9"/>
  <c r="AH72" i="9"/>
  <c r="AH71" i="9"/>
  <c r="AH70" i="9"/>
  <c r="AH69" i="9"/>
  <c r="AH68" i="9"/>
  <c r="AH67" i="9"/>
  <c r="AH66" i="9"/>
  <c r="AH65" i="9"/>
  <c r="AH64" i="9"/>
  <c r="AH63" i="9"/>
  <c r="AH62" i="9"/>
  <c r="AH61" i="9"/>
  <c r="AH60" i="9"/>
  <c r="AH59" i="9"/>
  <c r="AH58" i="9"/>
  <c r="AH57" i="9"/>
  <c r="AH56" i="9"/>
  <c r="AH55" i="9"/>
  <c r="AH54" i="9"/>
  <c r="AH53" i="9"/>
  <c r="AH52" i="9"/>
  <c r="AH51" i="9"/>
  <c r="AH50" i="9"/>
  <c r="AH49" i="9"/>
  <c r="AH48" i="9"/>
  <c r="AH47" i="9"/>
  <c r="AH46" i="9"/>
  <c r="AH45" i="9"/>
  <c r="AH44" i="9"/>
  <c r="AH43" i="9"/>
  <c r="AH42" i="9"/>
  <c r="AH41" i="9"/>
  <c r="AH40" i="9"/>
  <c r="AH39" i="9"/>
  <c r="AH38" i="9"/>
  <c r="AH37" i="9"/>
  <c r="AH36" i="9"/>
  <c r="AH35" i="9"/>
  <c r="AH34" i="9"/>
  <c r="AH33" i="9"/>
  <c r="AH32" i="9"/>
  <c r="AH31" i="9"/>
  <c r="AH30" i="9"/>
  <c r="AH29" i="9"/>
  <c r="AH28" i="9"/>
  <c r="AH27" i="9"/>
  <c r="AH26" i="9"/>
  <c r="AH25" i="9"/>
  <c r="AH24" i="9"/>
  <c r="AH23" i="9"/>
  <c r="AH22" i="9"/>
  <c r="AH21" i="9"/>
  <c r="AH20" i="9"/>
  <c r="AH19" i="9"/>
  <c r="AH18" i="9"/>
  <c r="AB17" i="9"/>
  <c r="AB16" i="9"/>
  <c r="AH15" i="9"/>
  <c r="AH14" i="9"/>
  <c r="Q193" i="9" l="1"/>
  <c r="Q194" i="9"/>
  <c r="Y126" i="9"/>
  <c r="Y127" i="9"/>
  <c r="Y128" i="9"/>
  <c r="Y143" i="9"/>
  <c r="Y144" i="9"/>
  <c r="Y145" i="9"/>
  <c r="Q191" i="9"/>
  <c r="AG191" i="9"/>
  <c r="Q192" i="9"/>
  <c r="AG192" i="9"/>
  <c r="AG193" i="9"/>
  <c r="Q125" i="9"/>
  <c r="Q126" i="9"/>
  <c r="AG126" i="9"/>
  <c r="Q127" i="9"/>
  <c r="AG127" i="9"/>
  <c r="Q128" i="9"/>
  <c r="AG128" i="9"/>
  <c r="Q142" i="9"/>
  <c r="Q143" i="9"/>
  <c r="AG143" i="9"/>
  <c r="Q144" i="9"/>
  <c r="AG144" i="9"/>
  <c r="Q145" i="9"/>
  <c r="Q149" i="9"/>
  <c r="Y191" i="9"/>
  <c r="Y192" i="9"/>
  <c r="Y193" i="9"/>
  <c r="Q215" i="9"/>
  <c r="Q102" i="9"/>
  <c r="Y102" i="9"/>
  <c r="AG102" i="9"/>
  <c r="Q103" i="9"/>
  <c r="Y103" i="9"/>
  <c r="AG103" i="9"/>
  <c r="Q104" i="9"/>
  <c r="Y104" i="9"/>
  <c r="AG104" i="9"/>
  <c r="Q105" i="9"/>
  <c r="Y105" i="9"/>
  <c r="AG105" i="9"/>
  <c r="Q106" i="9"/>
  <c r="Y106" i="9"/>
  <c r="AG106" i="9"/>
  <c r="Q107" i="9"/>
  <c r="Y107" i="9"/>
  <c r="AG107" i="9"/>
  <c r="Q108" i="9"/>
  <c r="Y108" i="9"/>
  <c r="AG108" i="9"/>
  <c r="Q109" i="9"/>
  <c r="Y109" i="9"/>
  <c r="AG109" i="9"/>
  <c r="Q110" i="9"/>
  <c r="Y110" i="9"/>
  <c r="AG110" i="9"/>
  <c r="Q111" i="9"/>
  <c r="Y111" i="9"/>
  <c r="AG111" i="9"/>
  <c r="Q112" i="9"/>
  <c r="Y112" i="9"/>
  <c r="AG112" i="9"/>
  <c r="Q113" i="9"/>
  <c r="Y113" i="9"/>
  <c r="AG113" i="9"/>
  <c r="Q114" i="9"/>
  <c r="Y114" i="9"/>
  <c r="AG114" i="9"/>
  <c r="Q115" i="9"/>
  <c r="Y115" i="9"/>
  <c r="AG115" i="9"/>
  <c r="Q116" i="9"/>
  <c r="Y116" i="9"/>
  <c r="AG116" i="9"/>
  <c r="Q117" i="9"/>
  <c r="Y117" i="9"/>
  <c r="AG117" i="9"/>
  <c r="Q118" i="9"/>
  <c r="Y118" i="9"/>
  <c r="AG118" i="9"/>
  <c r="Q119" i="9"/>
  <c r="Y119" i="9"/>
  <c r="AG119" i="9"/>
  <c r="Q120" i="9"/>
  <c r="Y120" i="9"/>
  <c r="AG120" i="9"/>
  <c r="Q121" i="9"/>
  <c r="Y121" i="9"/>
  <c r="AG121" i="9"/>
  <c r="Q122" i="9"/>
  <c r="Y122" i="9"/>
  <c r="AG122" i="9"/>
  <c r="Q123" i="9"/>
  <c r="Y123" i="9"/>
  <c r="AG123" i="9"/>
  <c r="Q124" i="9"/>
  <c r="Y124" i="9"/>
  <c r="AG124" i="9"/>
  <c r="Y125" i="9"/>
  <c r="AG125" i="9"/>
  <c r="AH130" i="9"/>
  <c r="AG130" i="9"/>
  <c r="Y130" i="9"/>
  <c r="Q130" i="9"/>
  <c r="AC130" i="9"/>
  <c r="AH132" i="9"/>
  <c r="AG132" i="9"/>
  <c r="Y132" i="9"/>
  <c r="Q132" i="9"/>
  <c r="AC132" i="9"/>
  <c r="AH134" i="9"/>
  <c r="AG134" i="9"/>
  <c r="Y134" i="9"/>
  <c r="Q134" i="9"/>
  <c r="AC134" i="9"/>
  <c r="U102" i="9"/>
  <c r="AC102" i="9"/>
  <c r="U103" i="9"/>
  <c r="AC103" i="9"/>
  <c r="U104" i="9"/>
  <c r="AC104" i="9"/>
  <c r="U105" i="9"/>
  <c r="AC105" i="9"/>
  <c r="U106" i="9"/>
  <c r="AC106" i="9"/>
  <c r="U107" i="9"/>
  <c r="AC107" i="9"/>
  <c r="U108" i="9"/>
  <c r="AC108" i="9"/>
  <c r="U109" i="9"/>
  <c r="AC109" i="9"/>
  <c r="U110" i="9"/>
  <c r="AC110" i="9"/>
  <c r="U111" i="9"/>
  <c r="AC111" i="9"/>
  <c r="U112" i="9"/>
  <c r="AC112" i="9"/>
  <c r="U113" i="9"/>
  <c r="AC113" i="9"/>
  <c r="U114" i="9"/>
  <c r="AC114" i="9"/>
  <c r="U115" i="9"/>
  <c r="AC115" i="9"/>
  <c r="U116" i="9"/>
  <c r="AC116" i="9"/>
  <c r="U117" i="9"/>
  <c r="AC117" i="9"/>
  <c r="U118" i="9"/>
  <c r="AC118" i="9"/>
  <c r="U119" i="9"/>
  <c r="AC119" i="9"/>
  <c r="U120" i="9"/>
  <c r="AC120" i="9"/>
  <c r="U121" i="9"/>
  <c r="AC121" i="9"/>
  <c r="U122" i="9"/>
  <c r="AC122" i="9"/>
  <c r="U123" i="9"/>
  <c r="AC123" i="9"/>
  <c r="U124" i="9"/>
  <c r="AC124" i="9"/>
  <c r="U125" i="9"/>
  <c r="AC125" i="9"/>
  <c r="U126" i="9"/>
  <c r="AC126" i="9"/>
  <c r="U127" i="9"/>
  <c r="AC127" i="9"/>
  <c r="U128" i="9"/>
  <c r="AC128" i="9"/>
  <c r="AH129" i="9"/>
  <c r="AG129" i="9"/>
  <c r="Y129" i="9"/>
  <c r="Q129" i="9"/>
  <c r="AC129" i="9"/>
  <c r="U130" i="9"/>
  <c r="AH131" i="9"/>
  <c r="AG131" i="9"/>
  <c r="Y131" i="9"/>
  <c r="Q131" i="9"/>
  <c r="AC131" i="9"/>
  <c r="U132" i="9"/>
  <c r="AH133" i="9"/>
  <c r="AG133" i="9"/>
  <c r="Y133" i="9"/>
  <c r="Q133" i="9"/>
  <c r="AC133" i="9"/>
  <c r="U134" i="9"/>
  <c r="Q135" i="9"/>
  <c r="Y135" i="9"/>
  <c r="AG135" i="9"/>
  <c r="Q136" i="9"/>
  <c r="Y136" i="9"/>
  <c r="AG136" i="9"/>
  <c r="Q137" i="9"/>
  <c r="Y137" i="9"/>
  <c r="AG137" i="9"/>
  <c r="Q138" i="9"/>
  <c r="Y138" i="9"/>
  <c r="AG138" i="9"/>
  <c r="Q139" i="9"/>
  <c r="Y139" i="9"/>
  <c r="AG139" i="9"/>
  <c r="Q140" i="9"/>
  <c r="Y140" i="9"/>
  <c r="AG140" i="9"/>
  <c r="Q141" i="9"/>
  <c r="Y141" i="9"/>
  <c r="AG141" i="9"/>
  <c r="Y142" i="9"/>
  <c r="AG142" i="9"/>
  <c r="U146" i="9"/>
  <c r="U147" i="9"/>
  <c r="U148" i="9"/>
  <c r="U179" i="9"/>
  <c r="AC179" i="9"/>
  <c r="U180" i="9"/>
  <c r="AC180" i="9"/>
  <c r="U181" i="9"/>
  <c r="AC181" i="9"/>
  <c r="U182" i="9"/>
  <c r="AC182" i="9"/>
  <c r="U183" i="9"/>
  <c r="AC183" i="9"/>
  <c r="U184" i="9"/>
  <c r="AC184" i="9"/>
  <c r="U185" i="9"/>
  <c r="AC185" i="9"/>
  <c r="U186" i="9"/>
  <c r="AC186" i="9"/>
  <c r="U187" i="9"/>
  <c r="AC187" i="9"/>
  <c r="U188" i="9"/>
  <c r="AC188" i="9"/>
  <c r="U189" i="9"/>
  <c r="AC189" i="9"/>
  <c r="U190" i="9"/>
  <c r="AC190" i="9"/>
  <c r="U191" i="9"/>
  <c r="AC191" i="9"/>
  <c r="U192" i="9"/>
  <c r="AC192" i="9"/>
  <c r="U193" i="9"/>
  <c r="AC193" i="9"/>
  <c r="AH194" i="9"/>
  <c r="AG194" i="9"/>
  <c r="Y194" i="9"/>
  <c r="U194" i="9"/>
  <c r="AH195" i="9"/>
  <c r="AG195" i="9"/>
  <c r="Y195" i="9"/>
  <c r="Q195" i="9"/>
  <c r="AC195" i="9"/>
  <c r="AH197" i="9"/>
  <c r="AG197" i="9"/>
  <c r="Y197" i="9"/>
  <c r="Q197" i="9"/>
  <c r="AC197" i="9"/>
  <c r="AH199" i="9"/>
  <c r="AG199" i="9"/>
  <c r="Y199" i="9"/>
  <c r="Q199" i="9"/>
  <c r="AC199" i="9"/>
  <c r="AH201" i="9"/>
  <c r="AG201" i="9"/>
  <c r="Y201" i="9"/>
  <c r="Q201" i="9"/>
  <c r="AC201" i="9"/>
  <c r="U135" i="9"/>
  <c r="AC135" i="9"/>
  <c r="U136" i="9"/>
  <c r="AC136" i="9"/>
  <c r="U137" i="9"/>
  <c r="AC137" i="9"/>
  <c r="U138" i="9"/>
  <c r="AC138" i="9"/>
  <c r="U139" i="9"/>
  <c r="AC139" i="9"/>
  <c r="U140" i="9"/>
  <c r="AC140" i="9"/>
  <c r="U141" i="9"/>
  <c r="AC141" i="9"/>
  <c r="U142" i="9"/>
  <c r="AC142" i="9"/>
  <c r="U143" i="9"/>
  <c r="AC143" i="9"/>
  <c r="U144" i="9"/>
  <c r="AC144" i="9"/>
  <c r="U145" i="9"/>
  <c r="AC145" i="9"/>
  <c r="Q146" i="9"/>
  <c r="Y146" i="9"/>
  <c r="Q147" i="9"/>
  <c r="Y147" i="9"/>
  <c r="Q148" i="9"/>
  <c r="Q179" i="9"/>
  <c r="Y179" i="9"/>
  <c r="AG179" i="9"/>
  <c r="Q180" i="9"/>
  <c r="Y180" i="9"/>
  <c r="AG180" i="9"/>
  <c r="Q181" i="9"/>
  <c r="Y181" i="9"/>
  <c r="AG181" i="9"/>
  <c r="Q182" i="9"/>
  <c r="Y182" i="9"/>
  <c r="AG182" i="9"/>
  <c r="Q183" i="9"/>
  <c r="Y183" i="9"/>
  <c r="AG183" i="9"/>
  <c r="Q184" i="9"/>
  <c r="Y184" i="9"/>
  <c r="AG184" i="9"/>
  <c r="Q185" i="9"/>
  <c r="Y185" i="9"/>
  <c r="AG185" i="9"/>
  <c r="Q186" i="9"/>
  <c r="Y186" i="9"/>
  <c r="AG186" i="9"/>
  <c r="Q187" i="9"/>
  <c r="Y187" i="9"/>
  <c r="AG187" i="9"/>
  <c r="Q188" i="9"/>
  <c r="Y188" i="9"/>
  <c r="AG188" i="9"/>
  <c r="Q189" i="9"/>
  <c r="Y189" i="9"/>
  <c r="AG189" i="9"/>
  <c r="Q190" i="9"/>
  <c r="Y190" i="9"/>
  <c r="AG190" i="9"/>
  <c r="AH196" i="9"/>
  <c r="AG196" i="9"/>
  <c r="Y196" i="9"/>
  <c r="Q196" i="9"/>
  <c r="AC196" i="9"/>
  <c r="AH198" i="9"/>
  <c r="AG198" i="9"/>
  <c r="Y198" i="9"/>
  <c r="Q198" i="9"/>
  <c r="AC198" i="9"/>
  <c r="AH200" i="9"/>
  <c r="AG200" i="9"/>
  <c r="Y200" i="9"/>
  <c r="Q200" i="9"/>
  <c r="AC200" i="9"/>
  <c r="AH202" i="9"/>
  <c r="AG202" i="9"/>
  <c r="Y202" i="9"/>
  <c r="Q202" i="9"/>
  <c r="AC202" i="9"/>
  <c r="U203" i="9"/>
  <c r="AC203" i="9"/>
  <c r="U204" i="9"/>
  <c r="AC204" i="9"/>
  <c r="U205" i="9"/>
  <c r="AC205" i="9"/>
  <c r="U206" i="9"/>
  <c r="AC206" i="9"/>
  <c r="U207" i="9"/>
  <c r="AC207" i="9"/>
  <c r="U208" i="9"/>
  <c r="AC208" i="9"/>
  <c r="U209" i="9"/>
  <c r="AC209" i="9"/>
  <c r="U210" i="9"/>
  <c r="AC210" i="9"/>
  <c r="U211" i="9"/>
  <c r="AC211" i="9"/>
  <c r="U212" i="9"/>
  <c r="AC212" i="9"/>
  <c r="U213" i="9"/>
  <c r="AC213" i="9"/>
  <c r="U214" i="9"/>
  <c r="AC214" i="9"/>
  <c r="Q237" i="9"/>
  <c r="Q203" i="9"/>
  <c r="Y203" i="9"/>
  <c r="AG203" i="9"/>
  <c r="Q204" i="9"/>
  <c r="Y204" i="9"/>
  <c r="AG204" i="9"/>
  <c r="Q205" i="9"/>
  <c r="Y205" i="9"/>
  <c r="AG205" i="9"/>
  <c r="Q206" i="9"/>
  <c r="Y206" i="9"/>
  <c r="AG206" i="9"/>
  <c r="Q207" i="9"/>
  <c r="Y207" i="9"/>
  <c r="AG207" i="9"/>
  <c r="Q208" i="9"/>
  <c r="Y208" i="9"/>
  <c r="AG208" i="9"/>
  <c r="Q209" i="9"/>
  <c r="Y209" i="9"/>
  <c r="AG209" i="9"/>
  <c r="Q210" i="9"/>
  <c r="Y210" i="9"/>
  <c r="AG210" i="9"/>
  <c r="Q211" i="9"/>
  <c r="Y211" i="9"/>
  <c r="AG211" i="9"/>
  <c r="Q212" i="9"/>
  <c r="Y212" i="9"/>
  <c r="AG212" i="9"/>
  <c r="Q213" i="9"/>
  <c r="Y213" i="9"/>
  <c r="AG213" i="9"/>
  <c r="Q214" i="9"/>
  <c r="Y214" i="9"/>
  <c r="U215" i="9"/>
  <c r="Q216" i="9"/>
  <c r="Q217" i="9"/>
  <c r="P14" i="9"/>
  <c r="R14" i="9"/>
  <c r="T14" i="9"/>
  <c r="V14" i="9"/>
  <c r="X14" i="9"/>
  <c r="Z14" i="9"/>
  <c r="AB14" i="9"/>
  <c r="AD14" i="9"/>
  <c r="AF14" i="9"/>
  <c r="P15" i="9"/>
  <c r="T15" i="9"/>
  <c r="X15" i="9"/>
  <c r="Z15" i="9"/>
  <c r="AF15" i="9"/>
  <c r="P16" i="9"/>
  <c r="T16" i="9"/>
  <c r="V16" i="9"/>
  <c r="Z16" i="9"/>
  <c r="AD16" i="9"/>
  <c r="AF16" i="9"/>
  <c r="AH16" i="9"/>
  <c r="R17" i="9"/>
  <c r="T17" i="9"/>
  <c r="X17" i="9"/>
  <c r="Z17" i="9"/>
  <c r="AD17" i="9"/>
  <c r="AF17" i="9"/>
  <c r="AH17" i="9"/>
  <c r="P18" i="9"/>
  <c r="R18" i="9"/>
  <c r="V18" i="9"/>
  <c r="Z18" i="9"/>
  <c r="P19" i="9"/>
  <c r="T19" i="9"/>
  <c r="X20" i="9"/>
  <c r="Q14" i="9"/>
  <c r="U14" i="9"/>
  <c r="Y14" i="9"/>
  <c r="AC14" i="9"/>
  <c r="AG14" i="9"/>
  <c r="Q15" i="9"/>
  <c r="U15" i="9"/>
  <c r="Y15" i="9"/>
  <c r="AC15" i="9"/>
  <c r="AG15" i="9"/>
  <c r="Q16" i="9"/>
  <c r="U16" i="9"/>
  <c r="Y16" i="9"/>
  <c r="AC16" i="9"/>
  <c r="AG16" i="9"/>
  <c r="Q17" i="9"/>
  <c r="U17" i="9"/>
  <c r="Y17" i="9"/>
  <c r="AC17" i="9"/>
  <c r="AE17" i="9" s="1"/>
  <c r="M17" i="9" s="1"/>
  <c r="AG17" i="9"/>
  <c r="Q18" i="9"/>
  <c r="U18" i="9"/>
  <c r="Y18" i="9"/>
  <c r="AC18" i="9"/>
  <c r="AG18" i="9"/>
  <c r="Q19" i="9"/>
  <c r="U19" i="9"/>
  <c r="Y19" i="9"/>
  <c r="AC19" i="9"/>
  <c r="AG19" i="9"/>
  <c r="Q20" i="9"/>
  <c r="U20" i="9"/>
  <c r="Y20" i="9"/>
  <c r="AC20" i="9"/>
  <c r="AG20" i="9"/>
  <c r="Q21" i="9"/>
  <c r="U21" i="9"/>
  <c r="Y21" i="9"/>
  <c r="AC21" i="9"/>
  <c r="AG21" i="9"/>
  <c r="Q22" i="9"/>
  <c r="U22" i="9"/>
  <c r="Y22" i="9"/>
  <c r="AC22" i="9"/>
  <c r="AG22" i="9"/>
  <c r="Q23" i="9"/>
  <c r="U23" i="9"/>
  <c r="Y23" i="9"/>
  <c r="AC23" i="9"/>
  <c r="AG23" i="9"/>
  <c r="Q24" i="9"/>
  <c r="U24" i="9"/>
  <c r="Y24" i="9"/>
  <c r="AC24" i="9"/>
  <c r="AG24" i="9"/>
  <c r="Q25" i="9"/>
  <c r="U25" i="9"/>
  <c r="Y25" i="9"/>
  <c r="AC25" i="9"/>
  <c r="AG25" i="9"/>
  <c r="Q26" i="9"/>
  <c r="U26" i="9"/>
  <c r="Y26" i="9"/>
  <c r="AC26" i="9"/>
  <c r="AG26" i="9"/>
  <c r="Q27" i="9"/>
  <c r="U27" i="9"/>
  <c r="Y27" i="9"/>
  <c r="AC27" i="9"/>
  <c r="AG27" i="9"/>
  <c r="Q28" i="9"/>
  <c r="U28" i="9"/>
  <c r="Y28" i="9"/>
  <c r="AC28" i="9"/>
  <c r="AG28" i="9"/>
  <c r="Q29" i="9"/>
  <c r="U29" i="9"/>
  <c r="Y29" i="9"/>
  <c r="AC29" i="9"/>
  <c r="AG29" i="9"/>
  <c r="Q30" i="9"/>
  <c r="U30" i="9"/>
  <c r="Y30" i="9"/>
  <c r="AC30" i="9"/>
  <c r="AG30" i="9"/>
  <c r="Q31" i="9"/>
  <c r="U31" i="9"/>
  <c r="Y31" i="9"/>
  <c r="AC31" i="9"/>
  <c r="AG31" i="9"/>
  <c r="Q32" i="9"/>
  <c r="U32" i="9"/>
  <c r="Y32" i="9"/>
  <c r="AC32" i="9"/>
  <c r="AG32" i="9"/>
  <c r="Q33" i="9"/>
  <c r="U33" i="9"/>
  <c r="Y33" i="9"/>
  <c r="AC33" i="9"/>
  <c r="AG33" i="9"/>
  <c r="Q34" i="9"/>
  <c r="U34" i="9"/>
  <c r="Y34" i="9"/>
  <c r="AC34" i="9"/>
  <c r="AG34" i="9"/>
  <c r="Q35" i="9"/>
  <c r="U35" i="9"/>
  <c r="Y35" i="9"/>
  <c r="AC35" i="9"/>
  <c r="AG35" i="9"/>
  <c r="Q36" i="9"/>
  <c r="U36" i="9"/>
  <c r="Y36" i="9"/>
  <c r="AC36" i="9"/>
  <c r="AG36" i="9"/>
  <c r="Q37" i="9"/>
  <c r="U37" i="9"/>
  <c r="Y37" i="9"/>
  <c r="AC37" i="9"/>
  <c r="AG37" i="9"/>
  <c r="Q38" i="9"/>
  <c r="U38" i="9"/>
  <c r="Y38" i="9"/>
  <c r="AC38" i="9"/>
  <c r="AG38" i="9"/>
  <c r="Q39" i="9"/>
  <c r="U39" i="9"/>
  <c r="Y39" i="9"/>
  <c r="AC39" i="9"/>
  <c r="AG39" i="9"/>
  <c r="Q40" i="9"/>
  <c r="U40" i="9"/>
  <c r="Y40" i="9"/>
  <c r="AC40" i="9"/>
  <c r="AG40" i="9"/>
  <c r="Q41" i="9"/>
  <c r="U41" i="9"/>
  <c r="Y41" i="9"/>
  <c r="AC41" i="9"/>
  <c r="AG41" i="9"/>
  <c r="Q42" i="9"/>
  <c r="U42" i="9"/>
  <c r="Y42" i="9"/>
  <c r="AC42" i="9"/>
  <c r="AG42" i="9"/>
  <c r="Q43" i="9"/>
  <c r="U43" i="9"/>
  <c r="Y43" i="9"/>
  <c r="AC43" i="9"/>
  <c r="AG43" i="9"/>
  <c r="Q44" i="9"/>
  <c r="U44" i="9"/>
  <c r="Y44" i="9"/>
  <c r="AC44" i="9"/>
  <c r="AG44" i="9"/>
  <c r="Q45" i="9"/>
  <c r="U45" i="9"/>
  <c r="Y45" i="9"/>
  <c r="AC45" i="9"/>
  <c r="AG45" i="9"/>
  <c r="Q46" i="9"/>
  <c r="U46" i="9"/>
  <c r="Y46" i="9"/>
  <c r="AC46" i="9"/>
  <c r="AG46" i="9"/>
  <c r="Q47" i="9"/>
  <c r="U47" i="9"/>
  <c r="Y47" i="9"/>
  <c r="AC47" i="9"/>
  <c r="AG47" i="9"/>
  <c r="Q48" i="9"/>
  <c r="U48" i="9"/>
  <c r="Y48" i="9"/>
  <c r="AC48" i="9"/>
  <c r="AG48" i="9"/>
  <c r="Q49" i="9"/>
  <c r="U49" i="9"/>
  <c r="Y49" i="9"/>
  <c r="AC49" i="9"/>
  <c r="AG49" i="9"/>
  <c r="Q50" i="9"/>
  <c r="U50" i="9"/>
  <c r="Y50" i="9"/>
  <c r="AC50" i="9"/>
  <c r="AG50" i="9"/>
  <c r="Q51" i="9"/>
  <c r="U51" i="9"/>
  <c r="Y51" i="9"/>
  <c r="AC51" i="9"/>
  <c r="AG51" i="9"/>
  <c r="Q52" i="9"/>
  <c r="U52" i="9"/>
  <c r="Y52" i="9"/>
  <c r="AC52" i="9"/>
  <c r="AG52" i="9"/>
  <c r="Q53" i="9"/>
  <c r="U53" i="9"/>
  <c r="Y53" i="9"/>
  <c r="AC53" i="9"/>
  <c r="AG53" i="9"/>
  <c r="Q54" i="9"/>
  <c r="U54" i="9"/>
  <c r="Y54" i="9"/>
  <c r="AC54" i="9"/>
  <c r="AG54" i="9"/>
  <c r="Q55" i="9"/>
  <c r="U55" i="9"/>
  <c r="Y55" i="9"/>
  <c r="AC55" i="9"/>
  <c r="AG55" i="9"/>
  <c r="Q56" i="9"/>
  <c r="U56" i="9"/>
  <c r="Y56" i="9"/>
  <c r="AC56" i="9"/>
  <c r="AG56" i="9"/>
  <c r="Q57" i="9"/>
  <c r="U57" i="9"/>
  <c r="Y57" i="9"/>
  <c r="AC57" i="9"/>
  <c r="AG57" i="9"/>
  <c r="Q58" i="9"/>
  <c r="U58" i="9"/>
  <c r="Y58" i="9"/>
  <c r="AC58" i="9"/>
  <c r="AG58" i="9"/>
  <c r="Q59" i="9"/>
  <c r="U59" i="9"/>
  <c r="Y59" i="9"/>
  <c r="AC59" i="9"/>
  <c r="AG59" i="9"/>
  <c r="Q60" i="9"/>
  <c r="U60" i="9"/>
  <c r="Y60" i="9"/>
  <c r="AC60" i="9"/>
  <c r="AG60" i="9"/>
  <c r="Q61" i="9"/>
  <c r="U61" i="9"/>
  <c r="Y61" i="9"/>
  <c r="AC61" i="9"/>
  <c r="AG61" i="9"/>
  <c r="Q62" i="9"/>
  <c r="U62" i="9"/>
  <c r="Y62" i="9"/>
  <c r="AC62" i="9"/>
  <c r="AG62" i="9"/>
  <c r="Q63" i="9"/>
  <c r="U63" i="9"/>
  <c r="Y63" i="9"/>
  <c r="AC63" i="9"/>
  <c r="AG63" i="9"/>
  <c r="Q64" i="9"/>
  <c r="U64" i="9"/>
  <c r="Y64" i="9"/>
  <c r="AC64" i="9"/>
  <c r="AG64" i="9"/>
  <c r="Q65" i="9"/>
  <c r="U65" i="9"/>
  <c r="Y65" i="9"/>
  <c r="AC65" i="9"/>
  <c r="AG65" i="9"/>
  <c r="Q66" i="9"/>
  <c r="U66" i="9"/>
  <c r="Y66" i="9"/>
  <c r="AC66" i="9"/>
  <c r="AG66" i="9"/>
  <c r="Q67" i="9"/>
  <c r="U67" i="9"/>
  <c r="Y67" i="9"/>
  <c r="AC67" i="9"/>
  <c r="AG67" i="9"/>
  <c r="Q68" i="9"/>
  <c r="U68" i="9"/>
  <c r="Y68" i="9"/>
  <c r="AC68" i="9"/>
  <c r="AG68" i="9"/>
  <c r="Q69" i="9"/>
  <c r="U69" i="9"/>
  <c r="Y69" i="9"/>
  <c r="AC69" i="9"/>
  <c r="AG69" i="9"/>
  <c r="Q70" i="9"/>
  <c r="U70" i="9"/>
  <c r="Y70" i="9"/>
  <c r="AC70" i="9"/>
  <c r="AG70" i="9"/>
  <c r="Q71" i="9"/>
  <c r="U71" i="9"/>
  <c r="Y71" i="9"/>
  <c r="AC71" i="9"/>
  <c r="AG71" i="9"/>
  <c r="Q72" i="9"/>
  <c r="U72" i="9"/>
  <c r="Y72" i="9"/>
  <c r="AC72" i="9"/>
  <c r="AG72" i="9"/>
  <c r="Q73" i="9"/>
  <c r="U73" i="9"/>
  <c r="Y73" i="9"/>
  <c r="AC73" i="9"/>
  <c r="AG73" i="9"/>
  <c r="Q74" i="9"/>
  <c r="U74" i="9"/>
  <c r="Y74" i="9"/>
  <c r="AC74" i="9"/>
  <c r="AG74" i="9"/>
  <c r="Q75" i="9"/>
  <c r="U75" i="9"/>
  <c r="Y75" i="9"/>
  <c r="AC75" i="9"/>
  <c r="AG75" i="9"/>
  <c r="Q76" i="9"/>
  <c r="U76" i="9"/>
  <c r="Y76" i="9"/>
  <c r="AC76" i="9"/>
  <c r="AG76" i="9"/>
  <c r="Q77" i="9"/>
  <c r="U77" i="9"/>
  <c r="Y77" i="9"/>
  <c r="AC77" i="9"/>
  <c r="AG77" i="9"/>
  <c r="Q78" i="9"/>
  <c r="U78" i="9"/>
  <c r="Y78" i="9"/>
  <c r="AC78" i="9"/>
  <c r="AG78" i="9"/>
  <c r="Q79" i="9"/>
  <c r="U79" i="9"/>
  <c r="Y79" i="9"/>
  <c r="AC79" i="9"/>
  <c r="AG79" i="9"/>
  <c r="Q80" i="9"/>
  <c r="U80" i="9"/>
  <c r="Y80" i="9"/>
  <c r="AC80" i="9"/>
  <c r="AG80" i="9"/>
  <c r="Q81" i="9"/>
  <c r="U81" i="9"/>
  <c r="Y81" i="9"/>
  <c r="AC81" i="9"/>
  <c r="AG81" i="9"/>
  <c r="Q82" i="9"/>
  <c r="U82" i="9"/>
  <c r="Y82" i="9"/>
  <c r="AC82" i="9"/>
  <c r="AG82" i="9"/>
  <c r="Q83" i="9"/>
  <c r="U83" i="9"/>
  <c r="Y83" i="9"/>
  <c r="AC83" i="9"/>
  <c r="AG83" i="9"/>
  <c r="Q84" i="9"/>
  <c r="U84" i="9"/>
  <c r="Y84" i="9"/>
  <c r="AC84" i="9"/>
  <c r="AG84" i="9"/>
  <c r="Q85" i="9"/>
  <c r="U85" i="9"/>
  <c r="Y85" i="9"/>
  <c r="AC85" i="9"/>
  <c r="AG85" i="9"/>
  <c r="Q86" i="9"/>
  <c r="U86" i="9"/>
  <c r="Y86" i="9"/>
  <c r="AC86" i="9"/>
  <c r="AG86" i="9"/>
  <c r="Q87" i="9"/>
  <c r="U87" i="9"/>
  <c r="Y87" i="9"/>
  <c r="AC87" i="9"/>
  <c r="AG87" i="9"/>
  <c r="Q88" i="9"/>
  <c r="U88" i="9"/>
  <c r="Y88" i="9"/>
  <c r="AC88" i="9"/>
  <c r="AG88" i="9"/>
  <c r="Q89" i="9"/>
  <c r="U89" i="9"/>
  <c r="Y89" i="9"/>
  <c r="AC89" i="9"/>
  <c r="AG89" i="9"/>
  <c r="Q90" i="9"/>
  <c r="U90" i="9"/>
  <c r="Y90" i="9"/>
  <c r="AC90" i="9"/>
  <c r="AG90" i="9"/>
  <c r="Q91" i="9"/>
  <c r="U91" i="9"/>
  <c r="Y91" i="9"/>
  <c r="AC91" i="9"/>
  <c r="AG91" i="9"/>
  <c r="Q92" i="9"/>
  <c r="U92" i="9"/>
  <c r="Y92" i="9"/>
  <c r="AC92" i="9"/>
  <c r="AG92" i="9"/>
  <c r="Q93" i="9"/>
  <c r="U93" i="9"/>
  <c r="Y93" i="9"/>
  <c r="AC93" i="9"/>
  <c r="AG93" i="9"/>
  <c r="Q94" i="9"/>
  <c r="U94" i="9"/>
  <c r="Y94" i="9"/>
  <c r="AC94" i="9"/>
  <c r="AG94" i="9"/>
  <c r="Q95" i="9"/>
  <c r="U95" i="9"/>
  <c r="Y95" i="9"/>
  <c r="AC95" i="9"/>
  <c r="AG95" i="9"/>
  <c r="Q96" i="9"/>
  <c r="U96" i="9"/>
  <c r="Y96" i="9"/>
  <c r="AC96" i="9"/>
  <c r="AG96" i="9"/>
  <c r="Q97" i="9"/>
  <c r="U97" i="9"/>
  <c r="Y97" i="9"/>
  <c r="AC97" i="9"/>
  <c r="AG97" i="9"/>
  <c r="Q98" i="9"/>
  <c r="U98" i="9"/>
  <c r="Y98" i="9"/>
  <c r="AC98" i="9"/>
  <c r="AG98" i="9"/>
  <c r="Q99" i="9"/>
  <c r="U99" i="9"/>
  <c r="Y99" i="9"/>
  <c r="AC99" i="9"/>
  <c r="AG99" i="9"/>
  <c r="Q100" i="9"/>
  <c r="U100" i="9"/>
  <c r="Y100" i="9"/>
  <c r="AC100" i="9"/>
  <c r="AG100" i="9"/>
  <c r="Q101" i="9"/>
  <c r="U101" i="9"/>
  <c r="Y101" i="9"/>
  <c r="AC101" i="9"/>
  <c r="AG101" i="9"/>
  <c r="R15" i="9"/>
  <c r="V15" i="9"/>
  <c r="AB15" i="9"/>
  <c r="AD15" i="9"/>
  <c r="R16" i="9"/>
  <c r="X16" i="9"/>
  <c r="P17" i="9"/>
  <c r="V17" i="9"/>
  <c r="T18" i="9"/>
  <c r="X18" i="9"/>
  <c r="AB18" i="9"/>
  <c r="AD18" i="9"/>
  <c r="AF18" i="9"/>
  <c r="AI18" i="9" s="1"/>
  <c r="N18" i="9" s="1"/>
  <c r="R19" i="9"/>
  <c r="V19" i="9"/>
  <c r="X19" i="9"/>
  <c r="Z19" i="9"/>
  <c r="AB19" i="9"/>
  <c r="AD19" i="9"/>
  <c r="AF19" i="9"/>
  <c r="P20" i="9"/>
  <c r="R20" i="9"/>
  <c r="T20" i="9"/>
  <c r="V20" i="9"/>
  <c r="Z20" i="9"/>
  <c r="AB20" i="9"/>
  <c r="AD20" i="9"/>
  <c r="AF20" i="9"/>
  <c r="P21" i="9"/>
  <c r="R21" i="9"/>
  <c r="T21" i="9"/>
  <c r="V21" i="9"/>
  <c r="X21" i="9"/>
  <c r="Z21" i="9"/>
  <c r="AB21" i="9"/>
  <c r="AD21" i="9"/>
  <c r="AF21" i="9"/>
  <c r="P22" i="9"/>
  <c r="R22" i="9"/>
  <c r="T22" i="9"/>
  <c r="V22" i="9"/>
  <c r="X22" i="9"/>
  <c r="Z22" i="9"/>
  <c r="AB22" i="9"/>
  <c r="AD22" i="9"/>
  <c r="AF22" i="9"/>
  <c r="P23" i="9"/>
  <c r="R23" i="9"/>
  <c r="T23" i="9"/>
  <c r="V23" i="9"/>
  <c r="X23" i="9"/>
  <c r="Z23" i="9"/>
  <c r="AB23" i="9"/>
  <c r="AD23" i="9"/>
  <c r="AF23" i="9"/>
  <c r="P24" i="9"/>
  <c r="R24" i="9"/>
  <c r="T24" i="9"/>
  <c r="V24" i="9"/>
  <c r="X24" i="9"/>
  <c r="Z24" i="9"/>
  <c r="AB24" i="9"/>
  <c r="AD24" i="9"/>
  <c r="AF24" i="9"/>
  <c r="P25" i="9"/>
  <c r="R25" i="9"/>
  <c r="T25" i="9"/>
  <c r="V25" i="9"/>
  <c r="X25" i="9"/>
  <c r="Z25" i="9"/>
  <c r="AB25" i="9"/>
  <c r="AD25" i="9"/>
  <c r="AF25" i="9"/>
  <c r="P26" i="9"/>
  <c r="R26" i="9"/>
  <c r="T26" i="9"/>
  <c r="V26" i="9"/>
  <c r="X26" i="9"/>
  <c r="Z26" i="9"/>
  <c r="AB26" i="9"/>
  <c r="AD26" i="9"/>
  <c r="AF26" i="9"/>
  <c r="P27" i="9"/>
  <c r="R27" i="9"/>
  <c r="T27" i="9"/>
  <c r="V27" i="9"/>
  <c r="X27" i="9"/>
  <c r="Z27" i="9"/>
  <c r="AB27" i="9"/>
  <c r="AD27" i="9"/>
  <c r="AF27" i="9"/>
  <c r="P28" i="9"/>
  <c r="R28" i="9"/>
  <c r="T28" i="9"/>
  <c r="V28" i="9"/>
  <c r="X28" i="9"/>
  <c r="Z28" i="9"/>
  <c r="AB28" i="9"/>
  <c r="AD28" i="9"/>
  <c r="AF28" i="9"/>
  <c r="P29" i="9"/>
  <c r="R29" i="9"/>
  <c r="T29" i="9"/>
  <c r="V29" i="9"/>
  <c r="X29" i="9"/>
  <c r="Z29" i="9"/>
  <c r="AB29" i="9"/>
  <c r="AD29" i="9"/>
  <c r="AF29" i="9"/>
  <c r="P30" i="9"/>
  <c r="R30" i="9"/>
  <c r="T30" i="9"/>
  <c r="V30" i="9"/>
  <c r="X30" i="9"/>
  <c r="Z30" i="9"/>
  <c r="AB30" i="9"/>
  <c r="AD30" i="9"/>
  <c r="AF30" i="9"/>
  <c r="P31" i="9"/>
  <c r="R31" i="9"/>
  <c r="T31" i="9"/>
  <c r="V31" i="9"/>
  <c r="X31" i="9"/>
  <c r="Z31" i="9"/>
  <c r="AB31" i="9"/>
  <c r="AD31" i="9"/>
  <c r="AF31" i="9"/>
  <c r="P32" i="9"/>
  <c r="R32" i="9"/>
  <c r="T32" i="9"/>
  <c r="V32" i="9"/>
  <c r="X32" i="9"/>
  <c r="Z32" i="9"/>
  <c r="AB32" i="9"/>
  <c r="AD32" i="9"/>
  <c r="AF32" i="9"/>
  <c r="P33" i="9"/>
  <c r="R33" i="9"/>
  <c r="T33" i="9"/>
  <c r="V33" i="9"/>
  <c r="X33" i="9"/>
  <c r="Z33" i="9"/>
  <c r="AB33" i="9"/>
  <c r="AD33" i="9"/>
  <c r="AF33" i="9"/>
  <c r="P34" i="9"/>
  <c r="R34" i="9"/>
  <c r="T34" i="9"/>
  <c r="V34" i="9"/>
  <c r="X34" i="9"/>
  <c r="Z34" i="9"/>
  <c r="AB34" i="9"/>
  <c r="AD34" i="9"/>
  <c r="AF34" i="9"/>
  <c r="P35" i="9"/>
  <c r="R35" i="9"/>
  <c r="T35" i="9"/>
  <c r="V35" i="9"/>
  <c r="X35" i="9"/>
  <c r="Z35" i="9"/>
  <c r="AB35" i="9"/>
  <c r="AD35" i="9"/>
  <c r="AF35" i="9"/>
  <c r="P36" i="9"/>
  <c r="R36" i="9"/>
  <c r="T36" i="9"/>
  <c r="V36" i="9"/>
  <c r="X36" i="9"/>
  <c r="Z36" i="9"/>
  <c r="AB36" i="9"/>
  <c r="AD36" i="9"/>
  <c r="AF36" i="9"/>
  <c r="P37" i="9"/>
  <c r="R37" i="9"/>
  <c r="T37" i="9"/>
  <c r="V37" i="9"/>
  <c r="X37" i="9"/>
  <c r="Z37" i="9"/>
  <c r="AB37" i="9"/>
  <c r="AD37" i="9"/>
  <c r="AF37" i="9"/>
  <c r="P38" i="9"/>
  <c r="R38" i="9"/>
  <c r="T38" i="9"/>
  <c r="V38" i="9"/>
  <c r="X38" i="9"/>
  <c r="Z38" i="9"/>
  <c r="AB38" i="9"/>
  <c r="AD38" i="9"/>
  <c r="AF38" i="9"/>
  <c r="P39" i="9"/>
  <c r="R39" i="9"/>
  <c r="T39" i="9"/>
  <c r="V39" i="9"/>
  <c r="X39" i="9"/>
  <c r="Z39" i="9"/>
  <c r="AB39" i="9"/>
  <c r="AD39" i="9"/>
  <c r="AF39" i="9"/>
  <c r="P40" i="9"/>
  <c r="R40" i="9"/>
  <c r="T40" i="9"/>
  <c r="V40" i="9"/>
  <c r="X40" i="9"/>
  <c r="Z40" i="9"/>
  <c r="AB40" i="9"/>
  <c r="AD40" i="9"/>
  <c r="AF40" i="9"/>
  <c r="P41" i="9"/>
  <c r="R41" i="9"/>
  <c r="T41" i="9"/>
  <c r="V41" i="9"/>
  <c r="X41" i="9"/>
  <c r="Z41" i="9"/>
  <c r="AB41" i="9"/>
  <c r="AD41" i="9"/>
  <c r="AF41" i="9"/>
  <c r="P42" i="9"/>
  <c r="R42" i="9"/>
  <c r="T42" i="9"/>
  <c r="V42" i="9"/>
  <c r="X42" i="9"/>
  <c r="Z42" i="9"/>
  <c r="AB42" i="9"/>
  <c r="AD42" i="9"/>
  <c r="AF42" i="9"/>
  <c r="P43" i="9"/>
  <c r="R43" i="9"/>
  <c r="T43" i="9"/>
  <c r="V43" i="9"/>
  <c r="X43" i="9"/>
  <c r="Z43" i="9"/>
  <c r="AB43" i="9"/>
  <c r="AD43" i="9"/>
  <c r="AF43" i="9"/>
  <c r="P44" i="9"/>
  <c r="R44" i="9"/>
  <c r="T44" i="9"/>
  <c r="V44" i="9"/>
  <c r="X44" i="9"/>
  <c r="Z44" i="9"/>
  <c r="AB44" i="9"/>
  <c r="AD44" i="9"/>
  <c r="AF44" i="9"/>
  <c r="P45" i="9"/>
  <c r="R45" i="9"/>
  <c r="T45" i="9"/>
  <c r="V45" i="9"/>
  <c r="X45" i="9"/>
  <c r="Z45" i="9"/>
  <c r="AB45" i="9"/>
  <c r="AD45" i="9"/>
  <c r="AF45" i="9"/>
  <c r="P46" i="9"/>
  <c r="R46" i="9"/>
  <c r="T46" i="9"/>
  <c r="V46" i="9"/>
  <c r="X46" i="9"/>
  <c r="Z46" i="9"/>
  <c r="AB46" i="9"/>
  <c r="AD46" i="9"/>
  <c r="AF46" i="9"/>
  <c r="P47" i="9"/>
  <c r="R47" i="9"/>
  <c r="T47" i="9"/>
  <c r="V47" i="9"/>
  <c r="X47" i="9"/>
  <c r="Z47" i="9"/>
  <c r="AB47" i="9"/>
  <c r="AD47" i="9"/>
  <c r="AF47" i="9"/>
  <c r="P48" i="9"/>
  <c r="R48" i="9"/>
  <c r="T48" i="9"/>
  <c r="V48" i="9"/>
  <c r="X48" i="9"/>
  <c r="Z48" i="9"/>
  <c r="AB48" i="9"/>
  <c r="AD48" i="9"/>
  <c r="AF48" i="9"/>
  <c r="P49" i="9"/>
  <c r="R49" i="9"/>
  <c r="T49" i="9"/>
  <c r="V49" i="9"/>
  <c r="X49" i="9"/>
  <c r="Z49" i="9"/>
  <c r="AB49" i="9"/>
  <c r="AD49" i="9"/>
  <c r="AF49" i="9"/>
  <c r="P50" i="9"/>
  <c r="R50" i="9"/>
  <c r="T50" i="9"/>
  <c r="V50" i="9"/>
  <c r="X50" i="9"/>
  <c r="Z50" i="9"/>
  <c r="AB50" i="9"/>
  <c r="AD50" i="9"/>
  <c r="AF50" i="9"/>
  <c r="P51" i="9"/>
  <c r="R51" i="9"/>
  <c r="T51" i="9"/>
  <c r="V51" i="9"/>
  <c r="X51" i="9"/>
  <c r="Z51" i="9"/>
  <c r="AB51" i="9"/>
  <c r="AD51" i="9"/>
  <c r="AF51" i="9"/>
  <c r="P52" i="9"/>
  <c r="R52" i="9"/>
  <c r="T52" i="9"/>
  <c r="V52" i="9"/>
  <c r="X52" i="9"/>
  <c r="Z52" i="9"/>
  <c r="AB52" i="9"/>
  <c r="AD52" i="9"/>
  <c r="AF52" i="9"/>
  <c r="P53" i="9"/>
  <c r="R53" i="9"/>
  <c r="T53" i="9"/>
  <c r="V53" i="9"/>
  <c r="X53" i="9"/>
  <c r="Z53" i="9"/>
  <c r="AB53" i="9"/>
  <c r="AD53" i="9"/>
  <c r="AF53" i="9"/>
  <c r="P54" i="9"/>
  <c r="R54" i="9"/>
  <c r="T54" i="9"/>
  <c r="V54" i="9"/>
  <c r="X54" i="9"/>
  <c r="Z54" i="9"/>
  <c r="AB54" i="9"/>
  <c r="AD54" i="9"/>
  <c r="AF54" i="9"/>
  <c r="P55" i="9"/>
  <c r="R55" i="9"/>
  <c r="T55" i="9"/>
  <c r="V55" i="9"/>
  <c r="X55" i="9"/>
  <c r="Z55" i="9"/>
  <c r="AB55" i="9"/>
  <c r="AD55" i="9"/>
  <c r="AF55" i="9"/>
  <c r="P56" i="9"/>
  <c r="R56" i="9"/>
  <c r="T56" i="9"/>
  <c r="V56" i="9"/>
  <c r="X56" i="9"/>
  <c r="Z56" i="9"/>
  <c r="AB56" i="9"/>
  <c r="AD56" i="9"/>
  <c r="AF56" i="9"/>
  <c r="P57" i="9"/>
  <c r="R57" i="9"/>
  <c r="T57" i="9"/>
  <c r="V57" i="9"/>
  <c r="X57" i="9"/>
  <c r="Z57" i="9"/>
  <c r="AB57" i="9"/>
  <c r="AD57" i="9"/>
  <c r="AF57" i="9"/>
  <c r="P58" i="9"/>
  <c r="R58" i="9"/>
  <c r="T58" i="9"/>
  <c r="V58" i="9"/>
  <c r="X58" i="9"/>
  <c r="Z58" i="9"/>
  <c r="AB58" i="9"/>
  <c r="AD58" i="9"/>
  <c r="AF58" i="9"/>
  <c r="P59" i="9"/>
  <c r="R59" i="9"/>
  <c r="T59" i="9"/>
  <c r="V59" i="9"/>
  <c r="X59" i="9"/>
  <c r="Z59" i="9"/>
  <c r="AB59" i="9"/>
  <c r="AD59" i="9"/>
  <c r="AF59" i="9"/>
  <c r="P60" i="9"/>
  <c r="R60" i="9"/>
  <c r="T60" i="9"/>
  <c r="V60" i="9"/>
  <c r="X60" i="9"/>
  <c r="Z60" i="9"/>
  <c r="AB60" i="9"/>
  <c r="AD60" i="9"/>
  <c r="AF60" i="9"/>
  <c r="P61" i="9"/>
  <c r="R61" i="9"/>
  <c r="T61" i="9"/>
  <c r="V61" i="9"/>
  <c r="X61" i="9"/>
  <c r="Z61" i="9"/>
  <c r="AB61" i="9"/>
  <c r="AD61" i="9"/>
  <c r="AF61" i="9"/>
  <c r="P62" i="9"/>
  <c r="R62" i="9"/>
  <c r="T62" i="9"/>
  <c r="V62" i="9"/>
  <c r="X62" i="9"/>
  <c r="Z62" i="9"/>
  <c r="AB62" i="9"/>
  <c r="AD62" i="9"/>
  <c r="AF62" i="9"/>
  <c r="P63" i="9"/>
  <c r="R63" i="9"/>
  <c r="T63" i="9"/>
  <c r="V63" i="9"/>
  <c r="X63" i="9"/>
  <c r="Z63" i="9"/>
  <c r="AB63" i="9"/>
  <c r="AD63" i="9"/>
  <c r="AF63" i="9"/>
  <c r="P64" i="9"/>
  <c r="R64" i="9"/>
  <c r="T64" i="9"/>
  <c r="V64" i="9"/>
  <c r="X64" i="9"/>
  <c r="Z64" i="9"/>
  <c r="AB64" i="9"/>
  <c r="AD64" i="9"/>
  <c r="AF64" i="9"/>
  <c r="P65" i="9"/>
  <c r="R65" i="9"/>
  <c r="T65" i="9"/>
  <c r="V65" i="9"/>
  <c r="X65" i="9"/>
  <c r="Z65" i="9"/>
  <c r="AB65" i="9"/>
  <c r="AD65" i="9"/>
  <c r="AF65" i="9"/>
  <c r="P66" i="9"/>
  <c r="R66" i="9"/>
  <c r="T66" i="9"/>
  <c r="V66" i="9"/>
  <c r="X66" i="9"/>
  <c r="Z66" i="9"/>
  <c r="AB66" i="9"/>
  <c r="AD66" i="9"/>
  <c r="AF66" i="9"/>
  <c r="P67" i="9"/>
  <c r="R67" i="9"/>
  <c r="T67" i="9"/>
  <c r="V67" i="9"/>
  <c r="X67" i="9"/>
  <c r="Z67" i="9"/>
  <c r="AB67" i="9"/>
  <c r="AD67" i="9"/>
  <c r="AF67" i="9"/>
  <c r="P68" i="9"/>
  <c r="R68" i="9"/>
  <c r="T68" i="9"/>
  <c r="V68" i="9"/>
  <c r="X68" i="9"/>
  <c r="Z68" i="9"/>
  <c r="AB68" i="9"/>
  <c r="AD68" i="9"/>
  <c r="AF68" i="9"/>
  <c r="P69" i="9"/>
  <c r="R69" i="9"/>
  <c r="T69" i="9"/>
  <c r="V69" i="9"/>
  <c r="X69" i="9"/>
  <c r="Z69" i="9"/>
  <c r="AB69" i="9"/>
  <c r="AD69" i="9"/>
  <c r="AF69" i="9"/>
  <c r="P70" i="9"/>
  <c r="R70" i="9"/>
  <c r="T70" i="9"/>
  <c r="V70" i="9"/>
  <c r="X70" i="9"/>
  <c r="Z70" i="9"/>
  <c r="AB70" i="9"/>
  <c r="AD70" i="9"/>
  <c r="AF70" i="9"/>
  <c r="P71" i="9"/>
  <c r="R71" i="9"/>
  <c r="T71" i="9"/>
  <c r="V71" i="9"/>
  <c r="X71" i="9"/>
  <c r="Z71" i="9"/>
  <c r="AB71" i="9"/>
  <c r="AD71" i="9"/>
  <c r="AF71" i="9"/>
  <c r="P72" i="9"/>
  <c r="R72" i="9"/>
  <c r="T72" i="9"/>
  <c r="V72" i="9"/>
  <c r="X72" i="9"/>
  <c r="Z72" i="9"/>
  <c r="AB72" i="9"/>
  <c r="AD72" i="9"/>
  <c r="AF72" i="9"/>
  <c r="P73" i="9"/>
  <c r="R73" i="9"/>
  <c r="T73" i="9"/>
  <c r="V73" i="9"/>
  <c r="X73" i="9"/>
  <c r="Z73" i="9"/>
  <c r="AB73" i="9"/>
  <c r="AD73" i="9"/>
  <c r="AF73" i="9"/>
  <c r="P74" i="9"/>
  <c r="R74" i="9"/>
  <c r="T74" i="9"/>
  <c r="V74" i="9"/>
  <c r="X74" i="9"/>
  <c r="Z74" i="9"/>
  <c r="AB74" i="9"/>
  <c r="AD74" i="9"/>
  <c r="AF74" i="9"/>
  <c r="P75" i="9"/>
  <c r="R75" i="9"/>
  <c r="T75" i="9"/>
  <c r="V75" i="9"/>
  <c r="X75" i="9"/>
  <c r="Z75" i="9"/>
  <c r="AB75" i="9"/>
  <c r="AD75" i="9"/>
  <c r="AF75" i="9"/>
  <c r="P76" i="9"/>
  <c r="R76" i="9"/>
  <c r="T76" i="9"/>
  <c r="V76" i="9"/>
  <c r="X76" i="9"/>
  <c r="Z76" i="9"/>
  <c r="AB76" i="9"/>
  <c r="AD76" i="9"/>
  <c r="AF76" i="9"/>
  <c r="P77" i="9"/>
  <c r="R77" i="9"/>
  <c r="T77" i="9"/>
  <c r="V77" i="9"/>
  <c r="X77" i="9"/>
  <c r="Z77" i="9"/>
  <c r="AB77" i="9"/>
  <c r="AD77" i="9"/>
  <c r="AF77" i="9"/>
  <c r="P78" i="9"/>
  <c r="R78" i="9"/>
  <c r="T78" i="9"/>
  <c r="V78" i="9"/>
  <c r="X78" i="9"/>
  <c r="Z78" i="9"/>
  <c r="AB78" i="9"/>
  <c r="AD78" i="9"/>
  <c r="AF78" i="9"/>
  <c r="P79" i="9"/>
  <c r="R79" i="9"/>
  <c r="T79" i="9"/>
  <c r="V79" i="9"/>
  <c r="X79" i="9"/>
  <c r="Z79" i="9"/>
  <c r="AB79" i="9"/>
  <c r="AD79" i="9"/>
  <c r="AF79" i="9"/>
  <c r="P80" i="9"/>
  <c r="R80" i="9"/>
  <c r="T80" i="9"/>
  <c r="V80" i="9"/>
  <c r="X80" i="9"/>
  <c r="Z80" i="9"/>
  <c r="AB80" i="9"/>
  <c r="AD80" i="9"/>
  <c r="AF80" i="9"/>
  <c r="P81" i="9"/>
  <c r="R81" i="9"/>
  <c r="T81" i="9"/>
  <c r="V81" i="9"/>
  <c r="X81" i="9"/>
  <c r="Z81" i="9"/>
  <c r="AB81" i="9"/>
  <c r="AD81" i="9"/>
  <c r="AF81" i="9"/>
  <c r="P82" i="9"/>
  <c r="R82" i="9"/>
  <c r="T82" i="9"/>
  <c r="V82" i="9"/>
  <c r="X82" i="9"/>
  <c r="Z82" i="9"/>
  <c r="AB82" i="9"/>
  <c r="AD82" i="9"/>
  <c r="AF82" i="9"/>
  <c r="P83" i="9"/>
  <c r="R83" i="9"/>
  <c r="T83" i="9"/>
  <c r="V83" i="9"/>
  <c r="X83" i="9"/>
  <c r="Z83" i="9"/>
  <c r="AB83" i="9"/>
  <c r="AD83" i="9"/>
  <c r="AF83" i="9"/>
  <c r="P84" i="9"/>
  <c r="R84" i="9"/>
  <c r="T84" i="9"/>
  <c r="V84" i="9"/>
  <c r="X84" i="9"/>
  <c r="Z84" i="9"/>
  <c r="AB84" i="9"/>
  <c r="AD84" i="9"/>
  <c r="AF84" i="9"/>
  <c r="P85" i="9"/>
  <c r="R85" i="9"/>
  <c r="T85" i="9"/>
  <c r="V85" i="9"/>
  <c r="X85" i="9"/>
  <c r="Z85" i="9"/>
  <c r="AB85" i="9"/>
  <c r="AD85" i="9"/>
  <c r="AF85" i="9"/>
  <c r="P86" i="9"/>
  <c r="R86" i="9"/>
  <c r="T86" i="9"/>
  <c r="V86" i="9"/>
  <c r="X86" i="9"/>
  <c r="Z86" i="9"/>
  <c r="AB86" i="9"/>
  <c r="AD86" i="9"/>
  <c r="AF86" i="9"/>
  <c r="P87" i="9"/>
  <c r="R87" i="9"/>
  <c r="T87" i="9"/>
  <c r="V87" i="9"/>
  <c r="X87" i="9"/>
  <c r="Z87" i="9"/>
  <c r="AB87" i="9"/>
  <c r="AD87" i="9"/>
  <c r="AF87" i="9"/>
  <c r="P88" i="9"/>
  <c r="R88" i="9"/>
  <c r="T88" i="9"/>
  <c r="V88" i="9"/>
  <c r="X88" i="9"/>
  <c r="Z88" i="9"/>
  <c r="AB88" i="9"/>
  <c r="AD88" i="9"/>
  <c r="AF88" i="9"/>
  <c r="P89" i="9"/>
  <c r="R89" i="9"/>
  <c r="T89" i="9"/>
  <c r="V89" i="9"/>
  <c r="X89" i="9"/>
  <c r="Z89" i="9"/>
  <c r="AB89" i="9"/>
  <c r="AD89" i="9"/>
  <c r="AF89" i="9"/>
  <c r="P90" i="9"/>
  <c r="R90" i="9"/>
  <c r="T90" i="9"/>
  <c r="V90" i="9"/>
  <c r="X90" i="9"/>
  <c r="Z90" i="9"/>
  <c r="AB90" i="9"/>
  <c r="AD90" i="9"/>
  <c r="AF90" i="9"/>
  <c r="P91" i="9"/>
  <c r="R91" i="9"/>
  <c r="T91" i="9"/>
  <c r="V91" i="9"/>
  <c r="X91" i="9"/>
  <c r="Z91" i="9"/>
  <c r="AB91" i="9"/>
  <c r="AD91" i="9"/>
  <c r="AF91" i="9"/>
  <c r="P92" i="9"/>
  <c r="R92" i="9"/>
  <c r="T92" i="9"/>
  <c r="V92" i="9"/>
  <c r="X92" i="9"/>
  <c r="Z92" i="9"/>
  <c r="AB92" i="9"/>
  <c r="AD92" i="9"/>
  <c r="AF92" i="9"/>
  <c r="P93" i="9"/>
  <c r="R93" i="9"/>
  <c r="T93" i="9"/>
  <c r="V93" i="9"/>
  <c r="X93" i="9"/>
  <c r="Z93" i="9"/>
  <c r="AB93" i="9"/>
  <c r="AD93" i="9"/>
  <c r="AF93" i="9"/>
  <c r="P94" i="9"/>
  <c r="R94" i="9"/>
  <c r="T94" i="9"/>
  <c r="V94" i="9"/>
  <c r="X94" i="9"/>
  <c r="Z94" i="9"/>
  <c r="AB94" i="9"/>
  <c r="AD94" i="9"/>
  <c r="AF94" i="9"/>
  <c r="P95" i="9"/>
  <c r="R95" i="9"/>
  <c r="T95" i="9"/>
  <c r="V95" i="9"/>
  <c r="X95" i="9"/>
  <c r="Z95" i="9"/>
  <c r="AB95" i="9"/>
  <c r="AD95" i="9"/>
  <c r="AF95" i="9"/>
  <c r="P96" i="9"/>
  <c r="R96" i="9"/>
  <c r="T96" i="9"/>
  <c r="V96" i="9"/>
  <c r="X96" i="9"/>
  <c r="Z96" i="9"/>
  <c r="AB96" i="9"/>
  <c r="AD96" i="9"/>
  <c r="AF96" i="9"/>
  <c r="P97" i="9"/>
  <c r="R97" i="9"/>
  <c r="T97" i="9"/>
  <c r="V97" i="9"/>
  <c r="X97" i="9"/>
  <c r="Z97" i="9"/>
  <c r="AB97" i="9"/>
  <c r="AD97" i="9"/>
  <c r="AF97" i="9"/>
  <c r="P98" i="9"/>
  <c r="R98" i="9"/>
  <c r="T98" i="9"/>
  <c r="V98" i="9"/>
  <c r="X98" i="9"/>
  <c r="Z98" i="9"/>
  <c r="AB98" i="9"/>
  <c r="AD98" i="9"/>
  <c r="AF98" i="9"/>
  <c r="P99" i="9"/>
  <c r="R99" i="9"/>
  <c r="T99" i="9"/>
  <c r="V99" i="9"/>
  <c r="X99" i="9"/>
  <c r="Z99" i="9"/>
  <c r="AB99" i="9"/>
  <c r="AD99" i="9"/>
  <c r="AF99" i="9"/>
  <c r="P100" i="9"/>
  <c r="R100" i="9"/>
  <c r="T100" i="9"/>
  <c r="V100" i="9"/>
  <c r="X100" i="9"/>
  <c r="Z100" i="9"/>
  <c r="AB100" i="9"/>
  <c r="AD100" i="9"/>
  <c r="AF100" i="9"/>
  <c r="P101" i="9"/>
  <c r="R101" i="9"/>
  <c r="T101" i="9"/>
  <c r="V101" i="9"/>
  <c r="X101" i="9"/>
  <c r="Z101" i="9"/>
  <c r="AB101" i="9"/>
  <c r="AD101" i="9"/>
  <c r="AF101" i="9"/>
  <c r="P102" i="9"/>
  <c r="R102" i="9"/>
  <c r="T102" i="9"/>
  <c r="V102" i="9"/>
  <c r="X102" i="9"/>
  <c r="Z102" i="9"/>
  <c r="AB102" i="9"/>
  <c r="AD102" i="9"/>
  <c r="AF102" i="9"/>
  <c r="P103" i="9"/>
  <c r="R103" i="9"/>
  <c r="T103" i="9"/>
  <c r="V103" i="9"/>
  <c r="X103" i="9"/>
  <c r="Z103" i="9"/>
  <c r="AB103" i="9"/>
  <c r="AD103" i="9"/>
  <c r="AF103" i="9"/>
  <c r="P104" i="9"/>
  <c r="R104" i="9"/>
  <c r="T104" i="9"/>
  <c r="V104" i="9"/>
  <c r="X104" i="9"/>
  <c r="Z104" i="9"/>
  <c r="AB104" i="9"/>
  <c r="AD104" i="9"/>
  <c r="AF104" i="9"/>
  <c r="P105" i="9"/>
  <c r="R105" i="9"/>
  <c r="T105" i="9"/>
  <c r="V105" i="9"/>
  <c r="X105" i="9"/>
  <c r="Z105" i="9"/>
  <c r="AB105" i="9"/>
  <c r="AD105" i="9"/>
  <c r="AF105" i="9"/>
  <c r="P106" i="9"/>
  <c r="R106" i="9"/>
  <c r="T106" i="9"/>
  <c r="V106" i="9"/>
  <c r="X106" i="9"/>
  <c r="Z106" i="9"/>
  <c r="AB106" i="9"/>
  <c r="AD106" i="9"/>
  <c r="AF106" i="9"/>
  <c r="P107" i="9"/>
  <c r="R107" i="9"/>
  <c r="T107" i="9"/>
  <c r="V107" i="9"/>
  <c r="X107" i="9"/>
  <c r="Z107" i="9"/>
  <c r="AB107" i="9"/>
  <c r="AD107" i="9"/>
  <c r="AF107" i="9"/>
  <c r="P108" i="9"/>
  <c r="R108" i="9"/>
  <c r="T108" i="9"/>
  <c r="V108" i="9"/>
  <c r="X108" i="9"/>
  <c r="Z108" i="9"/>
  <c r="AB108" i="9"/>
  <c r="AD108" i="9"/>
  <c r="AF108" i="9"/>
  <c r="P109" i="9"/>
  <c r="R109" i="9"/>
  <c r="T109" i="9"/>
  <c r="V109" i="9"/>
  <c r="X109" i="9"/>
  <c r="Z109" i="9"/>
  <c r="AB109" i="9"/>
  <c r="AD109" i="9"/>
  <c r="AF109" i="9"/>
  <c r="P110" i="9"/>
  <c r="R110" i="9"/>
  <c r="T110" i="9"/>
  <c r="V110" i="9"/>
  <c r="X110" i="9"/>
  <c r="Z110" i="9"/>
  <c r="AB110" i="9"/>
  <c r="AD110" i="9"/>
  <c r="AF110" i="9"/>
  <c r="P111" i="9"/>
  <c r="R111" i="9"/>
  <c r="T111" i="9"/>
  <c r="V111" i="9"/>
  <c r="X111" i="9"/>
  <c r="Z111" i="9"/>
  <c r="AB111" i="9"/>
  <c r="AD111" i="9"/>
  <c r="AF111" i="9"/>
  <c r="P112" i="9"/>
  <c r="R112" i="9"/>
  <c r="T112" i="9"/>
  <c r="V112" i="9"/>
  <c r="X112" i="9"/>
  <c r="Z112" i="9"/>
  <c r="AB112" i="9"/>
  <c r="AD112" i="9"/>
  <c r="AF112" i="9"/>
  <c r="P113" i="9"/>
  <c r="R113" i="9"/>
  <c r="T113" i="9"/>
  <c r="V113" i="9"/>
  <c r="X113" i="9"/>
  <c r="Z113" i="9"/>
  <c r="AB113" i="9"/>
  <c r="AD113" i="9"/>
  <c r="AF113" i="9"/>
  <c r="P114" i="9"/>
  <c r="R114" i="9"/>
  <c r="T114" i="9"/>
  <c r="V114" i="9"/>
  <c r="X114" i="9"/>
  <c r="Z114" i="9"/>
  <c r="AB114" i="9"/>
  <c r="AD114" i="9"/>
  <c r="AF114" i="9"/>
  <c r="P115" i="9"/>
  <c r="R115" i="9"/>
  <c r="T115" i="9"/>
  <c r="V115" i="9"/>
  <c r="X115" i="9"/>
  <c r="Z115" i="9"/>
  <c r="AB115" i="9"/>
  <c r="AD115" i="9"/>
  <c r="AF115" i="9"/>
  <c r="P116" i="9"/>
  <c r="R116" i="9"/>
  <c r="T116" i="9"/>
  <c r="V116" i="9"/>
  <c r="X116" i="9"/>
  <c r="Z116" i="9"/>
  <c r="AB116" i="9"/>
  <c r="AD116" i="9"/>
  <c r="AF116" i="9"/>
  <c r="P117" i="9"/>
  <c r="R117" i="9"/>
  <c r="T117" i="9"/>
  <c r="V117" i="9"/>
  <c r="X117" i="9"/>
  <c r="Z117" i="9"/>
  <c r="AB117" i="9"/>
  <c r="AD117" i="9"/>
  <c r="AF117" i="9"/>
  <c r="P118" i="9"/>
  <c r="R118" i="9"/>
  <c r="T118" i="9"/>
  <c r="V118" i="9"/>
  <c r="X118" i="9"/>
  <c r="Z118" i="9"/>
  <c r="AB118" i="9"/>
  <c r="AD118" i="9"/>
  <c r="AF118" i="9"/>
  <c r="P119" i="9"/>
  <c r="R119" i="9"/>
  <c r="T119" i="9"/>
  <c r="V119" i="9"/>
  <c r="X119" i="9"/>
  <c r="Z119" i="9"/>
  <c r="AB119" i="9"/>
  <c r="AD119" i="9"/>
  <c r="AF119" i="9"/>
  <c r="P120" i="9"/>
  <c r="R120" i="9"/>
  <c r="T120" i="9"/>
  <c r="V120" i="9"/>
  <c r="X120" i="9"/>
  <c r="Z120" i="9"/>
  <c r="AB120" i="9"/>
  <c r="AD120" i="9"/>
  <c r="AF120" i="9"/>
  <c r="P121" i="9"/>
  <c r="R121" i="9"/>
  <c r="T121" i="9"/>
  <c r="V121" i="9"/>
  <c r="X121" i="9"/>
  <c r="Z121" i="9"/>
  <c r="AB121" i="9"/>
  <c r="AD121" i="9"/>
  <c r="AF121" i="9"/>
  <c r="P122" i="9"/>
  <c r="R122" i="9"/>
  <c r="T122" i="9"/>
  <c r="V122" i="9"/>
  <c r="X122" i="9"/>
  <c r="Z122" i="9"/>
  <c r="AB122" i="9"/>
  <c r="AD122" i="9"/>
  <c r="AF122" i="9"/>
  <c r="P123" i="9"/>
  <c r="R123" i="9"/>
  <c r="T123" i="9"/>
  <c r="V123" i="9"/>
  <c r="X123" i="9"/>
  <c r="Z123" i="9"/>
  <c r="AB123" i="9"/>
  <c r="AD123" i="9"/>
  <c r="AF123" i="9"/>
  <c r="P124" i="9"/>
  <c r="R124" i="9"/>
  <c r="T124" i="9"/>
  <c r="V124" i="9"/>
  <c r="X124" i="9"/>
  <c r="Z124" i="9"/>
  <c r="AB124" i="9"/>
  <c r="AD124" i="9"/>
  <c r="AF124" i="9"/>
  <c r="P125" i="9"/>
  <c r="R125" i="9"/>
  <c r="T125" i="9"/>
  <c r="V125" i="9"/>
  <c r="X125" i="9"/>
  <c r="Z125" i="9"/>
  <c r="AB125" i="9"/>
  <c r="AD125" i="9"/>
  <c r="AF125" i="9"/>
  <c r="P126" i="9"/>
  <c r="R126" i="9"/>
  <c r="T126" i="9"/>
  <c r="V126" i="9"/>
  <c r="X126" i="9"/>
  <c r="Z126" i="9"/>
  <c r="AB126" i="9"/>
  <c r="AD126" i="9"/>
  <c r="AF126" i="9"/>
  <c r="P127" i="9"/>
  <c r="R127" i="9"/>
  <c r="T127" i="9"/>
  <c r="V127" i="9"/>
  <c r="X127" i="9"/>
  <c r="Z127" i="9"/>
  <c r="AB127" i="9"/>
  <c r="AD127" i="9"/>
  <c r="AF127" i="9"/>
  <c r="P128" i="9"/>
  <c r="R128" i="9"/>
  <c r="T128" i="9"/>
  <c r="V128" i="9"/>
  <c r="X128" i="9"/>
  <c r="Z128" i="9"/>
  <c r="AB128" i="9"/>
  <c r="AD128" i="9"/>
  <c r="AF128" i="9"/>
  <c r="P129" i="9"/>
  <c r="R129" i="9"/>
  <c r="T129" i="9"/>
  <c r="V129" i="9"/>
  <c r="X129" i="9"/>
  <c r="Z129" i="9"/>
  <c r="AB129" i="9"/>
  <c r="AD129" i="9"/>
  <c r="AF129" i="9"/>
  <c r="P130" i="9"/>
  <c r="R130" i="9"/>
  <c r="T130" i="9"/>
  <c r="V130" i="9"/>
  <c r="X130" i="9"/>
  <c r="Z130" i="9"/>
  <c r="AB130" i="9"/>
  <c r="AD130" i="9"/>
  <c r="AF130" i="9"/>
  <c r="P131" i="9"/>
  <c r="R131" i="9"/>
  <c r="T131" i="9"/>
  <c r="V131" i="9"/>
  <c r="X131" i="9"/>
  <c r="Z131" i="9"/>
  <c r="AB131" i="9"/>
  <c r="AD131" i="9"/>
  <c r="AF131" i="9"/>
  <c r="P132" i="9"/>
  <c r="R132" i="9"/>
  <c r="T132" i="9"/>
  <c r="V132" i="9"/>
  <c r="X132" i="9"/>
  <c r="Z132" i="9"/>
  <c r="AB132" i="9"/>
  <c r="AD132" i="9"/>
  <c r="AF132" i="9"/>
  <c r="P133" i="9"/>
  <c r="R133" i="9"/>
  <c r="T133" i="9"/>
  <c r="V133" i="9"/>
  <c r="X133" i="9"/>
  <c r="Z133" i="9"/>
  <c r="AB133" i="9"/>
  <c r="AD133" i="9"/>
  <c r="AF133" i="9"/>
  <c r="P134" i="9"/>
  <c r="R134" i="9"/>
  <c r="T134" i="9"/>
  <c r="V134" i="9"/>
  <c r="X134" i="9"/>
  <c r="Z134" i="9"/>
  <c r="AB134" i="9"/>
  <c r="AD134" i="9"/>
  <c r="AF134" i="9"/>
  <c r="P135" i="9"/>
  <c r="R135" i="9"/>
  <c r="T135" i="9"/>
  <c r="V135" i="9"/>
  <c r="X135" i="9"/>
  <c r="Z135" i="9"/>
  <c r="AB135" i="9"/>
  <c r="AD135" i="9"/>
  <c r="AF135" i="9"/>
  <c r="P136" i="9"/>
  <c r="R136" i="9"/>
  <c r="T136" i="9"/>
  <c r="V136" i="9"/>
  <c r="X136" i="9"/>
  <c r="Z136" i="9"/>
  <c r="AB136" i="9"/>
  <c r="AD136" i="9"/>
  <c r="AF136" i="9"/>
  <c r="P137" i="9"/>
  <c r="R137" i="9"/>
  <c r="T137" i="9"/>
  <c r="V137" i="9"/>
  <c r="X137" i="9"/>
  <c r="Z137" i="9"/>
  <c r="AB137" i="9"/>
  <c r="AD137" i="9"/>
  <c r="AF137" i="9"/>
  <c r="P138" i="9"/>
  <c r="R138" i="9"/>
  <c r="T138" i="9"/>
  <c r="V138" i="9"/>
  <c r="X138" i="9"/>
  <c r="Z138" i="9"/>
  <c r="AB138" i="9"/>
  <c r="AD138" i="9"/>
  <c r="AF138" i="9"/>
  <c r="P139" i="9"/>
  <c r="R139" i="9"/>
  <c r="T139" i="9"/>
  <c r="V139" i="9"/>
  <c r="X139" i="9"/>
  <c r="Z139" i="9"/>
  <c r="AB139" i="9"/>
  <c r="AD139" i="9"/>
  <c r="AF139" i="9"/>
  <c r="P140" i="9"/>
  <c r="R140" i="9"/>
  <c r="T140" i="9"/>
  <c r="V140" i="9"/>
  <c r="X140" i="9"/>
  <c r="Z140" i="9"/>
  <c r="AB140" i="9"/>
  <c r="AD140" i="9"/>
  <c r="AF140" i="9"/>
  <c r="P141" i="9"/>
  <c r="R141" i="9"/>
  <c r="T141" i="9"/>
  <c r="V141" i="9"/>
  <c r="X141" i="9"/>
  <c r="Z141" i="9"/>
  <c r="AB141" i="9"/>
  <c r="AD141" i="9"/>
  <c r="AF141" i="9"/>
  <c r="P142" i="9"/>
  <c r="R142" i="9"/>
  <c r="T142" i="9"/>
  <c r="V142" i="9"/>
  <c r="X142" i="9"/>
  <c r="Z142" i="9"/>
  <c r="AB142" i="9"/>
  <c r="AD142" i="9"/>
  <c r="AF142" i="9"/>
  <c r="P143" i="9"/>
  <c r="R143" i="9"/>
  <c r="T143" i="9"/>
  <c r="V143" i="9"/>
  <c r="X143" i="9"/>
  <c r="Z143" i="9"/>
  <c r="AB143" i="9"/>
  <c r="AD143" i="9"/>
  <c r="AF143" i="9"/>
  <c r="P144" i="9"/>
  <c r="R144" i="9"/>
  <c r="T144" i="9"/>
  <c r="V144" i="9"/>
  <c r="X144" i="9"/>
  <c r="Z144" i="9"/>
  <c r="AB144" i="9"/>
  <c r="AD144" i="9"/>
  <c r="AF144" i="9"/>
  <c r="P145" i="9"/>
  <c r="R145" i="9"/>
  <c r="T145" i="9"/>
  <c r="V145" i="9"/>
  <c r="X145" i="9"/>
  <c r="Z145" i="9"/>
  <c r="AB145" i="9"/>
  <c r="AD145" i="9"/>
  <c r="AF145" i="9"/>
  <c r="AH145" i="9"/>
  <c r="P146" i="9"/>
  <c r="R146" i="9"/>
  <c r="T146" i="9"/>
  <c r="V146" i="9"/>
  <c r="X146" i="9"/>
  <c r="Z146" i="9"/>
  <c r="AB146" i="9"/>
  <c r="AD146" i="9"/>
  <c r="AF146" i="9"/>
  <c r="AH146" i="9"/>
  <c r="P147" i="9"/>
  <c r="R147" i="9"/>
  <c r="T147" i="9"/>
  <c r="V147" i="9"/>
  <c r="X147" i="9"/>
  <c r="Z147" i="9"/>
  <c r="AB147" i="9"/>
  <c r="AD147" i="9"/>
  <c r="AF147" i="9"/>
  <c r="AH147" i="9"/>
  <c r="P148" i="9"/>
  <c r="R148" i="9"/>
  <c r="T148" i="9"/>
  <c r="V148" i="9"/>
  <c r="X148" i="9"/>
  <c r="Z148" i="9"/>
  <c r="AB148" i="9"/>
  <c r="AD148" i="9"/>
  <c r="AF148" i="9"/>
  <c r="AH148" i="9"/>
  <c r="P149" i="9"/>
  <c r="R149" i="9"/>
  <c r="T149" i="9"/>
  <c r="V149" i="9"/>
  <c r="X149" i="9"/>
  <c r="Z149" i="9"/>
  <c r="AB149" i="9"/>
  <c r="AD149" i="9"/>
  <c r="AF149" i="9"/>
  <c r="AH149" i="9"/>
  <c r="P150" i="9"/>
  <c r="R150" i="9"/>
  <c r="T150" i="9"/>
  <c r="V150" i="9"/>
  <c r="X150" i="9"/>
  <c r="Z150" i="9"/>
  <c r="AB150" i="9"/>
  <c r="AD150" i="9"/>
  <c r="AF150" i="9"/>
  <c r="AH150" i="9"/>
  <c r="P151" i="9"/>
  <c r="R151" i="9"/>
  <c r="T151" i="9"/>
  <c r="V151" i="9"/>
  <c r="X151" i="9"/>
  <c r="Z151" i="9"/>
  <c r="AB151" i="9"/>
  <c r="AD151" i="9"/>
  <c r="AF151" i="9"/>
  <c r="AH151" i="9"/>
  <c r="P152" i="9"/>
  <c r="R152" i="9"/>
  <c r="T152" i="9"/>
  <c r="V152" i="9"/>
  <c r="X152" i="9"/>
  <c r="Z152" i="9"/>
  <c r="AB152" i="9"/>
  <c r="AD152" i="9"/>
  <c r="AF152" i="9"/>
  <c r="AH152" i="9"/>
  <c r="P153" i="9"/>
  <c r="R153" i="9"/>
  <c r="T153" i="9"/>
  <c r="V153" i="9"/>
  <c r="X153" i="9"/>
  <c r="Z153" i="9"/>
  <c r="AB153" i="9"/>
  <c r="AD153" i="9"/>
  <c r="AF153" i="9"/>
  <c r="AH153" i="9"/>
  <c r="P154" i="9"/>
  <c r="R154" i="9"/>
  <c r="T154" i="9"/>
  <c r="V154" i="9"/>
  <c r="X154" i="9"/>
  <c r="Z154" i="9"/>
  <c r="AB154" i="9"/>
  <c r="AD154" i="9"/>
  <c r="AF154" i="9"/>
  <c r="AH154" i="9"/>
  <c r="P155" i="9"/>
  <c r="R155" i="9"/>
  <c r="T155" i="9"/>
  <c r="V155" i="9"/>
  <c r="X155" i="9"/>
  <c r="Z155" i="9"/>
  <c r="AB155" i="9"/>
  <c r="AD155" i="9"/>
  <c r="AF155" i="9"/>
  <c r="AH155" i="9"/>
  <c r="P156" i="9"/>
  <c r="R156" i="9"/>
  <c r="T156" i="9"/>
  <c r="V156" i="9"/>
  <c r="X156" i="9"/>
  <c r="Z156" i="9"/>
  <c r="AB156" i="9"/>
  <c r="AD156" i="9"/>
  <c r="AF156" i="9"/>
  <c r="AH156" i="9"/>
  <c r="P157" i="9"/>
  <c r="R157" i="9"/>
  <c r="T157" i="9"/>
  <c r="V157" i="9"/>
  <c r="X157" i="9"/>
  <c r="Z157" i="9"/>
  <c r="AB157" i="9"/>
  <c r="AD157" i="9"/>
  <c r="AF157" i="9"/>
  <c r="AH157" i="9"/>
  <c r="P158" i="9"/>
  <c r="R158" i="9"/>
  <c r="T158" i="9"/>
  <c r="V158" i="9"/>
  <c r="X158" i="9"/>
  <c r="Z158" i="9"/>
  <c r="AB158" i="9"/>
  <c r="AD158" i="9"/>
  <c r="AF158" i="9"/>
  <c r="AH158" i="9"/>
  <c r="P159" i="9"/>
  <c r="R159" i="9"/>
  <c r="T159" i="9"/>
  <c r="V159" i="9"/>
  <c r="X159" i="9"/>
  <c r="Z159" i="9"/>
  <c r="AB159" i="9"/>
  <c r="AD159" i="9"/>
  <c r="AF159" i="9"/>
  <c r="AH159" i="9"/>
  <c r="P160" i="9"/>
  <c r="R160" i="9"/>
  <c r="T160" i="9"/>
  <c r="V160" i="9"/>
  <c r="X160" i="9"/>
  <c r="Z160" i="9"/>
  <c r="AB160" i="9"/>
  <c r="AD160" i="9"/>
  <c r="AF160" i="9"/>
  <c r="AH160" i="9"/>
  <c r="P161" i="9"/>
  <c r="R161" i="9"/>
  <c r="T161" i="9"/>
  <c r="V161" i="9"/>
  <c r="X161" i="9"/>
  <c r="Z161" i="9"/>
  <c r="AB161" i="9"/>
  <c r="AD161" i="9"/>
  <c r="AF161" i="9"/>
  <c r="AH161" i="9"/>
  <c r="P162" i="9"/>
  <c r="R162" i="9"/>
  <c r="T162" i="9"/>
  <c r="V162" i="9"/>
  <c r="X162" i="9"/>
  <c r="Z162" i="9"/>
  <c r="AB162" i="9"/>
  <c r="AD162" i="9"/>
  <c r="AF162" i="9"/>
  <c r="AH162" i="9"/>
  <c r="P163" i="9"/>
  <c r="R163" i="9"/>
  <c r="T163" i="9"/>
  <c r="V163" i="9"/>
  <c r="X163" i="9"/>
  <c r="Z163" i="9"/>
  <c r="AB163" i="9"/>
  <c r="AD163" i="9"/>
  <c r="AF163" i="9"/>
  <c r="AH163" i="9"/>
  <c r="P164" i="9"/>
  <c r="R164" i="9"/>
  <c r="T164" i="9"/>
  <c r="V164" i="9"/>
  <c r="X164" i="9"/>
  <c r="Z164" i="9"/>
  <c r="AB164" i="9"/>
  <c r="AD164" i="9"/>
  <c r="AF164" i="9"/>
  <c r="AH164" i="9"/>
  <c r="P165" i="9"/>
  <c r="R165" i="9"/>
  <c r="T165" i="9"/>
  <c r="V165" i="9"/>
  <c r="X165" i="9"/>
  <c r="Z165" i="9"/>
  <c r="AB165" i="9"/>
  <c r="AD165" i="9"/>
  <c r="AF165" i="9"/>
  <c r="AH165" i="9"/>
  <c r="P166" i="9"/>
  <c r="R166" i="9"/>
  <c r="T166" i="9"/>
  <c r="V166" i="9"/>
  <c r="X166" i="9"/>
  <c r="Z166" i="9"/>
  <c r="AB166" i="9"/>
  <c r="AD166" i="9"/>
  <c r="AF166" i="9"/>
  <c r="AH166" i="9"/>
  <c r="P167" i="9"/>
  <c r="R167" i="9"/>
  <c r="T167" i="9"/>
  <c r="V167" i="9"/>
  <c r="X167" i="9"/>
  <c r="Z167" i="9"/>
  <c r="AB167" i="9"/>
  <c r="AD167" i="9"/>
  <c r="AF167" i="9"/>
  <c r="AH167" i="9"/>
  <c r="P168" i="9"/>
  <c r="R168" i="9"/>
  <c r="T168" i="9"/>
  <c r="V168" i="9"/>
  <c r="X168" i="9"/>
  <c r="Z168" i="9"/>
  <c r="AB168" i="9"/>
  <c r="AD168" i="9"/>
  <c r="AF168" i="9"/>
  <c r="AH168" i="9"/>
  <c r="P169" i="9"/>
  <c r="R169" i="9"/>
  <c r="T169" i="9"/>
  <c r="V169" i="9"/>
  <c r="X169" i="9"/>
  <c r="Z169" i="9"/>
  <c r="AB169" i="9"/>
  <c r="AD169" i="9"/>
  <c r="AF169" i="9"/>
  <c r="AH169" i="9"/>
  <c r="P170" i="9"/>
  <c r="R170" i="9"/>
  <c r="T170" i="9"/>
  <c r="V170" i="9"/>
  <c r="X170" i="9"/>
  <c r="Z170" i="9"/>
  <c r="AB170" i="9"/>
  <c r="AD170" i="9"/>
  <c r="AF170" i="9"/>
  <c r="AH170" i="9"/>
  <c r="P171" i="9"/>
  <c r="R171" i="9"/>
  <c r="T171" i="9"/>
  <c r="V171" i="9"/>
  <c r="X171" i="9"/>
  <c r="Z171" i="9"/>
  <c r="AB171" i="9"/>
  <c r="AD171" i="9"/>
  <c r="AF171" i="9"/>
  <c r="AH171" i="9"/>
  <c r="P172" i="9"/>
  <c r="R172" i="9"/>
  <c r="T172" i="9"/>
  <c r="V172" i="9"/>
  <c r="X172" i="9"/>
  <c r="Z172" i="9"/>
  <c r="AB172" i="9"/>
  <c r="AD172" i="9"/>
  <c r="AF172" i="9"/>
  <c r="AH172" i="9"/>
  <c r="P173" i="9"/>
  <c r="R173" i="9"/>
  <c r="T173" i="9"/>
  <c r="V173" i="9"/>
  <c r="X173" i="9"/>
  <c r="Z173" i="9"/>
  <c r="AB173" i="9"/>
  <c r="AD173" i="9"/>
  <c r="AF173" i="9"/>
  <c r="AH173" i="9"/>
  <c r="P174" i="9"/>
  <c r="R174" i="9"/>
  <c r="T174" i="9"/>
  <c r="V174" i="9"/>
  <c r="X174" i="9"/>
  <c r="Z174" i="9"/>
  <c r="AB174" i="9"/>
  <c r="AD174" i="9"/>
  <c r="AF174" i="9"/>
  <c r="AH174" i="9"/>
  <c r="P175" i="9"/>
  <c r="R175" i="9"/>
  <c r="T175" i="9"/>
  <c r="V175" i="9"/>
  <c r="X175" i="9"/>
  <c r="Z175" i="9"/>
  <c r="AB175" i="9"/>
  <c r="AD175" i="9"/>
  <c r="AF175" i="9"/>
  <c r="AH175" i="9"/>
  <c r="P176" i="9"/>
  <c r="R176" i="9"/>
  <c r="T176" i="9"/>
  <c r="V176" i="9"/>
  <c r="X176" i="9"/>
  <c r="Z176" i="9"/>
  <c r="AB176" i="9"/>
  <c r="AD176" i="9"/>
  <c r="AF176" i="9"/>
  <c r="AH176" i="9"/>
  <c r="P177" i="9"/>
  <c r="R177" i="9"/>
  <c r="T177" i="9"/>
  <c r="V177" i="9"/>
  <c r="X177" i="9"/>
  <c r="Z177" i="9"/>
  <c r="AB177" i="9"/>
  <c r="AD177" i="9"/>
  <c r="AF177" i="9"/>
  <c r="AH177" i="9"/>
  <c r="P178" i="9"/>
  <c r="R178" i="9"/>
  <c r="T178" i="9"/>
  <c r="V178" i="9"/>
  <c r="X178" i="9"/>
  <c r="Z178" i="9"/>
  <c r="AB178" i="9"/>
  <c r="AD178" i="9"/>
  <c r="AF178" i="9"/>
  <c r="AC146" i="9"/>
  <c r="AC147" i="9"/>
  <c r="Y148" i="9"/>
  <c r="AC148" i="9"/>
  <c r="U149" i="9"/>
  <c r="Y149" i="9"/>
  <c r="AC149" i="9"/>
  <c r="Q150" i="9"/>
  <c r="U150" i="9"/>
  <c r="Y150" i="9"/>
  <c r="AC150" i="9"/>
  <c r="Q151" i="9"/>
  <c r="U151" i="9"/>
  <c r="Y151" i="9"/>
  <c r="AC151" i="9"/>
  <c r="Q152" i="9"/>
  <c r="U152" i="9"/>
  <c r="Y152" i="9"/>
  <c r="AC152" i="9"/>
  <c r="Q153" i="9"/>
  <c r="U153" i="9"/>
  <c r="Y153" i="9"/>
  <c r="AC153" i="9"/>
  <c r="Q154" i="9"/>
  <c r="U154" i="9"/>
  <c r="Y154" i="9"/>
  <c r="AC154" i="9"/>
  <c r="Q155" i="9"/>
  <c r="U155" i="9"/>
  <c r="Y155" i="9"/>
  <c r="AC155" i="9"/>
  <c r="Q156" i="9"/>
  <c r="U156" i="9"/>
  <c r="Y156" i="9"/>
  <c r="AC156" i="9"/>
  <c r="Q157" i="9"/>
  <c r="U157" i="9"/>
  <c r="Y157" i="9"/>
  <c r="AC157" i="9"/>
  <c r="Q158" i="9"/>
  <c r="U158" i="9"/>
  <c r="Y158" i="9"/>
  <c r="AC158" i="9"/>
  <c r="Q159" i="9"/>
  <c r="U159" i="9"/>
  <c r="Y159" i="9"/>
  <c r="AC159" i="9"/>
  <c r="Q160" i="9"/>
  <c r="U160" i="9"/>
  <c r="Y160" i="9"/>
  <c r="AC160" i="9"/>
  <c r="Q161" i="9"/>
  <c r="U161" i="9"/>
  <c r="Y161" i="9"/>
  <c r="AC161" i="9"/>
  <c r="Q162" i="9"/>
  <c r="U162" i="9"/>
  <c r="Y162" i="9"/>
  <c r="AC162" i="9"/>
  <c r="Q163" i="9"/>
  <c r="U163" i="9"/>
  <c r="Y163" i="9"/>
  <c r="AC163" i="9"/>
  <c r="Q164" i="9"/>
  <c r="U164" i="9"/>
  <c r="Y164" i="9"/>
  <c r="AC164" i="9"/>
  <c r="Q165" i="9"/>
  <c r="U165" i="9"/>
  <c r="Y165" i="9"/>
  <c r="AC165" i="9"/>
  <c r="Q166" i="9"/>
  <c r="U166" i="9"/>
  <c r="Y166" i="9"/>
  <c r="AC166" i="9"/>
  <c r="Q167" i="9"/>
  <c r="U167" i="9"/>
  <c r="Y167" i="9"/>
  <c r="AC167" i="9"/>
  <c r="Q168" i="9"/>
  <c r="U168" i="9"/>
  <c r="Y168" i="9"/>
  <c r="AC168" i="9"/>
  <c r="Q169" i="9"/>
  <c r="U169" i="9"/>
  <c r="Y169" i="9"/>
  <c r="AC169" i="9"/>
  <c r="Q170" i="9"/>
  <c r="U170" i="9"/>
  <c r="Y170" i="9"/>
  <c r="AC170" i="9"/>
  <c r="Q171" i="9"/>
  <c r="U171" i="9"/>
  <c r="Y171" i="9"/>
  <c r="AC171" i="9"/>
  <c r="Q172" i="9"/>
  <c r="U172" i="9"/>
  <c r="Y172" i="9"/>
  <c r="AC172" i="9"/>
  <c r="Q173" i="9"/>
  <c r="U173" i="9"/>
  <c r="Y173" i="9"/>
  <c r="AC173" i="9"/>
  <c r="Q174" i="9"/>
  <c r="U174" i="9"/>
  <c r="Y174" i="9"/>
  <c r="AC174" i="9"/>
  <c r="Q175" i="9"/>
  <c r="U175" i="9"/>
  <c r="Y175" i="9"/>
  <c r="AC175" i="9"/>
  <c r="Q176" i="9"/>
  <c r="U176" i="9"/>
  <c r="Y176" i="9"/>
  <c r="AC176" i="9"/>
  <c r="Q177" i="9"/>
  <c r="U177" i="9"/>
  <c r="Y177" i="9"/>
  <c r="AC177" i="9"/>
  <c r="Q178" i="9"/>
  <c r="U178" i="9"/>
  <c r="Y178" i="9"/>
  <c r="AC178" i="9"/>
  <c r="AG178" i="9"/>
  <c r="P179" i="9"/>
  <c r="R179" i="9"/>
  <c r="T179" i="9"/>
  <c r="V179" i="9"/>
  <c r="X179" i="9"/>
  <c r="Z179" i="9"/>
  <c r="AB179" i="9"/>
  <c r="AD179" i="9"/>
  <c r="AF179" i="9"/>
  <c r="P180" i="9"/>
  <c r="R180" i="9"/>
  <c r="T180" i="9"/>
  <c r="V180" i="9"/>
  <c r="X180" i="9"/>
  <c r="Z180" i="9"/>
  <c r="AB180" i="9"/>
  <c r="AD180" i="9"/>
  <c r="AF180" i="9"/>
  <c r="P181" i="9"/>
  <c r="R181" i="9"/>
  <c r="T181" i="9"/>
  <c r="V181" i="9"/>
  <c r="X181" i="9"/>
  <c r="Z181" i="9"/>
  <c r="AB181" i="9"/>
  <c r="AD181" i="9"/>
  <c r="AF181" i="9"/>
  <c r="P182" i="9"/>
  <c r="R182" i="9"/>
  <c r="T182" i="9"/>
  <c r="V182" i="9"/>
  <c r="X182" i="9"/>
  <c r="Z182" i="9"/>
  <c r="AB182" i="9"/>
  <c r="AD182" i="9"/>
  <c r="AF182" i="9"/>
  <c r="P183" i="9"/>
  <c r="R183" i="9"/>
  <c r="T183" i="9"/>
  <c r="V183" i="9"/>
  <c r="X183" i="9"/>
  <c r="Z183" i="9"/>
  <c r="AB183" i="9"/>
  <c r="AD183" i="9"/>
  <c r="AF183" i="9"/>
  <c r="P184" i="9"/>
  <c r="R184" i="9"/>
  <c r="T184" i="9"/>
  <c r="V184" i="9"/>
  <c r="X184" i="9"/>
  <c r="Z184" i="9"/>
  <c r="AB184" i="9"/>
  <c r="AD184" i="9"/>
  <c r="AF184" i="9"/>
  <c r="P185" i="9"/>
  <c r="R185" i="9"/>
  <c r="T185" i="9"/>
  <c r="V185" i="9"/>
  <c r="X185" i="9"/>
  <c r="Z185" i="9"/>
  <c r="AB185" i="9"/>
  <c r="AD185" i="9"/>
  <c r="AF185" i="9"/>
  <c r="P186" i="9"/>
  <c r="R186" i="9"/>
  <c r="T186" i="9"/>
  <c r="V186" i="9"/>
  <c r="X186" i="9"/>
  <c r="Z186" i="9"/>
  <c r="AB186" i="9"/>
  <c r="AD186" i="9"/>
  <c r="AF186" i="9"/>
  <c r="P187" i="9"/>
  <c r="R187" i="9"/>
  <c r="T187" i="9"/>
  <c r="V187" i="9"/>
  <c r="X187" i="9"/>
  <c r="Z187" i="9"/>
  <c r="AB187" i="9"/>
  <c r="AD187" i="9"/>
  <c r="AF187" i="9"/>
  <c r="P188" i="9"/>
  <c r="R188" i="9"/>
  <c r="T188" i="9"/>
  <c r="V188" i="9"/>
  <c r="X188" i="9"/>
  <c r="Z188" i="9"/>
  <c r="AB188" i="9"/>
  <c r="AD188" i="9"/>
  <c r="AF188" i="9"/>
  <c r="P189" i="9"/>
  <c r="R189" i="9"/>
  <c r="T189" i="9"/>
  <c r="V189" i="9"/>
  <c r="X189" i="9"/>
  <c r="Z189" i="9"/>
  <c r="AB189" i="9"/>
  <c r="AD189" i="9"/>
  <c r="AF189" i="9"/>
  <c r="P190" i="9"/>
  <c r="R190" i="9"/>
  <c r="T190" i="9"/>
  <c r="V190" i="9"/>
  <c r="X190" i="9"/>
  <c r="Z190" i="9"/>
  <c r="AB190" i="9"/>
  <c r="AD190" i="9"/>
  <c r="AF190" i="9"/>
  <c r="P191" i="9"/>
  <c r="R191" i="9"/>
  <c r="T191" i="9"/>
  <c r="V191" i="9"/>
  <c r="X191" i="9"/>
  <c r="Z191" i="9"/>
  <c r="AB191" i="9"/>
  <c r="AD191" i="9"/>
  <c r="AF191" i="9"/>
  <c r="P192" i="9"/>
  <c r="R192" i="9"/>
  <c r="T192" i="9"/>
  <c r="V192" i="9"/>
  <c r="X192" i="9"/>
  <c r="Z192" i="9"/>
  <c r="AB192" i="9"/>
  <c r="AD192" i="9"/>
  <c r="AF192" i="9"/>
  <c r="P193" i="9"/>
  <c r="R193" i="9"/>
  <c r="T193" i="9"/>
  <c r="V193" i="9"/>
  <c r="X193" i="9"/>
  <c r="Z193" i="9"/>
  <c r="AB193" i="9"/>
  <c r="AD193" i="9"/>
  <c r="AF193" i="9"/>
  <c r="P194" i="9"/>
  <c r="R194" i="9"/>
  <c r="T194" i="9"/>
  <c r="V194" i="9"/>
  <c r="X194" i="9"/>
  <c r="Z194" i="9"/>
  <c r="AB194" i="9"/>
  <c r="AD194" i="9"/>
  <c r="AF194" i="9"/>
  <c r="P195" i="9"/>
  <c r="R195" i="9"/>
  <c r="T195" i="9"/>
  <c r="V195" i="9"/>
  <c r="X195" i="9"/>
  <c r="Z195" i="9"/>
  <c r="AB195" i="9"/>
  <c r="AD195" i="9"/>
  <c r="AF195" i="9"/>
  <c r="P196" i="9"/>
  <c r="R196" i="9"/>
  <c r="T196" i="9"/>
  <c r="V196" i="9"/>
  <c r="X196" i="9"/>
  <c r="Z196" i="9"/>
  <c r="AB196" i="9"/>
  <c r="AD196" i="9"/>
  <c r="AF196" i="9"/>
  <c r="P197" i="9"/>
  <c r="R197" i="9"/>
  <c r="T197" i="9"/>
  <c r="V197" i="9"/>
  <c r="X197" i="9"/>
  <c r="Z197" i="9"/>
  <c r="AB197" i="9"/>
  <c r="AD197" i="9"/>
  <c r="AF197" i="9"/>
  <c r="P198" i="9"/>
  <c r="R198" i="9"/>
  <c r="T198" i="9"/>
  <c r="V198" i="9"/>
  <c r="X198" i="9"/>
  <c r="Z198" i="9"/>
  <c r="AB198" i="9"/>
  <c r="AD198" i="9"/>
  <c r="AF198" i="9"/>
  <c r="P199" i="9"/>
  <c r="R199" i="9"/>
  <c r="T199" i="9"/>
  <c r="V199" i="9"/>
  <c r="X199" i="9"/>
  <c r="Z199" i="9"/>
  <c r="AB199" i="9"/>
  <c r="AD199" i="9"/>
  <c r="AF199" i="9"/>
  <c r="P200" i="9"/>
  <c r="R200" i="9"/>
  <c r="T200" i="9"/>
  <c r="V200" i="9"/>
  <c r="X200" i="9"/>
  <c r="Z200" i="9"/>
  <c r="AB200" i="9"/>
  <c r="AD200" i="9"/>
  <c r="AF200" i="9"/>
  <c r="P201" i="9"/>
  <c r="R201" i="9"/>
  <c r="T201" i="9"/>
  <c r="V201" i="9"/>
  <c r="X201" i="9"/>
  <c r="Z201" i="9"/>
  <c r="AB201" i="9"/>
  <c r="AD201" i="9"/>
  <c r="AF201" i="9"/>
  <c r="P202" i="9"/>
  <c r="R202" i="9"/>
  <c r="T202" i="9"/>
  <c r="V202" i="9"/>
  <c r="X202" i="9"/>
  <c r="Z202" i="9"/>
  <c r="AB202" i="9"/>
  <c r="AD202" i="9"/>
  <c r="AF202" i="9"/>
  <c r="P203" i="9"/>
  <c r="R203" i="9"/>
  <c r="T203" i="9"/>
  <c r="V203" i="9"/>
  <c r="X203" i="9"/>
  <c r="Z203" i="9"/>
  <c r="AB203" i="9"/>
  <c r="AD203" i="9"/>
  <c r="AF203" i="9"/>
  <c r="P204" i="9"/>
  <c r="R204" i="9"/>
  <c r="T204" i="9"/>
  <c r="V204" i="9"/>
  <c r="X204" i="9"/>
  <c r="Z204" i="9"/>
  <c r="AB204" i="9"/>
  <c r="AD204" i="9"/>
  <c r="AF204" i="9"/>
  <c r="P205" i="9"/>
  <c r="R205" i="9"/>
  <c r="T205" i="9"/>
  <c r="V205" i="9"/>
  <c r="X205" i="9"/>
  <c r="Z205" i="9"/>
  <c r="AB205" i="9"/>
  <c r="AD205" i="9"/>
  <c r="AF205" i="9"/>
  <c r="P206" i="9"/>
  <c r="R206" i="9"/>
  <c r="T206" i="9"/>
  <c r="V206" i="9"/>
  <c r="X206" i="9"/>
  <c r="Z206" i="9"/>
  <c r="AB206" i="9"/>
  <c r="AD206" i="9"/>
  <c r="AF206" i="9"/>
  <c r="P207" i="9"/>
  <c r="R207" i="9"/>
  <c r="T207" i="9"/>
  <c r="V207" i="9"/>
  <c r="X207" i="9"/>
  <c r="Z207" i="9"/>
  <c r="AB207" i="9"/>
  <c r="AD207" i="9"/>
  <c r="AF207" i="9"/>
  <c r="P208" i="9"/>
  <c r="R208" i="9"/>
  <c r="T208" i="9"/>
  <c r="V208" i="9"/>
  <c r="X208" i="9"/>
  <c r="Z208" i="9"/>
  <c r="AB208" i="9"/>
  <c r="AD208" i="9"/>
  <c r="AF208" i="9"/>
  <c r="P209" i="9"/>
  <c r="R209" i="9"/>
  <c r="T209" i="9"/>
  <c r="V209" i="9"/>
  <c r="X209" i="9"/>
  <c r="Z209" i="9"/>
  <c r="AB209" i="9"/>
  <c r="AD209" i="9"/>
  <c r="AF209" i="9"/>
  <c r="P210" i="9"/>
  <c r="R210" i="9"/>
  <c r="T210" i="9"/>
  <c r="V210" i="9"/>
  <c r="X210" i="9"/>
  <c r="Z210" i="9"/>
  <c r="AB210" i="9"/>
  <c r="AD210" i="9"/>
  <c r="AF210" i="9"/>
  <c r="P211" i="9"/>
  <c r="R211" i="9"/>
  <c r="T211" i="9"/>
  <c r="V211" i="9"/>
  <c r="X211" i="9"/>
  <c r="Z211" i="9"/>
  <c r="AB211" i="9"/>
  <c r="AD211" i="9"/>
  <c r="AF211" i="9"/>
  <c r="P212" i="9"/>
  <c r="R212" i="9"/>
  <c r="T212" i="9"/>
  <c r="V212" i="9"/>
  <c r="X212" i="9"/>
  <c r="Z212" i="9"/>
  <c r="AB212" i="9"/>
  <c r="AD212" i="9"/>
  <c r="AF212" i="9"/>
  <c r="P213" i="9"/>
  <c r="R213" i="9"/>
  <c r="T213" i="9"/>
  <c r="V213" i="9"/>
  <c r="X213" i="9"/>
  <c r="Z213" i="9"/>
  <c r="AB213" i="9"/>
  <c r="AD213" i="9"/>
  <c r="AF213" i="9"/>
  <c r="P214" i="9"/>
  <c r="R214" i="9"/>
  <c r="T214" i="9"/>
  <c r="V214" i="9"/>
  <c r="X214" i="9"/>
  <c r="Z214" i="9"/>
  <c r="AB214" i="9"/>
  <c r="AD214" i="9"/>
  <c r="AF214" i="9"/>
  <c r="AH214" i="9"/>
  <c r="P215" i="9"/>
  <c r="R215" i="9"/>
  <c r="T215" i="9"/>
  <c r="V215" i="9"/>
  <c r="X215" i="9"/>
  <c r="Z215" i="9"/>
  <c r="AB215" i="9"/>
  <c r="AD215" i="9"/>
  <c r="AF215" i="9"/>
  <c r="AH215" i="9"/>
  <c r="P216" i="9"/>
  <c r="R216" i="9"/>
  <c r="T216" i="9"/>
  <c r="V216" i="9"/>
  <c r="X216" i="9"/>
  <c r="Z216" i="9"/>
  <c r="AB216" i="9"/>
  <c r="AD216" i="9"/>
  <c r="AF216" i="9"/>
  <c r="AH216" i="9"/>
  <c r="P217" i="9"/>
  <c r="R217" i="9"/>
  <c r="T217" i="9"/>
  <c r="V217" i="9"/>
  <c r="X217" i="9"/>
  <c r="Z217" i="9"/>
  <c r="AB217" i="9"/>
  <c r="AD217" i="9"/>
  <c r="AF217" i="9"/>
  <c r="AH217" i="9"/>
  <c r="P218" i="9"/>
  <c r="R218" i="9"/>
  <c r="T218" i="9"/>
  <c r="V218" i="9"/>
  <c r="X218" i="9"/>
  <c r="Z218" i="9"/>
  <c r="AB218" i="9"/>
  <c r="AD218" i="9"/>
  <c r="AF218" i="9"/>
  <c r="AH218" i="9"/>
  <c r="P219" i="9"/>
  <c r="R219" i="9"/>
  <c r="T219" i="9"/>
  <c r="V219" i="9"/>
  <c r="X219" i="9"/>
  <c r="Z219" i="9"/>
  <c r="AB219" i="9"/>
  <c r="AD219" i="9"/>
  <c r="AF219" i="9"/>
  <c r="AH219" i="9"/>
  <c r="P220" i="9"/>
  <c r="R220" i="9"/>
  <c r="T220" i="9"/>
  <c r="V220" i="9"/>
  <c r="X220" i="9"/>
  <c r="Z220" i="9"/>
  <c r="AB220" i="9"/>
  <c r="AD220" i="9"/>
  <c r="AF220" i="9"/>
  <c r="AH220" i="9"/>
  <c r="P221" i="9"/>
  <c r="R221" i="9"/>
  <c r="T221" i="9"/>
  <c r="V221" i="9"/>
  <c r="X221" i="9"/>
  <c r="Z221" i="9"/>
  <c r="AB221" i="9"/>
  <c r="AD221" i="9"/>
  <c r="AF221" i="9"/>
  <c r="AH221" i="9"/>
  <c r="P222" i="9"/>
  <c r="R222" i="9"/>
  <c r="T222" i="9"/>
  <c r="V222" i="9"/>
  <c r="X222" i="9"/>
  <c r="Z222" i="9"/>
  <c r="AB222" i="9"/>
  <c r="AD222" i="9"/>
  <c r="AF222" i="9"/>
  <c r="AH222" i="9"/>
  <c r="P223" i="9"/>
  <c r="R223" i="9"/>
  <c r="T223" i="9"/>
  <c r="V223" i="9"/>
  <c r="X223" i="9"/>
  <c r="Z223" i="9"/>
  <c r="AB223" i="9"/>
  <c r="AD223" i="9"/>
  <c r="AF223" i="9"/>
  <c r="AH223" i="9"/>
  <c r="P224" i="9"/>
  <c r="R224" i="9"/>
  <c r="T224" i="9"/>
  <c r="V224" i="9"/>
  <c r="X224" i="9"/>
  <c r="Z224" i="9"/>
  <c r="AB224" i="9"/>
  <c r="AD224" i="9"/>
  <c r="AF224" i="9"/>
  <c r="AH224" i="9"/>
  <c r="P225" i="9"/>
  <c r="R225" i="9"/>
  <c r="T225" i="9"/>
  <c r="V225" i="9"/>
  <c r="X225" i="9"/>
  <c r="Z225" i="9"/>
  <c r="AB225" i="9"/>
  <c r="AD225" i="9"/>
  <c r="AF225" i="9"/>
  <c r="AH225" i="9"/>
  <c r="P226" i="9"/>
  <c r="R226" i="9"/>
  <c r="T226" i="9"/>
  <c r="V226" i="9"/>
  <c r="X226" i="9"/>
  <c r="Z226" i="9"/>
  <c r="AB226" i="9"/>
  <c r="AD226" i="9"/>
  <c r="AF226" i="9"/>
  <c r="AH226" i="9"/>
  <c r="P227" i="9"/>
  <c r="R227" i="9"/>
  <c r="T227" i="9"/>
  <c r="V227" i="9"/>
  <c r="X227" i="9"/>
  <c r="Z227" i="9"/>
  <c r="AB227" i="9"/>
  <c r="AD227" i="9"/>
  <c r="AF227" i="9"/>
  <c r="AH227" i="9"/>
  <c r="P228" i="9"/>
  <c r="R228" i="9"/>
  <c r="T228" i="9"/>
  <c r="V228" i="9"/>
  <c r="X228" i="9"/>
  <c r="Z228" i="9"/>
  <c r="AB228" i="9"/>
  <c r="AD228" i="9"/>
  <c r="AF228" i="9"/>
  <c r="AH228" i="9"/>
  <c r="P229" i="9"/>
  <c r="R229" i="9"/>
  <c r="T229" i="9"/>
  <c r="V229" i="9"/>
  <c r="X229" i="9"/>
  <c r="Z229" i="9"/>
  <c r="AB229" i="9"/>
  <c r="AD229" i="9"/>
  <c r="AF229" i="9"/>
  <c r="AH229" i="9"/>
  <c r="P230" i="9"/>
  <c r="R230" i="9"/>
  <c r="T230" i="9"/>
  <c r="V230" i="9"/>
  <c r="X230" i="9"/>
  <c r="Z230" i="9"/>
  <c r="AB230" i="9"/>
  <c r="AD230" i="9"/>
  <c r="AF230" i="9"/>
  <c r="AH230" i="9"/>
  <c r="P231" i="9"/>
  <c r="R231" i="9"/>
  <c r="T231" i="9"/>
  <c r="V231" i="9"/>
  <c r="X231" i="9"/>
  <c r="Z231" i="9"/>
  <c r="AB231" i="9"/>
  <c r="AD231" i="9"/>
  <c r="AF231" i="9"/>
  <c r="AH231" i="9"/>
  <c r="P232" i="9"/>
  <c r="R232" i="9"/>
  <c r="T232" i="9"/>
  <c r="V232" i="9"/>
  <c r="X232" i="9"/>
  <c r="Z232" i="9"/>
  <c r="AB232" i="9"/>
  <c r="AD232" i="9"/>
  <c r="AF232" i="9"/>
  <c r="AH232" i="9"/>
  <c r="P233" i="9"/>
  <c r="R233" i="9"/>
  <c r="T233" i="9"/>
  <c r="V233" i="9"/>
  <c r="X233" i="9"/>
  <c r="Z233" i="9"/>
  <c r="AB233" i="9"/>
  <c r="AD233" i="9"/>
  <c r="AF233" i="9"/>
  <c r="AH233" i="9"/>
  <c r="P234" i="9"/>
  <c r="R234" i="9"/>
  <c r="T234" i="9"/>
  <c r="V234" i="9"/>
  <c r="X234" i="9"/>
  <c r="Z234" i="9"/>
  <c r="AB234" i="9"/>
  <c r="AD234" i="9"/>
  <c r="AF234" i="9"/>
  <c r="AH234" i="9"/>
  <c r="AG235" i="9"/>
  <c r="AH235" i="9"/>
  <c r="AF235" i="9"/>
  <c r="AD235" i="9"/>
  <c r="AB235" i="9"/>
  <c r="P235" i="9"/>
  <c r="R235" i="9"/>
  <c r="T235" i="9"/>
  <c r="V235" i="9"/>
  <c r="X235" i="9"/>
  <c r="Z235" i="9"/>
  <c r="AC235" i="9"/>
  <c r="Y215" i="9"/>
  <c r="AC215" i="9"/>
  <c r="U216" i="9"/>
  <c r="Y216" i="9"/>
  <c r="AC216" i="9"/>
  <c r="U217" i="9"/>
  <c r="Y217" i="9"/>
  <c r="AC217" i="9"/>
  <c r="Q218" i="9"/>
  <c r="U218" i="9"/>
  <c r="Y218" i="9"/>
  <c r="AC218" i="9"/>
  <c r="Q219" i="9"/>
  <c r="U219" i="9"/>
  <c r="Y219" i="9"/>
  <c r="AC219" i="9"/>
  <c r="Q220" i="9"/>
  <c r="U220" i="9"/>
  <c r="Y220" i="9"/>
  <c r="AC220" i="9"/>
  <c r="Q221" i="9"/>
  <c r="U221" i="9"/>
  <c r="Y221" i="9"/>
  <c r="AC221" i="9"/>
  <c r="Q222" i="9"/>
  <c r="U222" i="9"/>
  <c r="Y222" i="9"/>
  <c r="AC222" i="9"/>
  <c r="Q223" i="9"/>
  <c r="U223" i="9"/>
  <c r="Y223" i="9"/>
  <c r="AC223" i="9"/>
  <c r="Q224" i="9"/>
  <c r="U224" i="9"/>
  <c r="Y224" i="9"/>
  <c r="AC224" i="9"/>
  <c r="Q225" i="9"/>
  <c r="U225" i="9"/>
  <c r="Y225" i="9"/>
  <c r="AC225" i="9"/>
  <c r="Q226" i="9"/>
  <c r="U226" i="9"/>
  <c r="Y226" i="9"/>
  <c r="AC226" i="9"/>
  <c r="Q227" i="9"/>
  <c r="U227" i="9"/>
  <c r="Y227" i="9"/>
  <c r="AC227" i="9"/>
  <c r="Q228" i="9"/>
  <c r="U228" i="9"/>
  <c r="Y228" i="9"/>
  <c r="AC228" i="9"/>
  <c r="Q229" i="9"/>
  <c r="U229" i="9"/>
  <c r="Y229" i="9"/>
  <c r="AC229" i="9"/>
  <c r="Q230" i="9"/>
  <c r="U230" i="9"/>
  <c r="Y230" i="9"/>
  <c r="AC230" i="9"/>
  <c r="Q231" i="9"/>
  <c r="U231" i="9"/>
  <c r="Y231" i="9"/>
  <c r="AC231" i="9"/>
  <c r="Q232" i="9"/>
  <c r="U232" i="9"/>
  <c r="Y232" i="9"/>
  <c r="AC232" i="9"/>
  <c r="Q233" i="9"/>
  <c r="U233" i="9"/>
  <c r="Y233" i="9"/>
  <c r="AC233" i="9"/>
  <c r="Q234" i="9"/>
  <c r="U234" i="9"/>
  <c r="Y234" i="9"/>
  <c r="AC234" i="9"/>
  <c r="Q235" i="9"/>
  <c r="U235" i="9"/>
  <c r="Y235" i="9"/>
  <c r="P236" i="9"/>
  <c r="R236" i="9"/>
  <c r="T236" i="9"/>
  <c r="V236" i="9"/>
  <c r="X236" i="9"/>
  <c r="Z236" i="9"/>
  <c r="AB236" i="9"/>
  <c r="AD236" i="9"/>
  <c r="AF236" i="9"/>
  <c r="AH236" i="9"/>
  <c r="P237" i="9"/>
  <c r="R237" i="9"/>
  <c r="T237" i="9"/>
  <c r="V237" i="9"/>
  <c r="X237" i="9"/>
  <c r="Z237" i="9"/>
  <c r="AB237" i="9"/>
  <c r="AD237" i="9"/>
  <c r="AF237" i="9"/>
  <c r="AH237" i="9"/>
  <c r="P238" i="9"/>
  <c r="R238" i="9"/>
  <c r="T238" i="9"/>
  <c r="V238" i="9"/>
  <c r="X238" i="9"/>
  <c r="Z238" i="9"/>
  <c r="AB238" i="9"/>
  <c r="AD238" i="9"/>
  <c r="AF238" i="9"/>
  <c r="AH238" i="9"/>
  <c r="P239" i="9"/>
  <c r="R239" i="9"/>
  <c r="T239" i="9"/>
  <c r="V239" i="9"/>
  <c r="X239" i="9"/>
  <c r="Z239" i="9"/>
  <c r="AB239" i="9"/>
  <c r="AD239" i="9"/>
  <c r="AF239" i="9"/>
  <c r="AH239" i="9"/>
  <c r="P240" i="9"/>
  <c r="R240" i="9"/>
  <c r="T240" i="9"/>
  <c r="V240" i="9"/>
  <c r="X240" i="9"/>
  <c r="Z240" i="9"/>
  <c r="AB240" i="9"/>
  <c r="AD240" i="9"/>
  <c r="AF240" i="9"/>
  <c r="AH240" i="9"/>
  <c r="P241" i="9"/>
  <c r="R241" i="9"/>
  <c r="T241" i="9"/>
  <c r="V241" i="9"/>
  <c r="X241" i="9"/>
  <c r="Z241" i="9"/>
  <c r="AB241" i="9"/>
  <c r="AD241" i="9"/>
  <c r="AF241" i="9"/>
  <c r="AH241" i="9"/>
  <c r="P242" i="9"/>
  <c r="R242" i="9"/>
  <c r="T242" i="9"/>
  <c r="V242" i="9"/>
  <c r="X242" i="9"/>
  <c r="Z242" i="9"/>
  <c r="AB242" i="9"/>
  <c r="AD242" i="9"/>
  <c r="AF242" i="9"/>
  <c r="AH242" i="9"/>
  <c r="P243" i="9"/>
  <c r="R243" i="9"/>
  <c r="T243" i="9"/>
  <c r="V243" i="9"/>
  <c r="X243" i="9"/>
  <c r="Z243" i="9"/>
  <c r="AB243" i="9"/>
  <c r="AD243" i="9"/>
  <c r="AF243" i="9"/>
  <c r="AH243" i="9"/>
  <c r="P244" i="9"/>
  <c r="R244" i="9"/>
  <c r="T244" i="9"/>
  <c r="V244" i="9"/>
  <c r="X244" i="9"/>
  <c r="Z244" i="9"/>
  <c r="AB244" i="9"/>
  <c r="AD244" i="9"/>
  <c r="AF244" i="9"/>
  <c r="AH244" i="9"/>
  <c r="P245" i="9"/>
  <c r="R245" i="9"/>
  <c r="T245" i="9"/>
  <c r="V245" i="9"/>
  <c r="X245" i="9"/>
  <c r="Z245" i="9"/>
  <c r="AB245" i="9"/>
  <c r="AD245" i="9"/>
  <c r="AF245" i="9"/>
  <c r="AH245" i="9"/>
  <c r="P246" i="9"/>
  <c r="R246" i="9"/>
  <c r="T246" i="9"/>
  <c r="V246" i="9"/>
  <c r="X246" i="9"/>
  <c r="Z246" i="9"/>
  <c r="AB246" i="9"/>
  <c r="AD246" i="9"/>
  <c r="AF246" i="9"/>
  <c r="AH246" i="9"/>
  <c r="P247" i="9"/>
  <c r="R247" i="9"/>
  <c r="T247" i="9"/>
  <c r="V247" i="9"/>
  <c r="X247" i="9"/>
  <c r="Z247" i="9"/>
  <c r="AB247" i="9"/>
  <c r="AD247" i="9"/>
  <c r="AF247" i="9"/>
  <c r="AH247" i="9"/>
  <c r="P248" i="9"/>
  <c r="R248" i="9"/>
  <c r="T248" i="9"/>
  <c r="V248" i="9"/>
  <c r="X248" i="9"/>
  <c r="Z248" i="9"/>
  <c r="AB248" i="9"/>
  <c r="AD248" i="9"/>
  <c r="AF248" i="9"/>
  <c r="AH248" i="9"/>
  <c r="P249" i="9"/>
  <c r="R249" i="9"/>
  <c r="T249" i="9"/>
  <c r="V249" i="9"/>
  <c r="X249" i="9"/>
  <c r="Z249" i="9"/>
  <c r="AB249" i="9"/>
  <c r="AD249" i="9"/>
  <c r="AF249" i="9"/>
  <c r="AH249" i="9"/>
  <c r="P250" i="9"/>
  <c r="R250" i="9"/>
  <c r="T250" i="9"/>
  <c r="V250" i="9"/>
  <c r="X250" i="9"/>
  <c r="Z250" i="9"/>
  <c r="AB250" i="9"/>
  <c r="AD250" i="9"/>
  <c r="AF250" i="9"/>
  <c r="AH250" i="9"/>
  <c r="P251" i="9"/>
  <c r="R251" i="9"/>
  <c r="T251" i="9"/>
  <c r="V251" i="9"/>
  <c r="X251" i="9"/>
  <c r="Z251" i="9"/>
  <c r="AB251" i="9"/>
  <c r="AD251" i="9"/>
  <c r="AF251" i="9"/>
  <c r="AH251" i="9"/>
  <c r="P252" i="9"/>
  <c r="R252" i="9"/>
  <c r="T252" i="9"/>
  <c r="V252" i="9"/>
  <c r="X252" i="9"/>
  <c r="Z252" i="9"/>
  <c r="AB252" i="9"/>
  <c r="AD252" i="9"/>
  <c r="AF252" i="9"/>
  <c r="AH252" i="9"/>
  <c r="P253" i="9"/>
  <c r="R253" i="9"/>
  <c r="T253" i="9"/>
  <c r="V253" i="9"/>
  <c r="X253" i="9"/>
  <c r="Z253" i="9"/>
  <c r="AB253" i="9"/>
  <c r="AD253" i="9"/>
  <c r="AF253" i="9"/>
  <c r="AH253" i="9"/>
  <c r="P254" i="9"/>
  <c r="R254" i="9"/>
  <c r="T254" i="9"/>
  <c r="V254" i="9"/>
  <c r="X254" i="9"/>
  <c r="Z254" i="9"/>
  <c r="AB254" i="9"/>
  <c r="AD254" i="9"/>
  <c r="AF254" i="9"/>
  <c r="AH254" i="9"/>
  <c r="P255" i="9"/>
  <c r="R255" i="9"/>
  <c r="T255" i="9"/>
  <c r="V255" i="9"/>
  <c r="X255" i="9"/>
  <c r="Z255" i="9"/>
  <c r="AB255" i="9"/>
  <c r="AD255" i="9"/>
  <c r="AF255" i="9"/>
  <c r="AH255" i="9"/>
  <c r="P256" i="9"/>
  <c r="R256" i="9"/>
  <c r="T256" i="9"/>
  <c r="V256" i="9"/>
  <c r="X256" i="9"/>
  <c r="Z256" i="9"/>
  <c r="AB256" i="9"/>
  <c r="AD256" i="9"/>
  <c r="AF256" i="9"/>
  <c r="AH256" i="9"/>
  <c r="P257" i="9"/>
  <c r="R257" i="9"/>
  <c r="T257" i="9"/>
  <c r="V257" i="9"/>
  <c r="X257" i="9"/>
  <c r="Z257" i="9"/>
  <c r="AB257" i="9"/>
  <c r="AD257" i="9"/>
  <c r="AF257" i="9"/>
  <c r="AH257" i="9"/>
  <c r="P258" i="9"/>
  <c r="R258" i="9"/>
  <c r="T258" i="9"/>
  <c r="V258" i="9"/>
  <c r="X258" i="9"/>
  <c r="Z258" i="9"/>
  <c r="AB258" i="9"/>
  <c r="AD258" i="9"/>
  <c r="AF258" i="9"/>
  <c r="AH258" i="9"/>
  <c r="P259" i="9"/>
  <c r="R259" i="9"/>
  <c r="T259" i="9"/>
  <c r="V259" i="9"/>
  <c r="X259" i="9"/>
  <c r="Z259" i="9"/>
  <c r="AB259" i="9"/>
  <c r="AD259" i="9"/>
  <c r="AF259" i="9"/>
  <c r="AH259" i="9"/>
  <c r="P260" i="9"/>
  <c r="R260" i="9"/>
  <c r="T260" i="9"/>
  <c r="V260" i="9"/>
  <c r="X260" i="9"/>
  <c r="Z260" i="9"/>
  <c r="AB260" i="9"/>
  <c r="AD260" i="9"/>
  <c r="AF260" i="9"/>
  <c r="AH260" i="9"/>
  <c r="P261" i="9"/>
  <c r="R261" i="9"/>
  <c r="T261" i="9"/>
  <c r="V261" i="9"/>
  <c r="X261" i="9"/>
  <c r="Z261" i="9"/>
  <c r="AB261" i="9"/>
  <c r="AD261" i="9"/>
  <c r="AF261" i="9"/>
  <c r="AH261" i="9"/>
  <c r="P262" i="9"/>
  <c r="R262" i="9"/>
  <c r="T262" i="9"/>
  <c r="V262" i="9"/>
  <c r="X262" i="9"/>
  <c r="Z262" i="9"/>
  <c r="AB262" i="9"/>
  <c r="AD262" i="9"/>
  <c r="AF262" i="9"/>
  <c r="AH262" i="9"/>
  <c r="P263" i="9"/>
  <c r="R263" i="9"/>
  <c r="T263" i="9"/>
  <c r="V263" i="9"/>
  <c r="X263" i="9"/>
  <c r="Z263" i="9"/>
  <c r="AB263" i="9"/>
  <c r="AD263" i="9"/>
  <c r="AF263" i="9"/>
  <c r="Q236" i="9"/>
  <c r="U236" i="9"/>
  <c r="Y236" i="9"/>
  <c r="AC236" i="9"/>
  <c r="U237" i="9"/>
  <c r="Y237" i="9"/>
  <c r="AC237" i="9"/>
  <c r="Q238" i="9"/>
  <c r="U238" i="9"/>
  <c r="Y238" i="9"/>
  <c r="AC238" i="9"/>
  <c r="Q239" i="9"/>
  <c r="U239" i="9"/>
  <c r="Y239" i="9"/>
  <c r="AC239" i="9"/>
  <c r="Q240" i="9"/>
  <c r="U240" i="9"/>
  <c r="Y240" i="9"/>
  <c r="AC240" i="9"/>
  <c r="Q241" i="9"/>
  <c r="U241" i="9"/>
  <c r="Y241" i="9"/>
  <c r="AC241" i="9"/>
  <c r="Q242" i="9"/>
  <c r="U242" i="9"/>
  <c r="Y242" i="9"/>
  <c r="AC242" i="9"/>
  <c r="Q243" i="9"/>
  <c r="U243" i="9"/>
  <c r="Y243" i="9"/>
  <c r="AC243" i="9"/>
  <c r="Q244" i="9"/>
  <c r="U244" i="9"/>
  <c r="Y244" i="9"/>
  <c r="AC244" i="9"/>
  <c r="Q245" i="9"/>
  <c r="U245" i="9"/>
  <c r="Y245" i="9"/>
  <c r="AC245" i="9"/>
  <c r="Q246" i="9"/>
  <c r="U246" i="9"/>
  <c r="Y246" i="9"/>
  <c r="AC246" i="9"/>
  <c r="Q247" i="9"/>
  <c r="U247" i="9"/>
  <c r="Y247" i="9"/>
  <c r="AC247" i="9"/>
  <c r="Q248" i="9"/>
  <c r="U248" i="9"/>
  <c r="Y248" i="9"/>
  <c r="AC248" i="9"/>
  <c r="Q249" i="9"/>
  <c r="U249" i="9"/>
  <c r="Y249" i="9"/>
  <c r="AC249" i="9"/>
  <c r="Q250" i="9"/>
  <c r="U250" i="9"/>
  <c r="Y250" i="9"/>
  <c r="AC250" i="9"/>
  <c r="Q251" i="9"/>
  <c r="U251" i="9"/>
  <c r="Y251" i="9"/>
  <c r="AC251" i="9"/>
  <c r="Q252" i="9"/>
  <c r="U252" i="9"/>
  <c r="Y252" i="9"/>
  <c r="AC252" i="9"/>
  <c r="Q253" i="9"/>
  <c r="U253" i="9"/>
  <c r="Y253" i="9"/>
  <c r="AC253" i="9"/>
  <c r="Q254" i="9"/>
  <c r="U254" i="9"/>
  <c r="Y254" i="9"/>
  <c r="AC254" i="9"/>
  <c r="Q255" i="9"/>
  <c r="U255" i="9"/>
  <c r="Y255" i="9"/>
  <c r="AC255" i="9"/>
  <c r="Q256" i="9"/>
  <c r="U256" i="9"/>
  <c r="Y256" i="9"/>
  <c r="AC256" i="9"/>
  <c r="Q257" i="9"/>
  <c r="U257" i="9"/>
  <c r="Y257" i="9"/>
  <c r="AC257" i="9"/>
  <c r="Q258" i="9"/>
  <c r="U258" i="9"/>
  <c r="Y258" i="9"/>
  <c r="AC258" i="9"/>
  <c r="Q259" i="9"/>
  <c r="U259" i="9"/>
  <c r="Y259" i="9"/>
  <c r="AC259" i="9"/>
  <c r="Q260" i="9"/>
  <c r="U260" i="9"/>
  <c r="Y260" i="9"/>
  <c r="AC260" i="9"/>
  <c r="Q261" i="9"/>
  <c r="U261" i="9"/>
  <c r="Y261" i="9"/>
  <c r="AC261" i="9"/>
  <c r="Q262" i="9"/>
  <c r="U262" i="9"/>
  <c r="Y262" i="9"/>
  <c r="AC262" i="9"/>
  <c r="Q263" i="9"/>
  <c r="U263" i="9"/>
  <c r="Y263" i="9"/>
  <c r="AC263" i="9"/>
  <c r="AG263" i="9"/>
  <c r="P264" i="9"/>
  <c r="R264" i="9"/>
  <c r="T264" i="9"/>
  <c r="V264" i="9"/>
  <c r="X264" i="9"/>
  <c r="Z264" i="9"/>
  <c r="AB264" i="9"/>
  <c r="AD264" i="9"/>
  <c r="AF264" i="9"/>
  <c r="AH264" i="9"/>
  <c r="P265" i="9"/>
  <c r="R265" i="9"/>
  <c r="T265" i="9"/>
  <c r="V265" i="9"/>
  <c r="X265" i="9"/>
  <c r="Z265" i="9"/>
  <c r="AB265" i="9"/>
  <c r="AD265" i="9"/>
  <c r="AF265" i="9"/>
  <c r="AH265" i="9"/>
  <c r="P266" i="9"/>
  <c r="R266" i="9"/>
  <c r="T266" i="9"/>
  <c r="V266" i="9"/>
  <c r="X266" i="9"/>
  <c r="Z266" i="9"/>
  <c r="AB266" i="9"/>
  <c r="AD266" i="9"/>
  <c r="AF266" i="9"/>
  <c r="AH266" i="9"/>
  <c r="P267" i="9"/>
  <c r="R267" i="9"/>
  <c r="T267" i="9"/>
  <c r="V267" i="9"/>
  <c r="X267" i="9"/>
  <c r="Z267" i="9"/>
  <c r="AB267" i="9"/>
  <c r="AD267" i="9"/>
  <c r="AF267" i="9"/>
  <c r="AH267" i="9"/>
  <c r="P268" i="9"/>
  <c r="R268" i="9"/>
  <c r="T268" i="9"/>
  <c r="V268" i="9"/>
  <c r="X268" i="9"/>
  <c r="Z268" i="9"/>
  <c r="AB268" i="9"/>
  <c r="AD268" i="9"/>
  <c r="AF268" i="9"/>
  <c r="AH268" i="9"/>
  <c r="P269" i="9"/>
  <c r="R269" i="9"/>
  <c r="T269" i="9"/>
  <c r="V269" i="9"/>
  <c r="X269" i="9"/>
  <c r="Z269" i="9"/>
  <c r="AB269" i="9"/>
  <c r="AD269" i="9"/>
  <c r="AF269" i="9"/>
  <c r="AH269" i="9"/>
  <c r="P270" i="9"/>
  <c r="R270" i="9"/>
  <c r="T270" i="9"/>
  <c r="V270" i="9"/>
  <c r="X270" i="9"/>
  <c r="Z270" i="9"/>
  <c r="AB270" i="9"/>
  <c r="AD270" i="9"/>
  <c r="AF270" i="9"/>
  <c r="AH270" i="9"/>
  <c r="P271" i="9"/>
  <c r="R271" i="9"/>
  <c r="T271" i="9"/>
  <c r="V271" i="9"/>
  <c r="X271" i="9"/>
  <c r="Z271" i="9"/>
  <c r="AB271" i="9"/>
  <c r="AD271" i="9"/>
  <c r="AF271" i="9"/>
  <c r="AH271" i="9"/>
  <c r="P272" i="9"/>
  <c r="R272" i="9"/>
  <c r="T272" i="9"/>
  <c r="V272" i="9"/>
  <c r="X272" i="9"/>
  <c r="Z272" i="9"/>
  <c r="AB272" i="9"/>
  <c r="AD272" i="9"/>
  <c r="AF272" i="9"/>
  <c r="AH272" i="9"/>
  <c r="P273" i="9"/>
  <c r="R273" i="9"/>
  <c r="T273" i="9"/>
  <c r="V273" i="9"/>
  <c r="X273" i="9"/>
  <c r="Z273" i="9"/>
  <c r="AB273" i="9"/>
  <c r="AD273" i="9"/>
  <c r="AF273" i="9"/>
  <c r="AH273" i="9"/>
  <c r="P274" i="9"/>
  <c r="R274" i="9"/>
  <c r="T274" i="9"/>
  <c r="V274" i="9"/>
  <c r="X274" i="9"/>
  <c r="Z274" i="9"/>
  <c r="AB274" i="9"/>
  <c r="AD274" i="9"/>
  <c r="AF274" i="9"/>
  <c r="AH274" i="9"/>
  <c r="P275" i="9"/>
  <c r="R275" i="9"/>
  <c r="T275" i="9"/>
  <c r="V275" i="9"/>
  <c r="X275" i="9"/>
  <c r="Z275" i="9"/>
  <c r="AB275" i="9"/>
  <c r="AD275" i="9"/>
  <c r="AF275" i="9"/>
  <c r="AH275" i="9"/>
  <c r="P276" i="9"/>
  <c r="R276" i="9"/>
  <c r="T276" i="9"/>
  <c r="V276" i="9"/>
  <c r="X276" i="9"/>
  <c r="Z276" i="9"/>
  <c r="AB276" i="9"/>
  <c r="AD276" i="9"/>
  <c r="AF276" i="9"/>
  <c r="AH276" i="9"/>
  <c r="P277" i="9"/>
  <c r="R277" i="9"/>
  <c r="T277" i="9"/>
  <c r="V277" i="9"/>
  <c r="X277" i="9"/>
  <c r="Z277" i="9"/>
  <c r="AB277" i="9"/>
  <c r="AD277" i="9"/>
  <c r="AF277" i="9"/>
  <c r="AH277" i="9"/>
  <c r="P278" i="9"/>
  <c r="R278" i="9"/>
  <c r="T278" i="9"/>
  <c r="V278" i="9"/>
  <c r="X278" i="9"/>
  <c r="Z278" i="9"/>
  <c r="AB278" i="9"/>
  <c r="AD278" i="9"/>
  <c r="AF278" i="9"/>
  <c r="AH278" i="9"/>
  <c r="P279" i="9"/>
  <c r="R279" i="9"/>
  <c r="T279" i="9"/>
  <c r="V279" i="9"/>
  <c r="X279" i="9"/>
  <c r="Z279" i="9"/>
  <c r="AB279" i="9"/>
  <c r="AD279" i="9"/>
  <c r="AF279" i="9"/>
  <c r="AH279" i="9"/>
  <c r="P280" i="9"/>
  <c r="R280" i="9"/>
  <c r="T280" i="9"/>
  <c r="V280" i="9"/>
  <c r="X280" i="9"/>
  <c r="Z280" i="9"/>
  <c r="AB280" i="9"/>
  <c r="AD280" i="9"/>
  <c r="AF280" i="9"/>
  <c r="AH280" i="9"/>
  <c r="P281" i="9"/>
  <c r="R281" i="9"/>
  <c r="T281" i="9"/>
  <c r="V281" i="9"/>
  <c r="X281" i="9"/>
  <c r="Z281" i="9"/>
  <c r="AB281" i="9"/>
  <c r="AD281" i="9"/>
  <c r="AF281" i="9"/>
  <c r="AH281" i="9"/>
  <c r="P282" i="9"/>
  <c r="R282" i="9"/>
  <c r="T282" i="9"/>
  <c r="V282" i="9"/>
  <c r="X282" i="9"/>
  <c r="Z282" i="9"/>
  <c r="AB282" i="9"/>
  <c r="AD282" i="9"/>
  <c r="AF282" i="9"/>
  <c r="AH282" i="9"/>
  <c r="P283" i="9"/>
  <c r="R283" i="9"/>
  <c r="T283" i="9"/>
  <c r="V283" i="9"/>
  <c r="X283" i="9"/>
  <c r="Z283" i="9"/>
  <c r="AB283" i="9"/>
  <c r="AD283" i="9"/>
  <c r="AF283" i="9"/>
  <c r="AH283" i="9"/>
  <c r="P284" i="9"/>
  <c r="R284" i="9"/>
  <c r="T284" i="9"/>
  <c r="V284" i="9"/>
  <c r="X284" i="9"/>
  <c r="Z284" i="9"/>
  <c r="AB284" i="9"/>
  <c r="AD284" i="9"/>
  <c r="AF284" i="9"/>
  <c r="AH284" i="9"/>
  <c r="P285" i="9"/>
  <c r="R285" i="9"/>
  <c r="T285" i="9"/>
  <c r="V285" i="9"/>
  <c r="X285" i="9"/>
  <c r="Z285" i="9"/>
  <c r="AB285" i="9"/>
  <c r="AD285" i="9"/>
  <c r="AF285" i="9"/>
  <c r="AH285" i="9"/>
  <c r="P286" i="9"/>
  <c r="R286" i="9"/>
  <c r="T286" i="9"/>
  <c r="V286" i="9"/>
  <c r="X286" i="9"/>
  <c r="Z286" i="9"/>
  <c r="AB286" i="9"/>
  <c r="AD286" i="9"/>
  <c r="AF286" i="9"/>
  <c r="AH286" i="9"/>
  <c r="P287" i="9"/>
  <c r="R287" i="9"/>
  <c r="T287" i="9"/>
  <c r="V287" i="9"/>
  <c r="X287" i="9"/>
  <c r="Z287" i="9"/>
  <c r="AB287" i="9"/>
  <c r="AD287" i="9"/>
  <c r="AF287" i="9"/>
  <c r="AH287" i="9"/>
  <c r="P288" i="9"/>
  <c r="R288" i="9"/>
  <c r="T288" i="9"/>
  <c r="V288" i="9"/>
  <c r="X288" i="9"/>
  <c r="Z288" i="9"/>
  <c r="AB288" i="9"/>
  <c r="AD288" i="9"/>
  <c r="AF288" i="9"/>
  <c r="AH288" i="9"/>
  <c r="P289" i="9"/>
  <c r="R289" i="9"/>
  <c r="T289" i="9"/>
  <c r="V289" i="9"/>
  <c r="X289" i="9"/>
  <c r="Z289" i="9"/>
  <c r="AB289" i="9"/>
  <c r="AD289" i="9"/>
  <c r="AF289" i="9"/>
  <c r="AH289" i="9"/>
  <c r="AH290" i="9"/>
  <c r="AF290" i="9"/>
  <c r="AD290" i="9"/>
  <c r="AB290" i="9"/>
  <c r="Z290" i="9"/>
  <c r="X290" i="9"/>
  <c r="V290" i="9"/>
  <c r="T290" i="9"/>
  <c r="AG290" i="9"/>
  <c r="AC290" i="9"/>
  <c r="Y290" i="9"/>
  <c r="U290" i="9"/>
  <c r="P290" i="9"/>
  <c r="R290" i="9"/>
  <c r="Q264" i="9"/>
  <c r="U264" i="9"/>
  <c r="Y264" i="9"/>
  <c r="AC264" i="9"/>
  <c r="Q265" i="9"/>
  <c r="U265" i="9"/>
  <c r="Y265" i="9"/>
  <c r="AC265" i="9"/>
  <c r="Q266" i="9"/>
  <c r="U266" i="9"/>
  <c r="Y266" i="9"/>
  <c r="AC266" i="9"/>
  <c r="Q267" i="9"/>
  <c r="U267" i="9"/>
  <c r="Y267" i="9"/>
  <c r="AC267" i="9"/>
  <c r="Q268" i="9"/>
  <c r="U268" i="9"/>
  <c r="Y268" i="9"/>
  <c r="AC268" i="9"/>
  <c r="Q269" i="9"/>
  <c r="U269" i="9"/>
  <c r="Y269" i="9"/>
  <c r="AC269" i="9"/>
  <c r="Q270" i="9"/>
  <c r="U270" i="9"/>
  <c r="Y270" i="9"/>
  <c r="AC270" i="9"/>
  <c r="Q271" i="9"/>
  <c r="U271" i="9"/>
  <c r="Y271" i="9"/>
  <c r="AC271" i="9"/>
  <c r="Q272" i="9"/>
  <c r="U272" i="9"/>
  <c r="Y272" i="9"/>
  <c r="AC272" i="9"/>
  <c r="Q273" i="9"/>
  <c r="U273" i="9"/>
  <c r="Y273" i="9"/>
  <c r="AC273" i="9"/>
  <c r="Q274" i="9"/>
  <c r="U274" i="9"/>
  <c r="Y274" i="9"/>
  <c r="AC274" i="9"/>
  <c r="Q275" i="9"/>
  <c r="U275" i="9"/>
  <c r="Y275" i="9"/>
  <c r="AC275" i="9"/>
  <c r="Q276" i="9"/>
  <c r="U276" i="9"/>
  <c r="Y276" i="9"/>
  <c r="AC276" i="9"/>
  <c r="Q277" i="9"/>
  <c r="U277" i="9"/>
  <c r="Y277" i="9"/>
  <c r="AC277" i="9"/>
  <c r="Q278" i="9"/>
  <c r="U278" i="9"/>
  <c r="Y278" i="9"/>
  <c r="AC278" i="9"/>
  <c r="Q279" i="9"/>
  <c r="U279" i="9"/>
  <c r="Y279" i="9"/>
  <c r="AC279" i="9"/>
  <c r="Q280" i="9"/>
  <c r="U280" i="9"/>
  <c r="Y280" i="9"/>
  <c r="AC280" i="9"/>
  <c r="Q281" i="9"/>
  <c r="U281" i="9"/>
  <c r="Y281" i="9"/>
  <c r="AC281" i="9"/>
  <c r="Q282" i="9"/>
  <c r="U282" i="9"/>
  <c r="Y282" i="9"/>
  <c r="AC282" i="9"/>
  <c r="Q283" i="9"/>
  <c r="U283" i="9"/>
  <c r="Y283" i="9"/>
  <c r="AC283" i="9"/>
  <c r="Q284" i="9"/>
  <c r="U284" i="9"/>
  <c r="Y284" i="9"/>
  <c r="AC284" i="9"/>
  <c r="Q285" i="9"/>
  <c r="U285" i="9"/>
  <c r="Y285" i="9"/>
  <c r="AC285" i="9"/>
  <c r="Q286" i="9"/>
  <c r="U286" i="9"/>
  <c r="Y286" i="9"/>
  <c r="AC286" i="9"/>
  <c r="Q287" i="9"/>
  <c r="U287" i="9"/>
  <c r="Y287" i="9"/>
  <c r="AC287" i="9"/>
  <c r="Q288" i="9"/>
  <c r="U288" i="9"/>
  <c r="Y288" i="9"/>
  <c r="AC288" i="9"/>
  <c r="Q289" i="9"/>
  <c r="U289" i="9"/>
  <c r="Y289" i="9"/>
  <c r="AC289" i="9"/>
  <c r="Q290" i="9"/>
  <c r="Q291" i="9"/>
  <c r="U291" i="9"/>
  <c r="Y291" i="9"/>
  <c r="AC291" i="9"/>
  <c r="AG291" i="9"/>
  <c r="Q292" i="9"/>
  <c r="U292" i="9"/>
  <c r="Y292" i="9"/>
  <c r="AC292" i="9"/>
  <c r="AG292" i="9"/>
  <c r="Q293" i="9"/>
  <c r="U293" i="9"/>
  <c r="Y293" i="9"/>
  <c r="AC293" i="9"/>
  <c r="AG293" i="9"/>
  <c r="Q294" i="9"/>
  <c r="U294" i="9"/>
  <c r="Y294" i="9"/>
  <c r="AC294" i="9"/>
  <c r="AG294" i="9"/>
  <c r="Q295" i="9"/>
  <c r="U295" i="9"/>
  <c r="Y295" i="9"/>
  <c r="AC295" i="9"/>
  <c r="AG295" i="9"/>
  <c r="Q296" i="9"/>
  <c r="U296" i="9"/>
  <c r="Y296" i="9"/>
  <c r="AC296" i="9"/>
  <c r="AG296" i="9"/>
  <c r="Q297" i="9"/>
  <c r="U297" i="9"/>
  <c r="Y297" i="9"/>
  <c r="AC297" i="9"/>
  <c r="AG297" i="9"/>
  <c r="Q298" i="9"/>
  <c r="U298" i="9"/>
  <c r="Y298" i="9"/>
  <c r="AC298" i="9"/>
  <c r="AG298" i="9"/>
  <c r="Q299" i="9"/>
  <c r="U299" i="9"/>
  <c r="Y299" i="9"/>
  <c r="AC299" i="9"/>
  <c r="AG299" i="9"/>
  <c r="Q300" i="9"/>
  <c r="U300" i="9"/>
  <c r="Y300" i="9"/>
  <c r="AC300" i="9"/>
  <c r="AG300" i="9"/>
  <c r="Q301" i="9"/>
  <c r="U301" i="9"/>
  <c r="Y301" i="9"/>
  <c r="AC301" i="9"/>
  <c r="AG301" i="9"/>
  <c r="Q302" i="9"/>
  <c r="U302" i="9"/>
  <c r="Y302" i="9"/>
  <c r="AC302" i="9"/>
  <c r="AG302" i="9"/>
  <c r="Q303" i="9"/>
  <c r="U303" i="9"/>
  <c r="P291" i="9"/>
  <c r="R291" i="9"/>
  <c r="T291" i="9"/>
  <c r="V291" i="9"/>
  <c r="X291" i="9"/>
  <c r="Z291" i="9"/>
  <c r="AB291" i="9"/>
  <c r="AD291" i="9"/>
  <c r="AF291" i="9"/>
  <c r="P292" i="9"/>
  <c r="R292" i="9"/>
  <c r="T292" i="9"/>
  <c r="V292" i="9"/>
  <c r="X292" i="9"/>
  <c r="Z292" i="9"/>
  <c r="AB292" i="9"/>
  <c r="AD292" i="9"/>
  <c r="AF292" i="9"/>
  <c r="P293" i="9"/>
  <c r="R293" i="9"/>
  <c r="T293" i="9"/>
  <c r="V293" i="9"/>
  <c r="X293" i="9"/>
  <c r="Z293" i="9"/>
  <c r="AB293" i="9"/>
  <c r="AD293" i="9"/>
  <c r="AF293" i="9"/>
  <c r="P294" i="9"/>
  <c r="R294" i="9"/>
  <c r="T294" i="9"/>
  <c r="V294" i="9"/>
  <c r="X294" i="9"/>
  <c r="Z294" i="9"/>
  <c r="AB294" i="9"/>
  <c r="AD294" i="9"/>
  <c r="AF294" i="9"/>
  <c r="P295" i="9"/>
  <c r="R295" i="9"/>
  <c r="T295" i="9"/>
  <c r="V295" i="9"/>
  <c r="X295" i="9"/>
  <c r="Z295" i="9"/>
  <c r="AB295" i="9"/>
  <c r="AD295" i="9"/>
  <c r="AF295" i="9"/>
  <c r="P296" i="9"/>
  <c r="R296" i="9"/>
  <c r="T296" i="9"/>
  <c r="V296" i="9"/>
  <c r="X296" i="9"/>
  <c r="Z296" i="9"/>
  <c r="AB296" i="9"/>
  <c r="AD296" i="9"/>
  <c r="AF296" i="9"/>
  <c r="P297" i="9"/>
  <c r="R297" i="9"/>
  <c r="T297" i="9"/>
  <c r="V297" i="9"/>
  <c r="X297" i="9"/>
  <c r="Z297" i="9"/>
  <c r="AB297" i="9"/>
  <c r="AD297" i="9"/>
  <c r="AF297" i="9"/>
  <c r="P298" i="9"/>
  <c r="R298" i="9"/>
  <c r="T298" i="9"/>
  <c r="V298" i="9"/>
  <c r="X298" i="9"/>
  <c r="Z298" i="9"/>
  <c r="AB298" i="9"/>
  <c r="AD298" i="9"/>
  <c r="AF298" i="9"/>
  <c r="P299" i="9"/>
  <c r="R299" i="9"/>
  <c r="T299" i="9"/>
  <c r="V299" i="9"/>
  <c r="X299" i="9"/>
  <c r="Z299" i="9"/>
  <c r="AB299" i="9"/>
  <c r="AD299" i="9"/>
  <c r="AF299" i="9"/>
  <c r="P300" i="9"/>
  <c r="R300" i="9"/>
  <c r="T300" i="9"/>
  <c r="V300" i="9"/>
  <c r="X300" i="9"/>
  <c r="Z300" i="9"/>
  <c r="AB300" i="9"/>
  <c r="AD300" i="9"/>
  <c r="AF300" i="9"/>
  <c r="P301" i="9"/>
  <c r="R301" i="9"/>
  <c r="T301" i="9"/>
  <c r="V301" i="9"/>
  <c r="X301" i="9"/>
  <c r="Z301" i="9"/>
  <c r="AB301" i="9"/>
  <c r="AD301" i="9"/>
  <c r="AF301" i="9"/>
  <c r="P302" i="9"/>
  <c r="R302" i="9"/>
  <c r="T302" i="9"/>
  <c r="V302" i="9"/>
  <c r="X302" i="9"/>
  <c r="Z302" i="9"/>
  <c r="AB302" i="9"/>
  <c r="AD302" i="9"/>
  <c r="AF302" i="9"/>
  <c r="AG303" i="9"/>
  <c r="AC303" i="9"/>
  <c r="AH303" i="9"/>
  <c r="AF303" i="9"/>
  <c r="AD303" i="9"/>
  <c r="AB303" i="9"/>
  <c r="Z303" i="9"/>
  <c r="X303" i="9"/>
  <c r="V303" i="9"/>
  <c r="T303" i="9"/>
  <c r="R303" i="9"/>
  <c r="P303" i="9"/>
  <c r="P304" i="9"/>
  <c r="R304" i="9"/>
  <c r="T304" i="9"/>
  <c r="V304" i="9"/>
  <c r="X304" i="9"/>
  <c r="Z304" i="9"/>
  <c r="AB304" i="9"/>
  <c r="AD304" i="9"/>
  <c r="AF304" i="9"/>
  <c r="AH304" i="9"/>
  <c r="P305" i="9"/>
  <c r="R305" i="9"/>
  <c r="T305" i="9"/>
  <c r="V305" i="9"/>
  <c r="X305" i="9"/>
  <c r="Z305" i="9"/>
  <c r="AB305" i="9"/>
  <c r="AD305" i="9"/>
  <c r="AF305" i="9"/>
  <c r="AH305" i="9"/>
  <c r="P306" i="9"/>
  <c r="R306" i="9"/>
  <c r="T306" i="9"/>
  <c r="V306" i="9"/>
  <c r="X306" i="9"/>
  <c r="Z306" i="9"/>
  <c r="AB306" i="9"/>
  <c r="AD306" i="9"/>
  <c r="AF306" i="9"/>
  <c r="AH306" i="9"/>
  <c r="P307" i="9"/>
  <c r="R307" i="9"/>
  <c r="T307" i="9"/>
  <c r="V307" i="9"/>
  <c r="X307" i="9"/>
  <c r="Z307" i="9"/>
  <c r="AB307" i="9"/>
  <c r="AD307" i="9"/>
  <c r="AF307" i="9"/>
  <c r="AH307" i="9"/>
  <c r="P308" i="9"/>
  <c r="R308" i="9"/>
  <c r="T308" i="9"/>
  <c r="V308" i="9"/>
  <c r="X308" i="9"/>
  <c r="Z308" i="9"/>
  <c r="AB308" i="9"/>
  <c r="AD308" i="9"/>
  <c r="AF308" i="9"/>
  <c r="AH308" i="9"/>
  <c r="P309" i="9"/>
  <c r="R309" i="9"/>
  <c r="T309" i="9"/>
  <c r="V309" i="9"/>
  <c r="X309" i="9"/>
  <c r="Z309" i="9"/>
  <c r="AB309" i="9"/>
  <c r="AD309" i="9"/>
  <c r="AF309" i="9"/>
  <c r="AH309" i="9"/>
  <c r="P310" i="9"/>
  <c r="R310" i="9"/>
  <c r="T310" i="9"/>
  <c r="V310" i="9"/>
  <c r="X310" i="9"/>
  <c r="Z310" i="9"/>
  <c r="AB310" i="9"/>
  <c r="AD310" i="9"/>
  <c r="AF310" i="9"/>
  <c r="AH310" i="9"/>
  <c r="P311" i="9"/>
  <c r="R311" i="9"/>
  <c r="T311" i="9"/>
  <c r="V311" i="9"/>
  <c r="X311" i="9"/>
  <c r="Z311" i="9"/>
  <c r="AB311" i="9"/>
  <c r="AD311" i="9"/>
  <c r="AF311" i="9"/>
  <c r="AH311" i="9"/>
  <c r="P312" i="9"/>
  <c r="R312" i="9"/>
  <c r="T312" i="9"/>
  <c r="V312" i="9"/>
  <c r="X312" i="9"/>
  <c r="Z312" i="9"/>
  <c r="AB312" i="9"/>
  <c r="AD312" i="9"/>
  <c r="AF312" i="9"/>
  <c r="AH312" i="9"/>
  <c r="P313" i="9"/>
  <c r="R313" i="9"/>
  <c r="T313" i="9"/>
  <c r="V313" i="9"/>
  <c r="X313" i="9"/>
  <c r="Z313" i="9"/>
  <c r="AB313" i="9"/>
  <c r="AD313" i="9"/>
  <c r="AF313" i="9"/>
  <c r="AH313" i="9"/>
  <c r="P314" i="9"/>
  <c r="R314" i="9"/>
  <c r="T314" i="9"/>
  <c r="V314" i="9"/>
  <c r="X314" i="9"/>
  <c r="Z314" i="9"/>
  <c r="AB314" i="9"/>
  <c r="AD314" i="9"/>
  <c r="AF314" i="9"/>
  <c r="AH314" i="9"/>
  <c r="P315" i="9"/>
  <c r="R315" i="9"/>
  <c r="T315" i="9"/>
  <c r="V315" i="9"/>
  <c r="X315" i="9"/>
  <c r="Z315" i="9"/>
  <c r="AB315" i="9"/>
  <c r="AD315" i="9"/>
  <c r="AF315" i="9"/>
  <c r="AH315" i="9"/>
  <c r="AG316" i="9"/>
  <c r="AH316" i="9"/>
  <c r="AF316" i="9"/>
  <c r="AD316" i="9"/>
  <c r="AB316" i="9"/>
  <c r="Z316" i="9"/>
  <c r="P316" i="9"/>
  <c r="R316" i="9"/>
  <c r="T316" i="9"/>
  <c r="V316" i="9"/>
  <c r="X316" i="9"/>
  <c r="Q304" i="9"/>
  <c r="U304" i="9"/>
  <c r="Y304" i="9"/>
  <c r="AC304" i="9"/>
  <c r="Q305" i="9"/>
  <c r="U305" i="9"/>
  <c r="Y305" i="9"/>
  <c r="AC305" i="9"/>
  <c r="Q306" i="9"/>
  <c r="U306" i="9"/>
  <c r="Y306" i="9"/>
  <c r="AC306" i="9"/>
  <c r="Q307" i="9"/>
  <c r="U307" i="9"/>
  <c r="Y307" i="9"/>
  <c r="AC307" i="9"/>
  <c r="Q308" i="9"/>
  <c r="U308" i="9"/>
  <c r="Y308" i="9"/>
  <c r="AC308" i="9"/>
  <c r="Q309" i="9"/>
  <c r="U309" i="9"/>
  <c r="Y309" i="9"/>
  <c r="AC309" i="9"/>
  <c r="Q310" i="9"/>
  <c r="U310" i="9"/>
  <c r="Y310" i="9"/>
  <c r="AC310" i="9"/>
  <c r="Q311" i="9"/>
  <c r="U311" i="9"/>
  <c r="Y311" i="9"/>
  <c r="AC311" i="9"/>
  <c r="Q312" i="9"/>
  <c r="U312" i="9"/>
  <c r="Y312" i="9"/>
  <c r="AC312" i="9"/>
  <c r="Q313" i="9"/>
  <c r="U313" i="9"/>
  <c r="Y313" i="9"/>
  <c r="AC313" i="9"/>
  <c r="Q314" i="9"/>
  <c r="U314" i="9"/>
  <c r="Y314" i="9"/>
  <c r="AC314" i="9"/>
  <c r="Q315" i="9"/>
  <c r="U315" i="9"/>
  <c r="Y315" i="9"/>
  <c r="AC315" i="9"/>
  <c r="Q316" i="9"/>
  <c r="U316" i="9"/>
  <c r="Y316" i="9"/>
  <c r="AC316" i="9"/>
  <c r="P317" i="9"/>
  <c r="R317" i="9"/>
  <c r="T317" i="9"/>
  <c r="V317" i="9"/>
  <c r="X317" i="9"/>
  <c r="Z317" i="9"/>
  <c r="AB317" i="9"/>
  <c r="AD317" i="9"/>
  <c r="AF317" i="9"/>
  <c r="AH317" i="9"/>
  <c r="P318" i="9"/>
  <c r="R318" i="9"/>
  <c r="T318" i="9"/>
  <c r="V318" i="9"/>
  <c r="X318" i="9"/>
  <c r="Z318" i="9"/>
  <c r="AB318" i="9"/>
  <c r="AD318" i="9"/>
  <c r="AF318" i="9"/>
  <c r="AH318" i="9"/>
  <c r="Q317" i="9"/>
  <c r="U317" i="9"/>
  <c r="Y317" i="9"/>
  <c r="AC317" i="9"/>
  <c r="Q318" i="9"/>
  <c r="U318" i="9"/>
  <c r="Y318" i="9"/>
  <c r="AC318" i="9"/>
  <c r="AI144" i="9" l="1"/>
  <c r="N144" i="9" s="1"/>
  <c r="AI190" i="9"/>
  <c r="N190" i="9" s="1"/>
  <c r="AI188" i="9"/>
  <c r="N188" i="9" s="1"/>
  <c r="AI186" i="9"/>
  <c r="N186" i="9" s="1"/>
  <c r="AI184" i="9"/>
  <c r="N184" i="9" s="1"/>
  <c r="AI182" i="9"/>
  <c r="N182" i="9" s="1"/>
  <c r="AI180" i="9"/>
  <c r="N180" i="9" s="1"/>
  <c r="AI141" i="9"/>
  <c r="N141" i="9" s="1"/>
  <c r="AI139" i="9"/>
  <c r="N139" i="9" s="1"/>
  <c r="AI137" i="9"/>
  <c r="N137" i="9" s="1"/>
  <c r="AI135" i="9"/>
  <c r="N135" i="9" s="1"/>
  <c r="AI125" i="9"/>
  <c r="N125" i="9" s="1"/>
  <c r="AI212" i="9"/>
  <c r="N212" i="9" s="1"/>
  <c r="AI208" i="9"/>
  <c r="N208" i="9" s="1"/>
  <c r="AI204" i="9"/>
  <c r="N204" i="9" s="1"/>
  <c r="AI196" i="9"/>
  <c r="N196" i="9" s="1"/>
  <c r="AI101" i="9"/>
  <c r="N101" i="9" s="1"/>
  <c r="AI97" i="9"/>
  <c r="N97" i="9" s="1"/>
  <c r="AI93" i="9"/>
  <c r="N93" i="9" s="1"/>
  <c r="AI89" i="9"/>
  <c r="N89" i="9" s="1"/>
  <c r="AI85" i="9"/>
  <c r="N85" i="9" s="1"/>
  <c r="AI81" i="9"/>
  <c r="N81" i="9" s="1"/>
  <c r="AI77" i="9"/>
  <c r="N77" i="9" s="1"/>
  <c r="AI73" i="9"/>
  <c r="N73" i="9" s="1"/>
  <c r="AI69" i="9"/>
  <c r="N69" i="9" s="1"/>
  <c r="AI65" i="9"/>
  <c r="N65" i="9" s="1"/>
  <c r="AI61" i="9"/>
  <c r="N61" i="9" s="1"/>
  <c r="AI57" i="9"/>
  <c r="N57" i="9" s="1"/>
  <c r="AI53" i="9"/>
  <c r="N53" i="9" s="1"/>
  <c r="AI49" i="9"/>
  <c r="N49" i="9" s="1"/>
  <c r="AI45" i="9"/>
  <c r="N45" i="9" s="1"/>
  <c r="AI41" i="9"/>
  <c r="N41" i="9" s="1"/>
  <c r="AI37" i="9"/>
  <c r="N37" i="9" s="1"/>
  <c r="AI33" i="9"/>
  <c r="N33" i="9" s="1"/>
  <c r="AI29" i="9"/>
  <c r="N29" i="9" s="1"/>
  <c r="AI25" i="9"/>
  <c r="N25" i="9" s="1"/>
  <c r="AI21" i="9"/>
  <c r="N21" i="9" s="1"/>
  <c r="AI121" i="9"/>
  <c r="N121" i="9" s="1"/>
  <c r="AI117" i="9"/>
  <c r="N117" i="9" s="1"/>
  <c r="AI113" i="9"/>
  <c r="N113" i="9" s="1"/>
  <c r="AI109" i="9"/>
  <c r="N109" i="9" s="1"/>
  <c r="AI105" i="9"/>
  <c r="N105" i="9" s="1"/>
  <c r="AI202" i="9"/>
  <c r="N202" i="9" s="1"/>
  <c r="AI123" i="9"/>
  <c r="N123" i="9" s="1"/>
  <c r="AI119" i="9"/>
  <c r="N119" i="9" s="1"/>
  <c r="AI115" i="9"/>
  <c r="N115" i="9" s="1"/>
  <c r="AI111" i="9"/>
  <c r="N111" i="9" s="1"/>
  <c r="AI107" i="9"/>
  <c r="N107" i="9" s="1"/>
  <c r="AI103" i="9"/>
  <c r="N103" i="9" s="1"/>
  <c r="S17" i="9"/>
  <c r="J17" i="9" s="1"/>
  <c r="AI301" i="9"/>
  <c r="N301" i="9" s="1"/>
  <c r="AI297" i="9"/>
  <c r="N297" i="9" s="1"/>
  <c r="AI293" i="9"/>
  <c r="N293" i="9" s="1"/>
  <c r="AI193" i="9"/>
  <c r="N193" i="9" s="1"/>
  <c r="AI189" i="9"/>
  <c r="N189" i="9" s="1"/>
  <c r="AI185" i="9"/>
  <c r="N185" i="9" s="1"/>
  <c r="AI181" i="9"/>
  <c r="N181" i="9" s="1"/>
  <c r="AI138" i="9"/>
  <c r="N138" i="9" s="1"/>
  <c r="AE16" i="9"/>
  <c r="M16" i="9" s="1"/>
  <c r="AI300" i="9"/>
  <c r="N300" i="9" s="1"/>
  <c r="AI296" i="9"/>
  <c r="N296" i="9" s="1"/>
  <c r="AI292" i="9"/>
  <c r="N292" i="9" s="1"/>
  <c r="AI200" i="9"/>
  <c r="N200" i="9" s="1"/>
  <c r="AI192" i="9"/>
  <c r="N192" i="9" s="1"/>
  <c r="AI133" i="9"/>
  <c r="N133" i="9" s="1"/>
  <c r="AI129" i="9"/>
  <c r="N129" i="9" s="1"/>
  <c r="AI302" i="9"/>
  <c r="N302" i="9" s="1"/>
  <c r="AI298" i="9"/>
  <c r="N298" i="9" s="1"/>
  <c r="AI294" i="9"/>
  <c r="N294" i="9" s="1"/>
  <c r="AI210" i="9"/>
  <c r="N210" i="9" s="1"/>
  <c r="AI206" i="9"/>
  <c r="N206" i="9" s="1"/>
  <c r="AI198" i="9"/>
  <c r="N198" i="9" s="1"/>
  <c r="AI194" i="9"/>
  <c r="N194" i="9" s="1"/>
  <c r="AI143" i="9"/>
  <c r="N143" i="9" s="1"/>
  <c r="AI131" i="9"/>
  <c r="N131" i="9" s="1"/>
  <c r="AI127" i="9"/>
  <c r="N127" i="9" s="1"/>
  <c r="AI99" i="9"/>
  <c r="N99" i="9" s="1"/>
  <c r="AI95" i="9"/>
  <c r="N95" i="9" s="1"/>
  <c r="AI91" i="9"/>
  <c r="N91" i="9" s="1"/>
  <c r="AI87" i="9"/>
  <c r="N87" i="9" s="1"/>
  <c r="AI83" i="9"/>
  <c r="N83" i="9" s="1"/>
  <c r="AI79" i="9"/>
  <c r="N79" i="9" s="1"/>
  <c r="AI75" i="9"/>
  <c r="N75" i="9" s="1"/>
  <c r="AI71" i="9"/>
  <c r="N71" i="9" s="1"/>
  <c r="AI67" i="9"/>
  <c r="N67" i="9" s="1"/>
  <c r="AI63" i="9"/>
  <c r="N63" i="9" s="1"/>
  <c r="AI59" i="9"/>
  <c r="N59" i="9" s="1"/>
  <c r="AI55" i="9"/>
  <c r="N55" i="9" s="1"/>
  <c r="AI51" i="9"/>
  <c r="N51" i="9" s="1"/>
  <c r="AI47" i="9"/>
  <c r="N47" i="9" s="1"/>
  <c r="AI43" i="9"/>
  <c r="N43" i="9" s="1"/>
  <c r="AI39" i="9"/>
  <c r="N39" i="9" s="1"/>
  <c r="AI35" i="9"/>
  <c r="N35" i="9" s="1"/>
  <c r="AI31" i="9"/>
  <c r="N31" i="9" s="1"/>
  <c r="AI27" i="9"/>
  <c r="N27" i="9" s="1"/>
  <c r="AI23" i="9"/>
  <c r="N23" i="9" s="1"/>
  <c r="W18" i="9"/>
  <c r="K18" i="9" s="1"/>
  <c r="AI299" i="9"/>
  <c r="N299" i="9" s="1"/>
  <c r="AI295" i="9"/>
  <c r="N295" i="9" s="1"/>
  <c r="AI291" i="9"/>
  <c r="N291" i="9" s="1"/>
  <c r="AI187" i="9"/>
  <c r="N187" i="9" s="1"/>
  <c r="AI183" i="9"/>
  <c r="N183" i="9" s="1"/>
  <c r="AI179" i="9"/>
  <c r="N179" i="9" s="1"/>
  <c r="AI140" i="9"/>
  <c r="N140" i="9" s="1"/>
  <c r="AI136" i="9"/>
  <c r="N136" i="9" s="1"/>
  <c r="AI19" i="9"/>
  <c r="N19" i="9" s="1"/>
  <c r="AI213" i="9"/>
  <c r="N213" i="9" s="1"/>
  <c r="AI211" i="9"/>
  <c r="N211" i="9" s="1"/>
  <c r="AI209" i="9"/>
  <c r="N209" i="9" s="1"/>
  <c r="AI207" i="9"/>
  <c r="N207" i="9" s="1"/>
  <c r="AI205" i="9"/>
  <c r="N205" i="9" s="1"/>
  <c r="AI203" i="9"/>
  <c r="N203" i="9" s="1"/>
  <c r="AI201" i="9"/>
  <c r="N201" i="9" s="1"/>
  <c r="AI199" i="9"/>
  <c r="N199" i="9" s="1"/>
  <c r="AI197" i="9"/>
  <c r="N197" i="9" s="1"/>
  <c r="AI195" i="9"/>
  <c r="N195" i="9" s="1"/>
  <c r="AI191" i="9"/>
  <c r="N191" i="9" s="1"/>
  <c r="AE144" i="9"/>
  <c r="M144" i="9" s="1"/>
  <c r="AA144" i="9"/>
  <c r="L144" i="9" s="1"/>
  <c r="W144" i="9"/>
  <c r="K144" i="9" s="1"/>
  <c r="S144" i="9"/>
  <c r="J144" i="9" s="1"/>
  <c r="AI142" i="9"/>
  <c r="N142" i="9" s="1"/>
  <c r="AE142" i="9"/>
  <c r="M142" i="9" s="1"/>
  <c r="AA142" i="9"/>
  <c r="L142" i="9" s="1"/>
  <c r="W142" i="9"/>
  <c r="K142" i="9" s="1"/>
  <c r="S142" i="9"/>
  <c r="J142" i="9" s="1"/>
  <c r="AE140" i="9"/>
  <c r="M140" i="9" s="1"/>
  <c r="AA140" i="9"/>
  <c r="L140" i="9" s="1"/>
  <c r="W140" i="9"/>
  <c r="K140" i="9" s="1"/>
  <c r="S140" i="9"/>
  <c r="J140" i="9" s="1"/>
  <c r="AE138" i="9"/>
  <c r="M138" i="9" s="1"/>
  <c r="AA138" i="9"/>
  <c r="L138" i="9" s="1"/>
  <c r="W138" i="9"/>
  <c r="K138" i="9" s="1"/>
  <c r="S138" i="9"/>
  <c r="J138" i="9" s="1"/>
  <c r="AE136" i="9"/>
  <c r="M136" i="9" s="1"/>
  <c r="AA136" i="9"/>
  <c r="L136" i="9" s="1"/>
  <c r="W136" i="9"/>
  <c r="K136" i="9" s="1"/>
  <c r="S136" i="9"/>
  <c r="J136" i="9" s="1"/>
  <c r="AI134" i="9"/>
  <c r="N134" i="9" s="1"/>
  <c r="AE134" i="9"/>
  <c r="M134" i="9" s="1"/>
  <c r="AA134" i="9"/>
  <c r="L134" i="9" s="1"/>
  <c r="W134" i="9"/>
  <c r="K134" i="9" s="1"/>
  <c r="S134" i="9"/>
  <c r="J134" i="9" s="1"/>
  <c r="AI132" i="9"/>
  <c r="N132" i="9" s="1"/>
  <c r="AE132" i="9"/>
  <c r="M132" i="9" s="1"/>
  <c r="AA132" i="9"/>
  <c r="L132" i="9" s="1"/>
  <c r="W132" i="9"/>
  <c r="K132" i="9" s="1"/>
  <c r="S132" i="9"/>
  <c r="J132" i="9" s="1"/>
  <c r="AI130" i="9"/>
  <c r="N130" i="9" s="1"/>
  <c r="AE130" i="9"/>
  <c r="M130" i="9" s="1"/>
  <c r="AA130" i="9"/>
  <c r="L130" i="9" s="1"/>
  <c r="W130" i="9"/>
  <c r="K130" i="9" s="1"/>
  <c r="S130" i="9"/>
  <c r="J130" i="9" s="1"/>
  <c r="AI128" i="9"/>
  <c r="N128" i="9" s="1"/>
  <c r="AE128" i="9"/>
  <c r="M128" i="9" s="1"/>
  <c r="AA128" i="9"/>
  <c r="L128" i="9" s="1"/>
  <c r="W128" i="9"/>
  <c r="K128" i="9" s="1"/>
  <c r="S128" i="9"/>
  <c r="J128" i="9" s="1"/>
  <c r="AI126" i="9"/>
  <c r="N126" i="9" s="1"/>
  <c r="AE126" i="9"/>
  <c r="M126" i="9" s="1"/>
  <c r="AA126" i="9"/>
  <c r="L126" i="9" s="1"/>
  <c r="W126" i="9"/>
  <c r="K126" i="9" s="1"/>
  <c r="S126" i="9"/>
  <c r="J126" i="9" s="1"/>
  <c r="AI124" i="9"/>
  <c r="N124" i="9" s="1"/>
  <c r="AE124" i="9"/>
  <c r="M124" i="9" s="1"/>
  <c r="AA124" i="9"/>
  <c r="L124" i="9" s="1"/>
  <c r="W124" i="9"/>
  <c r="K124" i="9" s="1"/>
  <c r="S124" i="9"/>
  <c r="J124" i="9" s="1"/>
  <c r="AI122" i="9"/>
  <c r="N122" i="9" s="1"/>
  <c r="AE122" i="9"/>
  <c r="M122" i="9" s="1"/>
  <c r="AA122" i="9"/>
  <c r="L122" i="9" s="1"/>
  <c r="W122" i="9"/>
  <c r="K122" i="9" s="1"/>
  <c r="S122" i="9"/>
  <c r="J122" i="9" s="1"/>
  <c r="AI120" i="9"/>
  <c r="N120" i="9" s="1"/>
  <c r="AE120" i="9"/>
  <c r="M120" i="9" s="1"/>
  <c r="AA120" i="9"/>
  <c r="L120" i="9" s="1"/>
  <c r="W120" i="9"/>
  <c r="K120" i="9" s="1"/>
  <c r="S120" i="9"/>
  <c r="J120" i="9" s="1"/>
  <c r="AI118" i="9"/>
  <c r="N118" i="9" s="1"/>
  <c r="AE118" i="9"/>
  <c r="M118" i="9" s="1"/>
  <c r="AA118" i="9"/>
  <c r="L118" i="9" s="1"/>
  <c r="W118" i="9"/>
  <c r="K118" i="9" s="1"/>
  <c r="S118" i="9"/>
  <c r="J118" i="9" s="1"/>
  <c r="AI116" i="9"/>
  <c r="N116" i="9" s="1"/>
  <c r="AE116" i="9"/>
  <c r="M116" i="9" s="1"/>
  <c r="AA116" i="9"/>
  <c r="L116" i="9" s="1"/>
  <c r="W116" i="9"/>
  <c r="K116" i="9" s="1"/>
  <c r="S116" i="9"/>
  <c r="J116" i="9" s="1"/>
  <c r="AI114" i="9"/>
  <c r="N114" i="9" s="1"/>
  <c r="AE114" i="9"/>
  <c r="M114" i="9" s="1"/>
  <c r="AA114" i="9"/>
  <c r="L114" i="9" s="1"/>
  <c r="W114" i="9"/>
  <c r="K114" i="9" s="1"/>
  <c r="S114" i="9"/>
  <c r="J114" i="9" s="1"/>
  <c r="AI112" i="9"/>
  <c r="N112" i="9" s="1"/>
  <c r="AE112" i="9"/>
  <c r="M112" i="9" s="1"/>
  <c r="AA112" i="9"/>
  <c r="L112" i="9" s="1"/>
  <c r="W112" i="9"/>
  <c r="K112" i="9" s="1"/>
  <c r="S112" i="9"/>
  <c r="J112" i="9" s="1"/>
  <c r="AI110" i="9"/>
  <c r="N110" i="9" s="1"/>
  <c r="AE110" i="9"/>
  <c r="M110" i="9" s="1"/>
  <c r="AA110" i="9"/>
  <c r="L110" i="9" s="1"/>
  <c r="W110" i="9"/>
  <c r="K110" i="9" s="1"/>
  <c r="S110" i="9"/>
  <c r="J110" i="9" s="1"/>
  <c r="AI108" i="9"/>
  <c r="N108" i="9" s="1"/>
  <c r="AE108" i="9"/>
  <c r="M108" i="9" s="1"/>
  <c r="AA108" i="9"/>
  <c r="L108" i="9" s="1"/>
  <c r="W108" i="9"/>
  <c r="K108" i="9" s="1"/>
  <c r="S108" i="9"/>
  <c r="J108" i="9" s="1"/>
  <c r="AI106" i="9"/>
  <c r="N106" i="9" s="1"/>
  <c r="AE106" i="9"/>
  <c r="M106" i="9" s="1"/>
  <c r="AA106" i="9"/>
  <c r="L106" i="9" s="1"/>
  <c r="W106" i="9"/>
  <c r="K106" i="9" s="1"/>
  <c r="S106" i="9"/>
  <c r="J106" i="9" s="1"/>
  <c r="AI104" i="9"/>
  <c r="N104" i="9" s="1"/>
  <c r="AE104" i="9"/>
  <c r="M104" i="9" s="1"/>
  <c r="AA104" i="9"/>
  <c r="L104" i="9" s="1"/>
  <c r="W104" i="9"/>
  <c r="K104" i="9" s="1"/>
  <c r="S104" i="9"/>
  <c r="J104" i="9" s="1"/>
  <c r="AI102" i="9"/>
  <c r="N102" i="9" s="1"/>
  <c r="AE102" i="9"/>
  <c r="M102" i="9" s="1"/>
  <c r="AA102" i="9"/>
  <c r="L102" i="9" s="1"/>
  <c r="W102" i="9"/>
  <c r="K102" i="9" s="1"/>
  <c r="S102" i="9"/>
  <c r="J102" i="9" s="1"/>
  <c r="AI100" i="9"/>
  <c r="N100" i="9" s="1"/>
  <c r="AE100" i="9"/>
  <c r="M100" i="9" s="1"/>
  <c r="AA100" i="9"/>
  <c r="L100" i="9" s="1"/>
  <c r="W100" i="9"/>
  <c r="K100" i="9" s="1"/>
  <c r="S100" i="9"/>
  <c r="J100" i="9" s="1"/>
  <c r="AI98" i="9"/>
  <c r="N98" i="9" s="1"/>
  <c r="AE98" i="9"/>
  <c r="M98" i="9" s="1"/>
  <c r="AA98" i="9"/>
  <c r="L98" i="9" s="1"/>
  <c r="W98" i="9"/>
  <c r="K98" i="9" s="1"/>
  <c r="S98" i="9"/>
  <c r="J98" i="9" s="1"/>
  <c r="AI96" i="9"/>
  <c r="N96" i="9" s="1"/>
  <c r="AE96" i="9"/>
  <c r="M96" i="9" s="1"/>
  <c r="AA96" i="9"/>
  <c r="L96" i="9" s="1"/>
  <c r="W96" i="9"/>
  <c r="K96" i="9" s="1"/>
  <c r="S96" i="9"/>
  <c r="J96" i="9" s="1"/>
  <c r="AI94" i="9"/>
  <c r="N94" i="9" s="1"/>
  <c r="AE94" i="9"/>
  <c r="M94" i="9" s="1"/>
  <c r="AA94" i="9"/>
  <c r="L94" i="9" s="1"/>
  <c r="W94" i="9"/>
  <c r="K94" i="9" s="1"/>
  <c r="S94" i="9"/>
  <c r="J94" i="9" s="1"/>
  <c r="AI92" i="9"/>
  <c r="N92" i="9" s="1"/>
  <c r="AE92" i="9"/>
  <c r="M92" i="9" s="1"/>
  <c r="AA92" i="9"/>
  <c r="L92" i="9" s="1"/>
  <c r="W92" i="9"/>
  <c r="K92" i="9" s="1"/>
  <c r="S92" i="9"/>
  <c r="J92" i="9" s="1"/>
  <c r="AI90" i="9"/>
  <c r="N90" i="9" s="1"/>
  <c r="AE90" i="9"/>
  <c r="M90" i="9" s="1"/>
  <c r="AA90" i="9"/>
  <c r="L90" i="9" s="1"/>
  <c r="AI88" i="9"/>
  <c r="N88" i="9" s="1"/>
  <c r="AI86" i="9"/>
  <c r="N86" i="9" s="1"/>
  <c r="AI84" i="9"/>
  <c r="N84" i="9" s="1"/>
  <c r="AI82" i="9"/>
  <c r="N82" i="9" s="1"/>
  <c r="AI80" i="9"/>
  <c r="N80" i="9" s="1"/>
  <c r="AI78" i="9"/>
  <c r="N78" i="9" s="1"/>
  <c r="AI76" i="9"/>
  <c r="N76" i="9" s="1"/>
  <c r="AI74" i="9"/>
  <c r="N74" i="9" s="1"/>
  <c r="AI72" i="9"/>
  <c r="N72" i="9" s="1"/>
  <c r="AI70" i="9"/>
  <c r="N70" i="9" s="1"/>
  <c r="AI68" i="9"/>
  <c r="N68" i="9" s="1"/>
  <c r="AI66" i="9"/>
  <c r="N66" i="9" s="1"/>
  <c r="AI64" i="9"/>
  <c r="N64" i="9" s="1"/>
  <c r="AI62" i="9"/>
  <c r="N62" i="9" s="1"/>
  <c r="AI60" i="9"/>
  <c r="N60" i="9" s="1"/>
  <c r="AI58" i="9"/>
  <c r="N58" i="9" s="1"/>
  <c r="AI56" i="9"/>
  <c r="N56" i="9" s="1"/>
  <c r="AI54" i="9"/>
  <c r="N54" i="9" s="1"/>
  <c r="W90" i="9"/>
  <c r="K90" i="9" s="1"/>
  <c r="S90" i="9"/>
  <c r="J90" i="9" s="1"/>
  <c r="AE88" i="9"/>
  <c r="M88" i="9" s="1"/>
  <c r="AA88" i="9"/>
  <c r="L88" i="9" s="1"/>
  <c r="W88" i="9"/>
  <c r="K88" i="9" s="1"/>
  <c r="S88" i="9"/>
  <c r="J88" i="9" s="1"/>
  <c r="AE86" i="9"/>
  <c r="M86" i="9" s="1"/>
  <c r="AA86" i="9"/>
  <c r="L86" i="9" s="1"/>
  <c r="W86" i="9"/>
  <c r="K86" i="9" s="1"/>
  <c r="S86" i="9"/>
  <c r="J86" i="9" s="1"/>
  <c r="AE84" i="9"/>
  <c r="M84" i="9" s="1"/>
  <c r="AA84" i="9"/>
  <c r="L84" i="9" s="1"/>
  <c r="W84" i="9"/>
  <c r="K84" i="9" s="1"/>
  <c r="S84" i="9"/>
  <c r="J84" i="9" s="1"/>
  <c r="AE82" i="9"/>
  <c r="M82" i="9" s="1"/>
  <c r="AA82" i="9"/>
  <c r="L82" i="9" s="1"/>
  <c r="W82" i="9"/>
  <c r="K82" i="9" s="1"/>
  <c r="S82" i="9"/>
  <c r="J82" i="9" s="1"/>
  <c r="AE80" i="9"/>
  <c r="M80" i="9" s="1"/>
  <c r="AA80" i="9"/>
  <c r="L80" i="9" s="1"/>
  <c r="W80" i="9"/>
  <c r="K80" i="9" s="1"/>
  <c r="S80" i="9"/>
  <c r="J80" i="9" s="1"/>
  <c r="AE78" i="9"/>
  <c r="M78" i="9" s="1"/>
  <c r="AA78" i="9"/>
  <c r="L78" i="9" s="1"/>
  <c r="W78" i="9"/>
  <c r="K78" i="9" s="1"/>
  <c r="S78" i="9"/>
  <c r="J78" i="9" s="1"/>
  <c r="AE76" i="9"/>
  <c r="M76" i="9" s="1"/>
  <c r="AA76" i="9"/>
  <c r="L76" i="9" s="1"/>
  <c r="W76" i="9"/>
  <c r="K76" i="9" s="1"/>
  <c r="S76" i="9"/>
  <c r="J76" i="9" s="1"/>
  <c r="AE74" i="9"/>
  <c r="M74" i="9" s="1"/>
  <c r="AA74" i="9"/>
  <c r="L74" i="9" s="1"/>
  <c r="W74" i="9"/>
  <c r="K74" i="9" s="1"/>
  <c r="S74" i="9"/>
  <c r="J74" i="9" s="1"/>
  <c r="AE72" i="9"/>
  <c r="M72" i="9" s="1"/>
  <c r="AA72" i="9"/>
  <c r="L72" i="9" s="1"/>
  <c r="W72" i="9"/>
  <c r="K72" i="9" s="1"/>
  <c r="S72" i="9"/>
  <c r="J72" i="9" s="1"/>
  <c r="AE70" i="9"/>
  <c r="M70" i="9" s="1"/>
  <c r="AA70" i="9"/>
  <c r="L70" i="9" s="1"/>
  <c r="W70" i="9"/>
  <c r="K70" i="9" s="1"/>
  <c r="S70" i="9"/>
  <c r="J70" i="9" s="1"/>
  <c r="AE68" i="9"/>
  <c r="M68" i="9" s="1"/>
  <c r="AA68" i="9"/>
  <c r="L68" i="9" s="1"/>
  <c r="W68" i="9"/>
  <c r="K68" i="9" s="1"/>
  <c r="S68" i="9"/>
  <c r="J68" i="9" s="1"/>
  <c r="AE66" i="9"/>
  <c r="M66" i="9" s="1"/>
  <c r="AA66" i="9"/>
  <c r="L66" i="9" s="1"/>
  <c r="W66" i="9"/>
  <c r="K66" i="9" s="1"/>
  <c r="S66" i="9"/>
  <c r="J66" i="9" s="1"/>
  <c r="AE64" i="9"/>
  <c r="M64" i="9" s="1"/>
  <c r="AE62" i="9"/>
  <c r="M62" i="9" s="1"/>
  <c r="AA64" i="9"/>
  <c r="L64" i="9" s="1"/>
  <c r="W64" i="9"/>
  <c r="K64" i="9" s="1"/>
  <c r="S64" i="9"/>
  <c r="J64" i="9" s="1"/>
  <c r="AA62" i="9"/>
  <c r="L62" i="9" s="1"/>
  <c r="W62" i="9"/>
  <c r="K62" i="9" s="1"/>
  <c r="S62" i="9"/>
  <c r="J62" i="9" s="1"/>
  <c r="AE60" i="9"/>
  <c r="M60" i="9" s="1"/>
  <c r="AA60" i="9"/>
  <c r="L60" i="9" s="1"/>
  <c r="W60" i="9"/>
  <c r="K60" i="9" s="1"/>
  <c r="S60" i="9"/>
  <c r="J60" i="9" s="1"/>
  <c r="AE58" i="9"/>
  <c r="M58" i="9" s="1"/>
  <c r="AA58" i="9"/>
  <c r="L58" i="9" s="1"/>
  <c r="W58" i="9"/>
  <c r="K58" i="9" s="1"/>
  <c r="S58" i="9"/>
  <c r="J58" i="9" s="1"/>
  <c r="AE56" i="9"/>
  <c r="M56" i="9" s="1"/>
  <c r="AA56" i="9"/>
  <c r="L56" i="9" s="1"/>
  <c r="W56" i="9"/>
  <c r="K56" i="9" s="1"/>
  <c r="S56" i="9"/>
  <c r="J56" i="9" s="1"/>
  <c r="AE54" i="9"/>
  <c r="M54" i="9" s="1"/>
  <c r="AA54" i="9"/>
  <c r="L54" i="9" s="1"/>
  <c r="W54" i="9"/>
  <c r="K54" i="9" s="1"/>
  <c r="S54" i="9"/>
  <c r="J54" i="9" s="1"/>
  <c r="AI52" i="9"/>
  <c r="N52" i="9" s="1"/>
  <c r="AE52" i="9"/>
  <c r="M52" i="9" s="1"/>
  <c r="AA52" i="9"/>
  <c r="L52" i="9" s="1"/>
  <c r="W52" i="9"/>
  <c r="K52" i="9" s="1"/>
  <c r="S52" i="9"/>
  <c r="J52" i="9" s="1"/>
  <c r="AI50" i="9"/>
  <c r="N50" i="9" s="1"/>
  <c r="AE50" i="9"/>
  <c r="M50" i="9" s="1"/>
  <c r="AA50" i="9"/>
  <c r="L50" i="9" s="1"/>
  <c r="W50" i="9"/>
  <c r="K50" i="9" s="1"/>
  <c r="S50" i="9"/>
  <c r="J50" i="9" s="1"/>
  <c r="AI48" i="9"/>
  <c r="N48" i="9" s="1"/>
  <c r="AE48" i="9"/>
  <c r="M48" i="9" s="1"/>
  <c r="AA48" i="9"/>
  <c r="L48" i="9" s="1"/>
  <c r="W48" i="9"/>
  <c r="K48" i="9" s="1"/>
  <c r="S48" i="9"/>
  <c r="J48" i="9" s="1"/>
  <c r="AI46" i="9"/>
  <c r="N46" i="9" s="1"/>
  <c r="AE46" i="9"/>
  <c r="M46" i="9" s="1"/>
  <c r="AA46" i="9"/>
  <c r="L46" i="9" s="1"/>
  <c r="W46" i="9"/>
  <c r="K46" i="9" s="1"/>
  <c r="S46" i="9"/>
  <c r="J46" i="9" s="1"/>
  <c r="AI44" i="9"/>
  <c r="N44" i="9" s="1"/>
  <c r="AE44" i="9"/>
  <c r="M44" i="9" s="1"/>
  <c r="AA44" i="9"/>
  <c r="L44" i="9" s="1"/>
  <c r="W44" i="9"/>
  <c r="K44" i="9" s="1"/>
  <c r="S44" i="9"/>
  <c r="J44" i="9" s="1"/>
  <c r="AI42" i="9"/>
  <c r="N42" i="9" s="1"/>
  <c r="AE42" i="9"/>
  <c r="M42" i="9" s="1"/>
  <c r="AA42" i="9"/>
  <c r="L42" i="9" s="1"/>
  <c r="W42" i="9"/>
  <c r="K42" i="9" s="1"/>
  <c r="S42" i="9"/>
  <c r="J42" i="9" s="1"/>
  <c r="AI40" i="9"/>
  <c r="N40" i="9" s="1"/>
  <c r="AE40" i="9"/>
  <c r="M40" i="9" s="1"/>
  <c r="AA40" i="9"/>
  <c r="L40" i="9" s="1"/>
  <c r="W40" i="9"/>
  <c r="K40" i="9" s="1"/>
  <c r="S40" i="9"/>
  <c r="J40" i="9" s="1"/>
  <c r="AI38" i="9"/>
  <c r="N38" i="9" s="1"/>
  <c r="AE38" i="9"/>
  <c r="M38" i="9" s="1"/>
  <c r="AA38" i="9"/>
  <c r="L38" i="9" s="1"/>
  <c r="W38" i="9"/>
  <c r="K38" i="9" s="1"/>
  <c r="S38" i="9"/>
  <c r="J38" i="9" s="1"/>
  <c r="AI36" i="9"/>
  <c r="N36" i="9" s="1"/>
  <c r="AE36" i="9"/>
  <c r="M36" i="9" s="1"/>
  <c r="AA36" i="9"/>
  <c r="L36" i="9" s="1"/>
  <c r="W36" i="9"/>
  <c r="K36" i="9" s="1"/>
  <c r="S36" i="9"/>
  <c r="J36" i="9" s="1"/>
  <c r="AI34" i="9"/>
  <c r="N34" i="9" s="1"/>
  <c r="AE34" i="9"/>
  <c r="M34" i="9" s="1"/>
  <c r="AA34" i="9"/>
  <c r="L34" i="9" s="1"/>
  <c r="W34" i="9"/>
  <c r="K34" i="9" s="1"/>
  <c r="S34" i="9"/>
  <c r="J34" i="9" s="1"/>
  <c r="AI32" i="9"/>
  <c r="N32" i="9" s="1"/>
  <c r="AE32" i="9"/>
  <c r="M32" i="9" s="1"/>
  <c r="AA32" i="9"/>
  <c r="L32" i="9" s="1"/>
  <c r="W32" i="9"/>
  <c r="K32" i="9" s="1"/>
  <c r="S32" i="9"/>
  <c r="J32" i="9" s="1"/>
  <c r="AI30" i="9"/>
  <c r="N30" i="9" s="1"/>
  <c r="AE30" i="9"/>
  <c r="M30" i="9" s="1"/>
  <c r="AA30" i="9"/>
  <c r="L30" i="9" s="1"/>
  <c r="W30" i="9"/>
  <c r="K30" i="9" s="1"/>
  <c r="S30" i="9"/>
  <c r="J30" i="9" s="1"/>
  <c r="AI28" i="9"/>
  <c r="N28" i="9" s="1"/>
  <c r="AE28" i="9"/>
  <c r="M28" i="9" s="1"/>
  <c r="AA28" i="9"/>
  <c r="L28" i="9" s="1"/>
  <c r="W28" i="9"/>
  <c r="K28" i="9" s="1"/>
  <c r="S28" i="9"/>
  <c r="J28" i="9" s="1"/>
  <c r="AI26" i="9"/>
  <c r="N26" i="9" s="1"/>
  <c r="AE26" i="9"/>
  <c r="M26" i="9" s="1"/>
  <c r="AA26" i="9"/>
  <c r="L26" i="9" s="1"/>
  <c r="W26" i="9"/>
  <c r="K26" i="9" s="1"/>
  <c r="S26" i="9"/>
  <c r="J26" i="9" s="1"/>
  <c r="AI24" i="9"/>
  <c r="N24" i="9" s="1"/>
  <c r="AE24" i="9"/>
  <c r="M24" i="9" s="1"/>
  <c r="AA24" i="9"/>
  <c r="L24" i="9" s="1"/>
  <c r="W24" i="9"/>
  <c r="K24" i="9" s="1"/>
  <c r="S24" i="9"/>
  <c r="J24" i="9" s="1"/>
  <c r="AI22" i="9"/>
  <c r="N22" i="9" s="1"/>
  <c r="AE22" i="9"/>
  <c r="M22" i="9" s="1"/>
  <c r="AA22" i="9"/>
  <c r="L22" i="9" s="1"/>
  <c r="W22" i="9"/>
  <c r="K22" i="9" s="1"/>
  <c r="S22" i="9"/>
  <c r="J22" i="9" s="1"/>
  <c r="AI20" i="9"/>
  <c r="N20" i="9" s="1"/>
  <c r="AE20" i="9"/>
  <c r="M20" i="9" s="1"/>
  <c r="AA18" i="9"/>
  <c r="L18" i="9" s="1"/>
  <c r="AA16" i="9"/>
  <c r="L16" i="9" s="1"/>
  <c r="AI318" i="9"/>
  <c r="N318" i="9" s="1"/>
  <c r="AA318" i="9"/>
  <c r="L318" i="9" s="1"/>
  <c r="S318" i="9"/>
  <c r="J318" i="9" s="1"/>
  <c r="AI317" i="9"/>
  <c r="N317" i="9" s="1"/>
  <c r="AA317" i="9"/>
  <c r="L317" i="9" s="1"/>
  <c r="S317" i="9"/>
  <c r="J317" i="9" s="1"/>
  <c r="S303" i="9"/>
  <c r="J303" i="9" s="1"/>
  <c r="W303" i="9"/>
  <c r="K303" i="9" s="1"/>
  <c r="AA303" i="9"/>
  <c r="L303" i="9" s="1"/>
  <c r="AE303" i="9"/>
  <c r="M303" i="9" s="1"/>
  <c r="AI303" i="9"/>
  <c r="N303" i="9" s="1"/>
  <c r="AE302" i="9"/>
  <c r="M302" i="9" s="1"/>
  <c r="AA302" i="9"/>
  <c r="L302" i="9" s="1"/>
  <c r="W302" i="9"/>
  <c r="K302" i="9" s="1"/>
  <c r="S302" i="9"/>
  <c r="J302" i="9" s="1"/>
  <c r="AE300" i="9"/>
  <c r="M300" i="9" s="1"/>
  <c r="AA300" i="9"/>
  <c r="L300" i="9" s="1"/>
  <c r="W300" i="9"/>
  <c r="K300" i="9" s="1"/>
  <c r="S300" i="9"/>
  <c r="J300" i="9" s="1"/>
  <c r="AE298" i="9"/>
  <c r="M298" i="9" s="1"/>
  <c r="AA298" i="9"/>
  <c r="L298" i="9" s="1"/>
  <c r="W298" i="9"/>
  <c r="K298" i="9" s="1"/>
  <c r="AE19" i="9"/>
  <c r="M19" i="9" s="1"/>
  <c r="AA19" i="9"/>
  <c r="L19" i="9" s="1"/>
  <c r="S298" i="9"/>
  <c r="J298" i="9" s="1"/>
  <c r="AE296" i="9"/>
  <c r="M296" i="9" s="1"/>
  <c r="AA296" i="9"/>
  <c r="L296" i="9" s="1"/>
  <c r="W296" i="9"/>
  <c r="K296" i="9" s="1"/>
  <c r="S296" i="9"/>
  <c r="J296" i="9" s="1"/>
  <c r="AE294" i="9"/>
  <c r="M294" i="9" s="1"/>
  <c r="AA294" i="9"/>
  <c r="L294" i="9" s="1"/>
  <c r="W294" i="9"/>
  <c r="K294" i="9" s="1"/>
  <c r="S294" i="9"/>
  <c r="J294" i="9" s="1"/>
  <c r="AE292" i="9"/>
  <c r="M292" i="9" s="1"/>
  <c r="AA292" i="9"/>
  <c r="L292" i="9" s="1"/>
  <c r="W292" i="9"/>
  <c r="K292" i="9" s="1"/>
  <c r="S292" i="9"/>
  <c r="J292" i="9" s="1"/>
  <c r="AI289" i="9"/>
  <c r="N289" i="9" s="1"/>
  <c r="AE289" i="9"/>
  <c r="M289" i="9" s="1"/>
  <c r="W289" i="9"/>
  <c r="K289" i="9" s="1"/>
  <c r="AI288" i="9"/>
  <c r="N288" i="9" s="1"/>
  <c r="AE288" i="9"/>
  <c r="M288" i="9" s="1"/>
  <c r="W288" i="9"/>
  <c r="K288" i="9" s="1"/>
  <c r="AI287" i="9"/>
  <c r="N287" i="9" s="1"/>
  <c r="AE287" i="9"/>
  <c r="M287" i="9" s="1"/>
  <c r="W287" i="9"/>
  <c r="K287" i="9" s="1"/>
  <c r="AI286" i="9"/>
  <c r="N286" i="9" s="1"/>
  <c r="AE286" i="9"/>
  <c r="M286" i="9" s="1"/>
  <c r="W286" i="9"/>
  <c r="K286" i="9" s="1"/>
  <c r="AI285" i="9"/>
  <c r="N285" i="9" s="1"/>
  <c r="AE285" i="9"/>
  <c r="M285" i="9" s="1"/>
  <c r="W285" i="9"/>
  <c r="K285" i="9" s="1"/>
  <c r="AI284" i="9"/>
  <c r="N284" i="9" s="1"/>
  <c r="AE284" i="9"/>
  <c r="M284" i="9" s="1"/>
  <c r="W284" i="9"/>
  <c r="K284" i="9" s="1"/>
  <c r="AI283" i="9"/>
  <c r="N283" i="9" s="1"/>
  <c r="AE283" i="9"/>
  <c r="M283" i="9" s="1"/>
  <c r="W283" i="9"/>
  <c r="K283" i="9" s="1"/>
  <c r="AI282" i="9"/>
  <c r="N282" i="9" s="1"/>
  <c r="AI281" i="9"/>
  <c r="N281" i="9" s="1"/>
  <c r="AI280" i="9"/>
  <c r="N280" i="9" s="1"/>
  <c r="AI279" i="9"/>
  <c r="N279" i="9" s="1"/>
  <c r="AI278" i="9"/>
  <c r="N278" i="9" s="1"/>
  <c r="AI277" i="9"/>
  <c r="N277" i="9" s="1"/>
  <c r="AI276" i="9"/>
  <c r="N276" i="9" s="1"/>
  <c r="AI275" i="9"/>
  <c r="N275" i="9" s="1"/>
  <c r="AI274" i="9"/>
  <c r="N274" i="9" s="1"/>
  <c r="AI273" i="9"/>
  <c r="N273" i="9" s="1"/>
  <c r="AI272" i="9"/>
  <c r="N272" i="9" s="1"/>
  <c r="AI271" i="9"/>
  <c r="N271" i="9" s="1"/>
  <c r="AI270" i="9"/>
  <c r="N270" i="9" s="1"/>
  <c r="AI269" i="9"/>
  <c r="N269" i="9" s="1"/>
  <c r="AI268" i="9"/>
  <c r="N268" i="9" s="1"/>
  <c r="AI267" i="9"/>
  <c r="N267" i="9" s="1"/>
  <c r="AI266" i="9"/>
  <c r="N266" i="9" s="1"/>
  <c r="AI265" i="9"/>
  <c r="N265" i="9" s="1"/>
  <c r="AI264" i="9"/>
  <c r="N264" i="9" s="1"/>
  <c r="AE235" i="9"/>
  <c r="M235" i="9" s="1"/>
  <c r="AI235" i="9"/>
  <c r="N235" i="9" s="1"/>
  <c r="AI234" i="9"/>
  <c r="N234" i="9" s="1"/>
  <c r="AE234" i="9"/>
  <c r="M234" i="9" s="1"/>
  <c r="W234" i="9"/>
  <c r="K234" i="9" s="1"/>
  <c r="AI233" i="9"/>
  <c r="N233" i="9" s="1"/>
  <c r="AE233" i="9"/>
  <c r="M233" i="9" s="1"/>
  <c r="W233" i="9"/>
  <c r="K233" i="9" s="1"/>
  <c r="AI232" i="9"/>
  <c r="N232" i="9" s="1"/>
  <c r="AE232" i="9"/>
  <c r="M232" i="9" s="1"/>
  <c r="W232" i="9"/>
  <c r="K232" i="9" s="1"/>
  <c r="AI231" i="9"/>
  <c r="N231" i="9" s="1"/>
  <c r="AE231" i="9"/>
  <c r="M231" i="9" s="1"/>
  <c r="W231" i="9"/>
  <c r="K231" i="9" s="1"/>
  <c r="AI230" i="9"/>
  <c r="N230" i="9" s="1"/>
  <c r="AE230" i="9"/>
  <c r="M230" i="9" s="1"/>
  <c r="W230" i="9"/>
  <c r="K230" i="9" s="1"/>
  <c r="AI229" i="9"/>
  <c r="N229" i="9" s="1"/>
  <c r="AE229" i="9"/>
  <c r="M229" i="9" s="1"/>
  <c r="W229" i="9"/>
  <c r="K229" i="9" s="1"/>
  <c r="AI228" i="9"/>
  <c r="N228" i="9" s="1"/>
  <c r="AE228" i="9"/>
  <c r="M228" i="9" s="1"/>
  <c r="W228" i="9"/>
  <c r="K228" i="9" s="1"/>
  <c r="AI227" i="9"/>
  <c r="N227" i="9" s="1"/>
  <c r="AE227" i="9"/>
  <c r="M227" i="9" s="1"/>
  <c r="AI226" i="9"/>
  <c r="N226" i="9" s="1"/>
  <c r="AI225" i="9"/>
  <c r="N225" i="9" s="1"/>
  <c r="AI224" i="9"/>
  <c r="N224" i="9" s="1"/>
  <c r="AI223" i="9"/>
  <c r="N223" i="9" s="1"/>
  <c r="AI222" i="9"/>
  <c r="N222" i="9" s="1"/>
  <c r="AI221" i="9"/>
  <c r="N221" i="9" s="1"/>
  <c r="AI220" i="9"/>
  <c r="N220" i="9" s="1"/>
  <c r="AI219" i="9"/>
  <c r="N219" i="9" s="1"/>
  <c r="AI218" i="9"/>
  <c r="N218" i="9" s="1"/>
  <c r="AI217" i="9"/>
  <c r="N217" i="9" s="1"/>
  <c r="S217" i="9"/>
  <c r="J217" i="9" s="1"/>
  <c r="AI216" i="9"/>
  <c r="N216" i="9" s="1"/>
  <c r="S216" i="9"/>
  <c r="J216" i="9" s="1"/>
  <c r="AI215" i="9"/>
  <c r="N215" i="9" s="1"/>
  <c r="W215" i="9"/>
  <c r="K215" i="9" s="1"/>
  <c r="S215" i="9"/>
  <c r="J215" i="9" s="1"/>
  <c r="AI214" i="9"/>
  <c r="N214" i="9" s="1"/>
  <c r="AE214" i="9"/>
  <c r="M214" i="9" s="1"/>
  <c r="AA214" i="9"/>
  <c r="L214" i="9" s="1"/>
  <c r="W214" i="9"/>
  <c r="K214" i="9" s="1"/>
  <c r="S214" i="9"/>
  <c r="J214" i="9" s="1"/>
  <c r="AE212" i="9"/>
  <c r="M212" i="9" s="1"/>
  <c r="AA212" i="9"/>
  <c r="L212" i="9" s="1"/>
  <c r="W212" i="9"/>
  <c r="K212" i="9" s="1"/>
  <c r="S212" i="9"/>
  <c r="J212" i="9" s="1"/>
  <c r="AE210" i="9"/>
  <c r="M210" i="9" s="1"/>
  <c r="AA210" i="9"/>
  <c r="L210" i="9" s="1"/>
  <c r="W210" i="9"/>
  <c r="K210" i="9" s="1"/>
  <c r="S210" i="9"/>
  <c r="J210" i="9" s="1"/>
  <c r="AE208" i="9"/>
  <c r="M208" i="9" s="1"/>
  <c r="AA208" i="9"/>
  <c r="L208" i="9" s="1"/>
  <c r="W208" i="9"/>
  <c r="K208" i="9" s="1"/>
  <c r="S208" i="9"/>
  <c r="J208" i="9" s="1"/>
  <c r="AE206" i="9"/>
  <c r="M206" i="9" s="1"/>
  <c r="AA206" i="9"/>
  <c r="L206" i="9" s="1"/>
  <c r="W206" i="9"/>
  <c r="K206" i="9" s="1"/>
  <c r="S206" i="9"/>
  <c r="J206" i="9" s="1"/>
  <c r="AE204" i="9"/>
  <c r="M204" i="9" s="1"/>
  <c r="AA204" i="9"/>
  <c r="L204" i="9" s="1"/>
  <c r="W204" i="9"/>
  <c r="K204" i="9" s="1"/>
  <c r="S204" i="9"/>
  <c r="J204" i="9" s="1"/>
  <c r="AE202" i="9"/>
  <c r="M202" i="9" s="1"/>
  <c r="AA202" i="9"/>
  <c r="L202" i="9" s="1"/>
  <c r="W202" i="9"/>
  <c r="K202" i="9" s="1"/>
  <c r="S202" i="9"/>
  <c r="J202" i="9" s="1"/>
  <c r="AE200" i="9"/>
  <c r="M200" i="9" s="1"/>
  <c r="AA200" i="9"/>
  <c r="L200" i="9" s="1"/>
  <c r="W200" i="9"/>
  <c r="K200" i="9" s="1"/>
  <c r="S200" i="9"/>
  <c r="J200" i="9" s="1"/>
  <c r="AE198" i="9"/>
  <c r="M198" i="9" s="1"/>
  <c r="AA198" i="9"/>
  <c r="L198" i="9" s="1"/>
  <c r="W198" i="9"/>
  <c r="K198" i="9" s="1"/>
  <c r="S198" i="9"/>
  <c r="J198" i="9" s="1"/>
  <c r="AE196" i="9"/>
  <c r="M196" i="9" s="1"/>
  <c r="AA196" i="9"/>
  <c r="L196" i="9" s="1"/>
  <c r="W196" i="9"/>
  <c r="K196" i="9" s="1"/>
  <c r="S196" i="9"/>
  <c r="J196" i="9" s="1"/>
  <c r="AE194" i="9"/>
  <c r="M194" i="9" s="1"/>
  <c r="AA194" i="9"/>
  <c r="L194" i="9" s="1"/>
  <c r="W194" i="9"/>
  <c r="K194" i="9" s="1"/>
  <c r="S194" i="9"/>
  <c r="J194" i="9" s="1"/>
  <c r="AE192" i="9"/>
  <c r="M192" i="9" s="1"/>
  <c r="AA192" i="9"/>
  <c r="L192" i="9" s="1"/>
  <c r="W192" i="9"/>
  <c r="K192" i="9" s="1"/>
  <c r="S192" i="9"/>
  <c r="J192" i="9" s="1"/>
  <c r="AE190" i="9"/>
  <c r="M190" i="9" s="1"/>
  <c r="AA190" i="9"/>
  <c r="L190" i="9" s="1"/>
  <c r="W190" i="9"/>
  <c r="K190" i="9" s="1"/>
  <c r="S190" i="9"/>
  <c r="J190" i="9" s="1"/>
  <c r="AE188" i="9"/>
  <c r="M188" i="9" s="1"/>
  <c r="AA188" i="9"/>
  <c r="L188" i="9" s="1"/>
  <c r="W188" i="9"/>
  <c r="K188" i="9" s="1"/>
  <c r="S188" i="9"/>
  <c r="J188" i="9" s="1"/>
  <c r="AE186" i="9"/>
  <c r="M186" i="9" s="1"/>
  <c r="AA186" i="9"/>
  <c r="L186" i="9" s="1"/>
  <c r="W186" i="9"/>
  <c r="K186" i="9" s="1"/>
  <c r="S186" i="9"/>
  <c r="J186" i="9" s="1"/>
  <c r="AE184" i="9"/>
  <c r="M184" i="9" s="1"/>
  <c r="AA184" i="9"/>
  <c r="L184" i="9" s="1"/>
  <c r="W184" i="9"/>
  <c r="K184" i="9" s="1"/>
  <c r="S184" i="9"/>
  <c r="J184" i="9" s="1"/>
  <c r="AE182" i="9"/>
  <c r="M182" i="9" s="1"/>
  <c r="AA182" i="9"/>
  <c r="L182" i="9" s="1"/>
  <c r="W182" i="9"/>
  <c r="K182" i="9" s="1"/>
  <c r="S182" i="9"/>
  <c r="J182" i="9" s="1"/>
  <c r="AE180" i="9"/>
  <c r="M180" i="9" s="1"/>
  <c r="AA180" i="9"/>
  <c r="L180" i="9" s="1"/>
  <c r="W180" i="9"/>
  <c r="K180" i="9" s="1"/>
  <c r="S180" i="9"/>
  <c r="J180" i="9" s="1"/>
  <c r="AI177" i="9"/>
  <c r="N177" i="9" s="1"/>
  <c r="AI176" i="9"/>
  <c r="N176" i="9" s="1"/>
  <c r="AI175" i="9"/>
  <c r="N175" i="9" s="1"/>
  <c r="AE318" i="9"/>
  <c r="M318" i="9" s="1"/>
  <c r="AE317" i="9"/>
  <c r="M317" i="9" s="1"/>
  <c r="W317" i="9"/>
  <c r="K317" i="9" s="1"/>
  <c r="S290" i="9"/>
  <c r="J290" i="9" s="1"/>
  <c r="AA289" i="9"/>
  <c r="L289" i="9" s="1"/>
  <c r="S289" i="9"/>
  <c r="J289" i="9" s="1"/>
  <c r="AA288" i="9"/>
  <c r="L288" i="9" s="1"/>
  <c r="S288" i="9"/>
  <c r="J288" i="9" s="1"/>
  <c r="AA287" i="9"/>
  <c r="L287" i="9" s="1"/>
  <c r="S287" i="9"/>
  <c r="J287" i="9" s="1"/>
  <c r="AA286" i="9"/>
  <c r="L286" i="9" s="1"/>
  <c r="S286" i="9"/>
  <c r="J286" i="9" s="1"/>
  <c r="AA285" i="9"/>
  <c r="L285" i="9" s="1"/>
  <c r="S285" i="9"/>
  <c r="J285" i="9" s="1"/>
  <c r="AA284" i="9"/>
  <c r="L284" i="9" s="1"/>
  <c r="S284" i="9"/>
  <c r="J284" i="9" s="1"/>
  <c r="AA283" i="9"/>
  <c r="L283" i="9" s="1"/>
  <c r="S283" i="9"/>
  <c r="J283" i="9" s="1"/>
  <c r="AE282" i="9"/>
  <c r="M282" i="9" s="1"/>
  <c r="AA282" i="9"/>
  <c r="L282" i="9" s="1"/>
  <c r="W282" i="9"/>
  <c r="K282" i="9" s="1"/>
  <c r="S282" i="9"/>
  <c r="J282" i="9" s="1"/>
  <c r="AE281" i="9"/>
  <c r="M281" i="9" s="1"/>
  <c r="AA281" i="9"/>
  <c r="L281" i="9" s="1"/>
  <c r="W281" i="9"/>
  <c r="K281" i="9" s="1"/>
  <c r="S281" i="9"/>
  <c r="J281" i="9" s="1"/>
  <c r="AE280" i="9"/>
  <c r="M280" i="9" s="1"/>
  <c r="AA280" i="9"/>
  <c r="L280" i="9" s="1"/>
  <c r="W280" i="9"/>
  <c r="K280" i="9" s="1"/>
  <c r="S280" i="9"/>
  <c r="J280" i="9" s="1"/>
  <c r="AE279" i="9"/>
  <c r="M279" i="9" s="1"/>
  <c r="AA279" i="9"/>
  <c r="L279" i="9" s="1"/>
  <c r="W279" i="9"/>
  <c r="K279" i="9" s="1"/>
  <c r="S279" i="9"/>
  <c r="J279" i="9" s="1"/>
  <c r="AE278" i="9"/>
  <c r="M278" i="9" s="1"/>
  <c r="AA278" i="9"/>
  <c r="L278" i="9" s="1"/>
  <c r="W278" i="9"/>
  <c r="K278" i="9" s="1"/>
  <c r="S278" i="9"/>
  <c r="J278" i="9" s="1"/>
  <c r="AE277" i="9"/>
  <c r="M277" i="9" s="1"/>
  <c r="AA277" i="9"/>
  <c r="L277" i="9" s="1"/>
  <c r="W277" i="9"/>
  <c r="K277" i="9" s="1"/>
  <c r="S277" i="9"/>
  <c r="J277" i="9" s="1"/>
  <c r="AE276" i="9"/>
  <c r="M276" i="9" s="1"/>
  <c r="AA276" i="9"/>
  <c r="L276" i="9" s="1"/>
  <c r="W276" i="9"/>
  <c r="K276" i="9" s="1"/>
  <c r="S276" i="9"/>
  <c r="J276" i="9" s="1"/>
  <c r="AE275" i="9"/>
  <c r="M275" i="9" s="1"/>
  <c r="AA275" i="9"/>
  <c r="L275" i="9" s="1"/>
  <c r="W275" i="9"/>
  <c r="K275" i="9" s="1"/>
  <c r="S275" i="9"/>
  <c r="J275" i="9" s="1"/>
  <c r="AE274" i="9"/>
  <c r="M274" i="9" s="1"/>
  <c r="AA274" i="9"/>
  <c r="L274" i="9" s="1"/>
  <c r="W274" i="9"/>
  <c r="K274" i="9" s="1"/>
  <c r="S274" i="9"/>
  <c r="J274" i="9" s="1"/>
  <c r="AE273" i="9"/>
  <c r="M273" i="9" s="1"/>
  <c r="AA273" i="9"/>
  <c r="L273" i="9" s="1"/>
  <c r="W273" i="9"/>
  <c r="K273" i="9" s="1"/>
  <c r="S273" i="9"/>
  <c r="J273" i="9" s="1"/>
  <c r="AE272" i="9"/>
  <c r="M272" i="9" s="1"/>
  <c r="AA272" i="9"/>
  <c r="L272" i="9" s="1"/>
  <c r="W272" i="9"/>
  <c r="K272" i="9" s="1"/>
  <c r="S272" i="9"/>
  <c r="J272" i="9" s="1"/>
  <c r="AE271" i="9"/>
  <c r="M271" i="9" s="1"/>
  <c r="AA271" i="9"/>
  <c r="L271" i="9" s="1"/>
  <c r="W271" i="9"/>
  <c r="K271" i="9" s="1"/>
  <c r="S271" i="9"/>
  <c r="J271" i="9" s="1"/>
  <c r="AE270" i="9"/>
  <c r="M270" i="9" s="1"/>
  <c r="AA270" i="9"/>
  <c r="L270" i="9" s="1"/>
  <c r="W270" i="9"/>
  <c r="K270" i="9" s="1"/>
  <c r="S270" i="9"/>
  <c r="J270" i="9" s="1"/>
  <c r="AE269" i="9"/>
  <c r="M269" i="9" s="1"/>
  <c r="AA269" i="9"/>
  <c r="L269" i="9" s="1"/>
  <c r="W269" i="9"/>
  <c r="K269" i="9" s="1"/>
  <c r="S269" i="9"/>
  <c r="J269" i="9" s="1"/>
  <c r="AE268" i="9"/>
  <c r="M268" i="9" s="1"/>
  <c r="AA268" i="9"/>
  <c r="L268" i="9" s="1"/>
  <c r="W268" i="9"/>
  <c r="K268" i="9" s="1"/>
  <c r="S268" i="9"/>
  <c r="J268" i="9" s="1"/>
  <c r="AE267" i="9"/>
  <c r="M267" i="9" s="1"/>
  <c r="AA267" i="9"/>
  <c r="L267" i="9" s="1"/>
  <c r="W267" i="9"/>
  <c r="K267" i="9" s="1"/>
  <c r="S267" i="9"/>
  <c r="J267" i="9" s="1"/>
  <c r="AE266" i="9"/>
  <c r="M266" i="9" s="1"/>
  <c r="AA266" i="9"/>
  <c r="L266" i="9" s="1"/>
  <c r="W266" i="9"/>
  <c r="K266" i="9" s="1"/>
  <c r="S266" i="9"/>
  <c r="J266" i="9" s="1"/>
  <c r="AE265" i="9"/>
  <c r="M265" i="9" s="1"/>
  <c r="AA265" i="9"/>
  <c r="L265" i="9" s="1"/>
  <c r="W265" i="9"/>
  <c r="K265" i="9" s="1"/>
  <c r="S265" i="9"/>
  <c r="J265" i="9" s="1"/>
  <c r="AE264" i="9"/>
  <c r="M264" i="9" s="1"/>
  <c r="AA264" i="9"/>
  <c r="L264" i="9" s="1"/>
  <c r="W264" i="9"/>
  <c r="K264" i="9" s="1"/>
  <c r="S264" i="9"/>
  <c r="J264" i="9" s="1"/>
  <c r="AA234" i="9"/>
  <c r="L234" i="9" s="1"/>
  <c r="S234" i="9"/>
  <c r="J234" i="9" s="1"/>
  <c r="AA233" i="9"/>
  <c r="L233" i="9" s="1"/>
  <c r="S233" i="9"/>
  <c r="J233" i="9" s="1"/>
  <c r="AA232" i="9"/>
  <c r="L232" i="9" s="1"/>
  <c r="S232" i="9"/>
  <c r="J232" i="9" s="1"/>
  <c r="AA231" i="9"/>
  <c r="L231" i="9" s="1"/>
  <c r="S231" i="9"/>
  <c r="J231" i="9" s="1"/>
  <c r="AA230" i="9"/>
  <c r="L230" i="9" s="1"/>
  <c r="S230" i="9"/>
  <c r="J230" i="9" s="1"/>
  <c r="AA229" i="9"/>
  <c r="L229" i="9" s="1"/>
  <c r="S229" i="9"/>
  <c r="J229" i="9" s="1"/>
  <c r="AA228" i="9"/>
  <c r="L228" i="9" s="1"/>
  <c r="S228" i="9"/>
  <c r="J228" i="9" s="1"/>
  <c r="AA227" i="9"/>
  <c r="L227" i="9" s="1"/>
  <c r="W227" i="9"/>
  <c r="K227" i="9" s="1"/>
  <c r="S227" i="9"/>
  <c r="J227" i="9" s="1"/>
  <c r="AE226" i="9"/>
  <c r="M226" i="9" s="1"/>
  <c r="AA226" i="9"/>
  <c r="L226" i="9" s="1"/>
  <c r="W226" i="9"/>
  <c r="K226" i="9" s="1"/>
  <c r="S226" i="9"/>
  <c r="J226" i="9" s="1"/>
  <c r="AE225" i="9"/>
  <c r="M225" i="9" s="1"/>
  <c r="AA225" i="9"/>
  <c r="L225" i="9" s="1"/>
  <c r="W225" i="9"/>
  <c r="K225" i="9" s="1"/>
  <c r="S225" i="9"/>
  <c r="J225" i="9" s="1"/>
  <c r="AE224" i="9"/>
  <c r="M224" i="9" s="1"/>
  <c r="AA224" i="9"/>
  <c r="L224" i="9" s="1"/>
  <c r="W224" i="9"/>
  <c r="K224" i="9" s="1"/>
  <c r="S224" i="9"/>
  <c r="J224" i="9" s="1"/>
  <c r="AE223" i="9"/>
  <c r="M223" i="9" s="1"/>
  <c r="AA223" i="9"/>
  <c r="L223" i="9" s="1"/>
  <c r="W223" i="9"/>
  <c r="K223" i="9" s="1"/>
  <c r="S223" i="9"/>
  <c r="J223" i="9" s="1"/>
  <c r="AE222" i="9"/>
  <c r="M222" i="9" s="1"/>
  <c r="AA222" i="9"/>
  <c r="L222" i="9" s="1"/>
  <c r="W222" i="9"/>
  <c r="K222" i="9" s="1"/>
  <c r="S222" i="9"/>
  <c r="J222" i="9" s="1"/>
  <c r="AE221" i="9"/>
  <c r="M221" i="9" s="1"/>
  <c r="AA221" i="9"/>
  <c r="L221" i="9" s="1"/>
  <c r="W221" i="9"/>
  <c r="K221" i="9" s="1"/>
  <c r="S221" i="9"/>
  <c r="J221" i="9" s="1"/>
  <c r="AE220" i="9"/>
  <c r="M220" i="9" s="1"/>
  <c r="AA220" i="9"/>
  <c r="L220" i="9" s="1"/>
  <c r="W220" i="9"/>
  <c r="K220" i="9" s="1"/>
  <c r="S220" i="9"/>
  <c r="J220" i="9" s="1"/>
  <c r="AE219" i="9"/>
  <c r="M219" i="9" s="1"/>
  <c r="AA219" i="9"/>
  <c r="L219" i="9" s="1"/>
  <c r="W219" i="9"/>
  <c r="K219" i="9" s="1"/>
  <c r="S219" i="9"/>
  <c r="J219" i="9" s="1"/>
  <c r="AE218" i="9"/>
  <c r="M218" i="9" s="1"/>
  <c r="AA218" i="9"/>
  <c r="L218" i="9" s="1"/>
  <c r="W218" i="9"/>
  <c r="K218" i="9" s="1"/>
  <c r="S218" i="9"/>
  <c r="J218" i="9" s="1"/>
  <c r="AE217" i="9"/>
  <c r="M217" i="9" s="1"/>
  <c r="AA217" i="9"/>
  <c r="L217" i="9" s="1"/>
  <c r="W217" i="9"/>
  <c r="K217" i="9" s="1"/>
  <c r="AE216" i="9"/>
  <c r="M216" i="9" s="1"/>
  <c r="AA216" i="9"/>
  <c r="L216" i="9" s="1"/>
  <c r="W216" i="9"/>
  <c r="K216" i="9" s="1"/>
  <c r="AE215" i="9"/>
  <c r="M215" i="9" s="1"/>
  <c r="AA215" i="9"/>
  <c r="L215" i="9" s="1"/>
  <c r="AI178" i="9"/>
  <c r="N178" i="9" s="1"/>
  <c r="AE178" i="9"/>
  <c r="M178" i="9" s="1"/>
  <c r="AA178" i="9"/>
  <c r="L178" i="9" s="1"/>
  <c r="W178" i="9"/>
  <c r="K178" i="9" s="1"/>
  <c r="S178" i="9"/>
  <c r="J178" i="9" s="1"/>
  <c r="AE177" i="9"/>
  <c r="M177" i="9" s="1"/>
  <c r="AA177" i="9"/>
  <c r="L177" i="9" s="1"/>
  <c r="W177" i="9"/>
  <c r="K177" i="9" s="1"/>
  <c r="S177" i="9"/>
  <c r="J177" i="9" s="1"/>
  <c r="AE176" i="9"/>
  <c r="M176" i="9" s="1"/>
  <c r="AA176" i="9"/>
  <c r="L176" i="9" s="1"/>
  <c r="W176" i="9"/>
  <c r="K176" i="9" s="1"/>
  <c r="S176" i="9"/>
  <c r="J176" i="9" s="1"/>
  <c r="AE175" i="9"/>
  <c r="M175" i="9" s="1"/>
  <c r="AA175" i="9"/>
  <c r="L175" i="9" s="1"/>
  <c r="W175" i="9"/>
  <c r="K175" i="9" s="1"/>
  <c r="S175" i="9"/>
  <c r="J175" i="9" s="1"/>
  <c r="AI174" i="9"/>
  <c r="N174" i="9" s="1"/>
  <c r="AE174" i="9"/>
  <c r="M174" i="9" s="1"/>
  <c r="AA174" i="9"/>
  <c r="L174" i="9" s="1"/>
  <c r="W174" i="9"/>
  <c r="K174" i="9" s="1"/>
  <c r="S174" i="9"/>
  <c r="J174" i="9" s="1"/>
  <c r="AI173" i="9"/>
  <c r="N173" i="9" s="1"/>
  <c r="AE173" i="9"/>
  <c r="M173" i="9" s="1"/>
  <c r="AA173" i="9"/>
  <c r="L173" i="9" s="1"/>
  <c r="W173" i="9"/>
  <c r="K173" i="9" s="1"/>
  <c r="S173" i="9"/>
  <c r="J173" i="9" s="1"/>
  <c r="AI172" i="9"/>
  <c r="N172" i="9" s="1"/>
  <c r="AE172" i="9"/>
  <c r="M172" i="9" s="1"/>
  <c r="AA172" i="9"/>
  <c r="L172" i="9" s="1"/>
  <c r="W172" i="9"/>
  <c r="K172" i="9" s="1"/>
  <c r="S172" i="9"/>
  <c r="J172" i="9" s="1"/>
  <c r="AI171" i="9"/>
  <c r="N171" i="9" s="1"/>
  <c r="AE171" i="9"/>
  <c r="M171" i="9" s="1"/>
  <c r="AA171" i="9"/>
  <c r="L171" i="9" s="1"/>
  <c r="W171" i="9"/>
  <c r="K171" i="9" s="1"/>
  <c r="S171" i="9"/>
  <c r="J171" i="9" s="1"/>
  <c r="AI170" i="9"/>
  <c r="N170" i="9" s="1"/>
  <c r="AE170" i="9"/>
  <c r="M170" i="9" s="1"/>
  <c r="AA170" i="9"/>
  <c r="L170" i="9" s="1"/>
  <c r="W170" i="9"/>
  <c r="K170" i="9" s="1"/>
  <c r="S170" i="9"/>
  <c r="J170" i="9" s="1"/>
  <c r="AI169" i="9"/>
  <c r="N169" i="9" s="1"/>
  <c r="AE169" i="9"/>
  <c r="M169" i="9" s="1"/>
  <c r="AA169" i="9"/>
  <c r="L169" i="9" s="1"/>
  <c r="W169" i="9"/>
  <c r="K169" i="9" s="1"/>
  <c r="S169" i="9"/>
  <c r="J169" i="9" s="1"/>
  <c r="AI168" i="9"/>
  <c r="N168" i="9" s="1"/>
  <c r="AE168" i="9"/>
  <c r="M168" i="9" s="1"/>
  <c r="AA168" i="9"/>
  <c r="L168" i="9" s="1"/>
  <c r="W168" i="9"/>
  <c r="K168" i="9" s="1"/>
  <c r="S168" i="9"/>
  <c r="J168" i="9" s="1"/>
  <c r="AI167" i="9"/>
  <c r="N167" i="9" s="1"/>
  <c r="AE167" i="9"/>
  <c r="M167" i="9" s="1"/>
  <c r="AA167" i="9"/>
  <c r="L167" i="9" s="1"/>
  <c r="W167" i="9"/>
  <c r="K167" i="9" s="1"/>
  <c r="S167" i="9"/>
  <c r="J167" i="9" s="1"/>
  <c r="AI166" i="9"/>
  <c r="N166" i="9" s="1"/>
  <c r="AE166" i="9"/>
  <c r="M166" i="9" s="1"/>
  <c r="AA166" i="9"/>
  <c r="L166" i="9" s="1"/>
  <c r="W166" i="9"/>
  <c r="K166" i="9" s="1"/>
  <c r="S166" i="9"/>
  <c r="J166" i="9" s="1"/>
  <c r="AI165" i="9"/>
  <c r="N165" i="9" s="1"/>
  <c r="AE165" i="9"/>
  <c r="M165" i="9" s="1"/>
  <c r="AA165" i="9"/>
  <c r="L165" i="9" s="1"/>
  <c r="W165" i="9"/>
  <c r="K165" i="9" s="1"/>
  <c r="S165" i="9"/>
  <c r="J165" i="9" s="1"/>
  <c r="AI164" i="9"/>
  <c r="N164" i="9" s="1"/>
  <c r="AE164" i="9"/>
  <c r="M164" i="9" s="1"/>
  <c r="AA164" i="9"/>
  <c r="L164" i="9" s="1"/>
  <c r="W164" i="9"/>
  <c r="K164" i="9" s="1"/>
  <c r="S164" i="9"/>
  <c r="J164" i="9" s="1"/>
  <c r="AI163" i="9"/>
  <c r="N163" i="9" s="1"/>
  <c r="AE163" i="9"/>
  <c r="M163" i="9" s="1"/>
  <c r="AA163" i="9"/>
  <c r="L163" i="9" s="1"/>
  <c r="W163" i="9"/>
  <c r="K163" i="9" s="1"/>
  <c r="S163" i="9"/>
  <c r="J163" i="9" s="1"/>
  <c r="AI162" i="9"/>
  <c r="N162" i="9" s="1"/>
  <c r="AE162" i="9"/>
  <c r="M162" i="9" s="1"/>
  <c r="AA162" i="9"/>
  <c r="L162" i="9" s="1"/>
  <c r="W162" i="9"/>
  <c r="K162" i="9" s="1"/>
  <c r="S162" i="9"/>
  <c r="J162" i="9" s="1"/>
  <c r="AI161" i="9"/>
  <c r="N161" i="9" s="1"/>
  <c r="AE161" i="9"/>
  <c r="M161" i="9" s="1"/>
  <c r="AA161" i="9"/>
  <c r="L161" i="9" s="1"/>
  <c r="W161" i="9"/>
  <c r="K161" i="9" s="1"/>
  <c r="S161" i="9"/>
  <c r="J161" i="9" s="1"/>
  <c r="AI160" i="9"/>
  <c r="N160" i="9" s="1"/>
  <c r="AE160" i="9"/>
  <c r="M160" i="9" s="1"/>
  <c r="AA160" i="9"/>
  <c r="L160" i="9" s="1"/>
  <c r="W160" i="9"/>
  <c r="K160" i="9" s="1"/>
  <c r="S160" i="9"/>
  <c r="J160" i="9" s="1"/>
  <c r="AI159" i="9"/>
  <c r="N159" i="9" s="1"/>
  <c r="AE159" i="9"/>
  <c r="M159" i="9" s="1"/>
  <c r="AA159" i="9"/>
  <c r="L159" i="9" s="1"/>
  <c r="W159" i="9"/>
  <c r="K159" i="9" s="1"/>
  <c r="S159" i="9"/>
  <c r="J159" i="9" s="1"/>
  <c r="AI158" i="9"/>
  <c r="N158" i="9" s="1"/>
  <c r="AE158" i="9"/>
  <c r="M158" i="9" s="1"/>
  <c r="AA158" i="9"/>
  <c r="L158" i="9" s="1"/>
  <c r="W158" i="9"/>
  <c r="K158" i="9" s="1"/>
  <c r="S158" i="9"/>
  <c r="J158" i="9" s="1"/>
  <c r="AI157" i="9"/>
  <c r="N157" i="9" s="1"/>
  <c r="AE157" i="9"/>
  <c r="M157" i="9" s="1"/>
  <c r="AA157" i="9"/>
  <c r="L157" i="9" s="1"/>
  <c r="W157" i="9"/>
  <c r="K157" i="9" s="1"/>
  <c r="S157" i="9"/>
  <c r="J157" i="9" s="1"/>
  <c r="AI156" i="9"/>
  <c r="N156" i="9" s="1"/>
  <c r="AE156" i="9"/>
  <c r="M156" i="9" s="1"/>
  <c r="AA156" i="9"/>
  <c r="L156" i="9" s="1"/>
  <c r="W156" i="9"/>
  <c r="K156" i="9" s="1"/>
  <c r="S156" i="9"/>
  <c r="J156" i="9" s="1"/>
  <c r="AI155" i="9"/>
  <c r="N155" i="9" s="1"/>
  <c r="AE155" i="9"/>
  <c r="M155" i="9" s="1"/>
  <c r="AA155" i="9"/>
  <c r="L155" i="9" s="1"/>
  <c r="W155" i="9"/>
  <c r="K155" i="9" s="1"/>
  <c r="S155" i="9"/>
  <c r="J155" i="9" s="1"/>
  <c r="AI154" i="9"/>
  <c r="N154" i="9" s="1"/>
  <c r="AE154" i="9"/>
  <c r="M154" i="9" s="1"/>
  <c r="AA154" i="9"/>
  <c r="L154" i="9" s="1"/>
  <c r="W154" i="9"/>
  <c r="K154" i="9" s="1"/>
  <c r="S154" i="9"/>
  <c r="J154" i="9" s="1"/>
  <c r="AI153" i="9"/>
  <c r="N153" i="9" s="1"/>
  <c r="AE153" i="9"/>
  <c r="M153" i="9" s="1"/>
  <c r="AA153" i="9"/>
  <c r="L153" i="9" s="1"/>
  <c r="W153" i="9"/>
  <c r="K153" i="9" s="1"/>
  <c r="S153" i="9"/>
  <c r="J153" i="9" s="1"/>
  <c r="AI152" i="9"/>
  <c r="N152" i="9" s="1"/>
  <c r="AE152" i="9"/>
  <c r="M152" i="9" s="1"/>
  <c r="AA152" i="9"/>
  <c r="L152" i="9" s="1"/>
  <c r="W152" i="9"/>
  <c r="K152" i="9" s="1"/>
  <c r="S152" i="9"/>
  <c r="J152" i="9" s="1"/>
  <c r="AI151" i="9"/>
  <c r="N151" i="9" s="1"/>
  <c r="AE151" i="9"/>
  <c r="M151" i="9" s="1"/>
  <c r="AA151" i="9"/>
  <c r="L151" i="9" s="1"/>
  <c r="W151" i="9"/>
  <c r="K151" i="9" s="1"/>
  <c r="S151" i="9"/>
  <c r="J151" i="9" s="1"/>
  <c r="AI150" i="9"/>
  <c r="N150" i="9" s="1"/>
  <c r="AE150" i="9"/>
  <c r="M150" i="9" s="1"/>
  <c r="AA150" i="9"/>
  <c r="L150" i="9" s="1"/>
  <c r="W150" i="9"/>
  <c r="K150" i="9" s="1"/>
  <c r="S150" i="9"/>
  <c r="J150" i="9" s="1"/>
  <c r="AI149" i="9"/>
  <c r="N149" i="9" s="1"/>
  <c r="AE149" i="9"/>
  <c r="M149" i="9" s="1"/>
  <c r="AA149" i="9"/>
  <c r="L149" i="9" s="1"/>
  <c r="W149" i="9"/>
  <c r="K149" i="9" s="1"/>
  <c r="S149" i="9"/>
  <c r="J149" i="9" s="1"/>
  <c r="AI148" i="9"/>
  <c r="N148" i="9" s="1"/>
  <c r="AE148" i="9"/>
  <c r="M148" i="9" s="1"/>
  <c r="AA148" i="9"/>
  <c r="L148" i="9" s="1"/>
  <c r="W148" i="9"/>
  <c r="K148" i="9" s="1"/>
  <c r="S148" i="9"/>
  <c r="J148" i="9" s="1"/>
  <c r="AI147" i="9"/>
  <c r="N147" i="9" s="1"/>
  <c r="AE147" i="9"/>
  <c r="M147" i="9" s="1"/>
  <c r="AA147" i="9"/>
  <c r="L147" i="9" s="1"/>
  <c r="W147" i="9"/>
  <c r="K147" i="9" s="1"/>
  <c r="S147" i="9"/>
  <c r="J147" i="9" s="1"/>
  <c r="AI146" i="9"/>
  <c r="N146" i="9" s="1"/>
  <c r="AE146" i="9"/>
  <c r="M146" i="9" s="1"/>
  <c r="AA146" i="9"/>
  <c r="L146" i="9" s="1"/>
  <c r="W146" i="9"/>
  <c r="K146" i="9" s="1"/>
  <c r="S146" i="9"/>
  <c r="J146" i="9" s="1"/>
  <c r="AI145" i="9"/>
  <c r="N145" i="9" s="1"/>
  <c r="AE145" i="9"/>
  <c r="M145" i="9" s="1"/>
  <c r="AA145" i="9"/>
  <c r="L145" i="9" s="1"/>
  <c r="W145" i="9"/>
  <c r="K145" i="9" s="1"/>
  <c r="S145" i="9"/>
  <c r="J145" i="9" s="1"/>
  <c r="AE143" i="9"/>
  <c r="M143" i="9" s="1"/>
  <c r="AA143" i="9"/>
  <c r="L143" i="9" s="1"/>
  <c r="W143" i="9"/>
  <c r="K143" i="9" s="1"/>
  <c r="S143" i="9"/>
  <c r="J143" i="9" s="1"/>
  <c r="AE141" i="9"/>
  <c r="M141" i="9" s="1"/>
  <c r="AA141" i="9"/>
  <c r="L141" i="9" s="1"/>
  <c r="W141" i="9"/>
  <c r="K141" i="9" s="1"/>
  <c r="S141" i="9"/>
  <c r="J141" i="9" s="1"/>
  <c r="AE139" i="9"/>
  <c r="M139" i="9" s="1"/>
  <c r="AA139" i="9"/>
  <c r="L139" i="9" s="1"/>
  <c r="W139" i="9"/>
  <c r="K139" i="9" s="1"/>
  <c r="S139" i="9"/>
  <c r="J139" i="9" s="1"/>
  <c r="AE137" i="9"/>
  <c r="M137" i="9" s="1"/>
  <c r="AA137" i="9"/>
  <c r="L137" i="9" s="1"/>
  <c r="W137" i="9"/>
  <c r="K137" i="9" s="1"/>
  <c r="S137" i="9"/>
  <c r="J137" i="9" s="1"/>
  <c r="AE135" i="9"/>
  <c r="M135" i="9" s="1"/>
  <c r="AA135" i="9"/>
  <c r="L135" i="9" s="1"/>
  <c r="W135" i="9"/>
  <c r="K135" i="9" s="1"/>
  <c r="S135" i="9"/>
  <c r="J135" i="9" s="1"/>
  <c r="AE133" i="9"/>
  <c r="M133" i="9" s="1"/>
  <c r="AA133" i="9"/>
  <c r="L133" i="9" s="1"/>
  <c r="W133" i="9"/>
  <c r="K133" i="9" s="1"/>
  <c r="S133" i="9"/>
  <c r="J133" i="9" s="1"/>
  <c r="AE131" i="9"/>
  <c r="M131" i="9" s="1"/>
  <c r="AA131" i="9"/>
  <c r="L131" i="9" s="1"/>
  <c r="W131" i="9"/>
  <c r="K131" i="9" s="1"/>
  <c r="S131" i="9"/>
  <c r="J131" i="9" s="1"/>
  <c r="AE129" i="9"/>
  <c r="M129" i="9" s="1"/>
  <c r="AA129" i="9"/>
  <c r="L129" i="9" s="1"/>
  <c r="W129" i="9"/>
  <c r="K129" i="9" s="1"/>
  <c r="S129" i="9"/>
  <c r="J129" i="9" s="1"/>
  <c r="AE127" i="9"/>
  <c r="M127" i="9" s="1"/>
  <c r="AA127" i="9"/>
  <c r="L127" i="9" s="1"/>
  <c r="W127" i="9"/>
  <c r="K127" i="9" s="1"/>
  <c r="S127" i="9"/>
  <c r="J127" i="9" s="1"/>
  <c r="AE125" i="9"/>
  <c r="M125" i="9" s="1"/>
  <c r="AA125" i="9"/>
  <c r="L125" i="9" s="1"/>
  <c r="W125" i="9"/>
  <c r="K125" i="9" s="1"/>
  <c r="S125" i="9"/>
  <c r="J125" i="9" s="1"/>
  <c r="AE123" i="9"/>
  <c r="M123" i="9" s="1"/>
  <c r="AA123" i="9"/>
  <c r="L123" i="9" s="1"/>
  <c r="W123" i="9"/>
  <c r="K123" i="9" s="1"/>
  <c r="S123" i="9"/>
  <c r="J123" i="9" s="1"/>
  <c r="AE121" i="9"/>
  <c r="M121" i="9" s="1"/>
  <c r="AA121" i="9"/>
  <c r="L121" i="9" s="1"/>
  <c r="W121" i="9"/>
  <c r="K121" i="9" s="1"/>
  <c r="S121" i="9"/>
  <c r="J121" i="9" s="1"/>
  <c r="AE119" i="9"/>
  <c r="M119" i="9" s="1"/>
  <c r="AA119" i="9"/>
  <c r="L119" i="9" s="1"/>
  <c r="W119" i="9"/>
  <c r="K119" i="9" s="1"/>
  <c r="S119" i="9"/>
  <c r="J119" i="9" s="1"/>
  <c r="AE117" i="9"/>
  <c r="M117" i="9" s="1"/>
  <c r="AA117" i="9"/>
  <c r="L117" i="9" s="1"/>
  <c r="W117" i="9"/>
  <c r="K117" i="9" s="1"/>
  <c r="S117" i="9"/>
  <c r="J117" i="9" s="1"/>
  <c r="AE115" i="9"/>
  <c r="M115" i="9" s="1"/>
  <c r="AA115" i="9"/>
  <c r="L115" i="9" s="1"/>
  <c r="W115" i="9"/>
  <c r="K115" i="9" s="1"/>
  <c r="S115" i="9"/>
  <c r="J115" i="9" s="1"/>
  <c r="AE113" i="9"/>
  <c r="M113" i="9" s="1"/>
  <c r="AA113" i="9"/>
  <c r="L113" i="9" s="1"/>
  <c r="W113" i="9"/>
  <c r="K113" i="9" s="1"/>
  <c r="S113" i="9"/>
  <c r="J113" i="9" s="1"/>
  <c r="AE111" i="9"/>
  <c r="M111" i="9" s="1"/>
  <c r="AA111" i="9"/>
  <c r="L111" i="9" s="1"/>
  <c r="W111" i="9"/>
  <c r="K111" i="9" s="1"/>
  <c r="S111" i="9"/>
  <c r="J111" i="9" s="1"/>
  <c r="AE109" i="9"/>
  <c r="M109" i="9" s="1"/>
  <c r="AA109" i="9"/>
  <c r="L109" i="9" s="1"/>
  <c r="W109" i="9"/>
  <c r="K109" i="9" s="1"/>
  <c r="S109" i="9"/>
  <c r="J109" i="9" s="1"/>
  <c r="AE107" i="9"/>
  <c r="M107" i="9" s="1"/>
  <c r="AA107" i="9"/>
  <c r="L107" i="9" s="1"/>
  <c r="W107" i="9"/>
  <c r="K107" i="9" s="1"/>
  <c r="S107" i="9"/>
  <c r="J107" i="9" s="1"/>
  <c r="AE105" i="9"/>
  <c r="M105" i="9" s="1"/>
  <c r="AA105" i="9"/>
  <c r="L105" i="9" s="1"/>
  <c r="W105" i="9"/>
  <c r="K105" i="9" s="1"/>
  <c r="S105" i="9"/>
  <c r="J105" i="9" s="1"/>
  <c r="AE103" i="9"/>
  <c r="M103" i="9" s="1"/>
  <c r="AA103" i="9"/>
  <c r="L103" i="9" s="1"/>
  <c r="W103" i="9"/>
  <c r="K103" i="9" s="1"/>
  <c r="S103" i="9"/>
  <c r="J103" i="9" s="1"/>
  <c r="AE101" i="9"/>
  <c r="M101" i="9" s="1"/>
  <c r="AA101" i="9"/>
  <c r="L101" i="9" s="1"/>
  <c r="W101" i="9"/>
  <c r="K101" i="9" s="1"/>
  <c r="S101" i="9"/>
  <c r="J101" i="9" s="1"/>
  <c r="AE99" i="9"/>
  <c r="M99" i="9" s="1"/>
  <c r="AA99" i="9"/>
  <c r="L99" i="9" s="1"/>
  <c r="W99" i="9"/>
  <c r="K99" i="9" s="1"/>
  <c r="S99" i="9"/>
  <c r="J99" i="9" s="1"/>
  <c r="AE97" i="9"/>
  <c r="M97" i="9" s="1"/>
  <c r="AA97" i="9"/>
  <c r="L97" i="9" s="1"/>
  <c r="W97" i="9"/>
  <c r="K97" i="9" s="1"/>
  <c r="S97" i="9"/>
  <c r="J97" i="9" s="1"/>
  <c r="AE95" i="9"/>
  <c r="M95" i="9" s="1"/>
  <c r="AA95" i="9"/>
  <c r="L95" i="9" s="1"/>
  <c r="W95" i="9"/>
  <c r="K95" i="9" s="1"/>
  <c r="S95" i="9"/>
  <c r="J95" i="9" s="1"/>
  <c r="AE93" i="9"/>
  <c r="M93" i="9" s="1"/>
  <c r="AA93" i="9"/>
  <c r="L93" i="9" s="1"/>
  <c r="W93" i="9"/>
  <c r="K93" i="9" s="1"/>
  <c r="S93" i="9"/>
  <c r="J93" i="9" s="1"/>
  <c r="AE91" i="9"/>
  <c r="M91" i="9" s="1"/>
  <c r="AA91" i="9"/>
  <c r="L91" i="9" s="1"/>
  <c r="W91" i="9"/>
  <c r="K91" i="9" s="1"/>
  <c r="S91" i="9"/>
  <c r="J91" i="9" s="1"/>
  <c r="AE89" i="9"/>
  <c r="M89" i="9" s="1"/>
  <c r="AA89" i="9"/>
  <c r="L89" i="9" s="1"/>
  <c r="W89" i="9"/>
  <c r="K89" i="9" s="1"/>
  <c r="S89" i="9"/>
  <c r="J89" i="9" s="1"/>
  <c r="AE87" i="9"/>
  <c r="M87" i="9" s="1"/>
  <c r="AA87" i="9"/>
  <c r="L87" i="9" s="1"/>
  <c r="W87" i="9"/>
  <c r="K87" i="9" s="1"/>
  <c r="S87" i="9"/>
  <c r="J87" i="9" s="1"/>
  <c r="AE85" i="9"/>
  <c r="M85" i="9" s="1"/>
  <c r="AA85" i="9"/>
  <c r="L85" i="9" s="1"/>
  <c r="W85" i="9"/>
  <c r="K85" i="9" s="1"/>
  <c r="S85" i="9"/>
  <c r="J85" i="9" s="1"/>
  <c r="AE83" i="9"/>
  <c r="M83" i="9" s="1"/>
  <c r="AA83" i="9"/>
  <c r="L83" i="9" s="1"/>
  <c r="W83" i="9"/>
  <c r="K83" i="9" s="1"/>
  <c r="S83" i="9"/>
  <c r="J83" i="9" s="1"/>
  <c r="AE81" i="9"/>
  <c r="M81" i="9" s="1"/>
  <c r="AA81" i="9"/>
  <c r="L81" i="9" s="1"/>
  <c r="W81" i="9"/>
  <c r="K81" i="9" s="1"/>
  <c r="S81" i="9"/>
  <c r="J81" i="9" s="1"/>
  <c r="AE79" i="9"/>
  <c r="M79" i="9" s="1"/>
  <c r="AA79" i="9"/>
  <c r="L79" i="9" s="1"/>
  <c r="W79" i="9"/>
  <c r="K79" i="9" s="1"/>
  <c r="S79" i="9"/>
  <c r="J79" i="9" s="1"/>
  <c r="AE77" i="9"/>
  <c r="M77" i="9" s="1"/>
  <c r="AA77" i="9"/>
  <c r="L77" i="9" s="1"/>
  <c r="W77" i="9"/>
  <c r="K77" i="9" s="1"/>
  <c r="S77" i="9"/>
  <c r="J77" i="9" s="1"/>
  <c r="AE75" i="9"/>
  <c r="M75" i="9" s="1"/>
  <c r="AA75" i="9"/>
  <c r="L75" i="9" s="1"/>
  <c r="W75" i="9"/>
  <c r="K75" i="9" s="1"/>
  <c r="S75" i="9"/>
  <c r="J75" i="9" s="1"/>
  <c r="AE73" i="9"/>
  <c r="M73" i="9" s="1"/>
  <c r="AA73" i="9"/>
  <c r="L73" i="9" s="1"/>
  <c r="W73" i="9"/>
  <c r="K73" i="9" s="1"/>
  <c r="S73" i="9"/>
  <c r="J73" i="9" s="1"/>
  <c r="AE71" i="9"/>
  <c r="M71" i="9" s="1"/>
  <c r="AA71" i="9"/>
  <c r="L71" i="9" s="1"/>
  <c r="W71" i="9"/>
  <c r="K71" i="9" s="1"/>
  <c r="S71" i="9"/>
  <c r="J71" i="9" s="1"/>
  <c r="AE69" i="9"/>
  <c r="M69" i="9" s="1"/>
  <c r="AA69" i="9"/>
  <c r="L69" i="9" s="1"/>
  <c r="W69" i="9"/>
  <c r="K69" i="9" s="1"/>
  <c r="S69" i="9"/>
  <c r="J69" i="9" s="1"/>
  <c r="AE67" i="9"/>
  <c r="M67" i="9" s="1"/>
  <c r="AA67" i="9"/>
  <c r="L67" i="9" s="1"/>
  <c r="W67" i="9"/>
  <c r="K67" i="9" s="1"/>
  <c r="S67" i="9"/>
  <c r="J67" i="9" s="1"/>
  <c r="AE65" i="9"/>
  <c r="M65" i="9" s="1"/>
  <c r="AA65" i="9"/>
  <c r="L65" i="9" s="1"/>
  <c r="W65" i="9"/>
  <c r="K65" i="9" s="1"/>
  <c r="S65" i="9"/>
  <c r="J65" i="9" s="1"/>
  <c r="AE63" i="9"/>
  <c r="M63" i="9" s="1"/>
  <c r="AA63" i="9"/>
  <c r="L63" i="9" s="1"/>
  <c r="W63" i="9"/>
  <c r="K63" i="9" s="1"/>
  <c r="S63" i="9"/>
  <c r="J63" i="9" s="1"/>
  <c r="AE61" i="9"/>
  <c r="M61" i="9" s="1"/>
  <c r="AA61" i="9"/>
  <c r="L61" i="9" s="1"/>
  <c r="W61" i="9"/>
  <c r="K61" i="9" s="1"/>
  <c r="S61" i="9"/>
  <c r="J61" i="9" s="1"/>
  <c r="AE59" i="9"/>
  <c r="M59" i="9" s="1"/>
  <c r="AA59" i="9"/>
  <c r="L59" i="9" s="1"/>
  <c r="W59" i="9"/>
  <c r="K59" i="9" s="1"/>
  <c r="S59" i="9"/>
  <c r="J59" i="9" s="1"/>
  <c r="AE57" i="9"/>
  <c r="M57" i="9" s="1"/>
  <c r="AA57" i="9"/>
  <c r="L57" i="9" s="1"/>
  <c r="W57" i="9"/>
  <c r="K57" i="9" s="1"/>
  <c r="S57" i="9"/>
  <c r="J57" i="9" s="1"/>
  <c r="AE55" i="9"/>
  <c r="M55" i="9" s="1"/>
  <c r="AA55" i="9"/>
  <c r="L55" i="9" s="1"/>
  <c r="W55" i="9"/>
  <c r="K55" i="9" s="1"/>
  <c r="S55" i="9"/>
  <c r="J55" i="9" s="1"/>
  <c r="AE53" i="9"/>
  <c r="M53" i="9" s="1"/>
  <c r="AA53" i="9"/>
  <c r="L53" i="9" s="1"/>
  <c r="W53" i="9"/>
  <c r="K53" i="9" s="1"/>
  <c r="S53" i="9"/>
  <c r="J53" i="9" s="1"/>
  <c r="AE51" i="9"/>
  <c r="M51" i="9" s="1"/>
  <c r="AA51" i="9"/>
  <c r="L51" i="9" s="1"/>
  <c r="W51" i="9"/>
  <c r="K51" i="9" s="1"/>
  <c r="S51" i="9"/>
  <c r="J51" i="9" s="1"/>
  <c r="AE49" i="9"/>
  <c r="M49" i="9" s="1"/>
  <c r="AA49" i="9"/>
  <c r="L49" i="9" s="1"/>
  <c r="W49" i="9"/>
  <c r="K49" i="9" s="1"/>
  <c r="S49" i="9"/>
  <c r="J49" i="9" s="1"/>
  <c r="AE47" i="9"/>
  <c r="M47" i="9" s="1"/>
  <c r="AA47" i="9"/>
  <c r="L47" i="9" s="1"/>
  <c r="W47" i="9"/>
  <c r="K47" i="9" s="1"/>
  <c r="S47" i="9"/>
  <c r="J47" i="9" s="1"/>
  <c r="AE45" i="9"/>
  <c r="M45" i="9" s="1"/>
  <c r="AA45" i="9"/>
  <c r="L45" i="9" s="1"/>
  <c r="W45" i="9"/>
  <c r="K45" i="9" s="1"/>
  <c r="S45" i="9"/>
  <c r="J45" i="9" s="1"/>
  <c r="AE43" i="9"/>
  <c r="M43" i="9" s="1"/>
  <c r="AA43" i="9"/>
  <c r="L43" i="9" s="1"/>
  <c r="W43" i="9"/>
  <c r="K43" i="9" s="1"/>
  <c r="S43" i="9"/>
  <c r="J43" i="9" s="1"/>
  <c r="AE41" i="9"/>
  <c r="M41" i="9" s="1"/>
  <c r="AA41" i="9"/>
  <c r="L41" i="9" s="1"/>
  <c r="W41" i="9"/>
  <c r="K41" i="9" s="1"/>
  <c r="S41" i="9"/>
  <c r="J41" i="9" s="1"/>
  <c r="AE39" i="9"/>
  <c r="M39" i="9" s="1"/>
  <c r="AA39" i="9"/>
  <c r="L39" i="9" s="1"/>
  <c r="W39" i="9"/>
  <c r="K39" i="9" s="1"/>
  <c r="S39" i="9"/>
  <c r="J39" i="9" s="1"/>
  <c r="AE37" i="9"/>
  <c r="M37" i="9" s="1"/>
  <c r="AA37" i="9"/>
  <c r="L37" i="9" s="1"/>
  <c r="W37" i="9"/>
  <c r="K37" i="9" s="1"/>
  <c r="S37" i="9"/>
  <c r="J37" i="9" s="1"/>
  <c r="AE35" i="9"/>
  <c r="M35" i="9" s="1"/>
  <c r="AA35" i="9"/>
  <c r="L35" i="9" s="1"/>
  <c r="W35" i="9"/>
  <c r="K35" i="9" s="1"/>
  <c r="S35" i="9"/>
  <c r="J35" i="9" s="1"/>
  <c r="AE33" i="9"/>
  <c r="M33" i="9" s="1"/>
  <c r="AA33" i="9"/>
  <c r="L33" i="9" s="1"/>
  <c r="W33" i="9"/>
  <c r="K33" i="9" s="1"/>
  <c r="S33" i="9"/>
  <c r="J33" i="9" s="1"/>
  <c r="AE31" i="9"/>
  <c r="M31" i="9" s="1"/>
  <c r="AA31" i="9"/>
  <c r="L31" i="9" s="1"/>
  <c r="W31" i="9"/>
  <c r="K31" i="9" s="1"/>
  <c r="S31" i="9"/>
  <c r="J31" i="9" s="1"/>
  <c r="AE29" i="9"/>
  <c r="M29" i="9" s="1"/>
  <c r="AA29" i="9"/>
  <c r="L29" i="9" s="1"/>
  <c r="W29" i="9"/>
  <c r="K29" i="9" s="1"/>
  <c r="S29" i="9"/>
  <c r="J29" i="9" s="1"/>
  <c r="AE27" i="9"/>
  <c r="M27" i="9" s="1"/>
  <c r="AA27" i="9"/>
  <c r="L27" i="9" s="1"/>
  <c r="W27" i="9"/>
  <c r="K27" i="9" s="1"/>
  <c r="S27" i="9"/>
  <c r="J27" i="9" s="1"/>
  <c r="AE25" i="9"/>
  <c r="M25" i="9" s="1"/>
  <c r="AA25" i="9"/>
  <c r="L25" i="9" s="1"/>
  <c r="W25" i="9"/>
  <c r="K25" i="9" s="1"/>
  <c r="S25" i="9"/>
  <c r="J25" i="9" s="1"/>
  <c r="AE23" i="9"/>
  <c r="M23" i="9" s="1"/>
  <c r="AA23" i="9"/>
  <c r="L23" i="9" s="1"/>
  <c r="W23" i="9"/>
  <c r="K23" i="9" s="1"/>
  <c r="S23" i="9"/>
  <c r="J23" i="9" s="1"/>
  <c r="AE21" i="9"/>
  <c r="M21" i="9" s="1"/>
  <c r="AA21" i="9"/>
  <c r="L21" i="9" s="1"/>
  <c r="W21" i="9"/>
  <c r="K21" i="9" s="1"/>
  <c r="S21" i="9"/>
  <c r="J21" i="9" s="1"/>
  <c r="W20" i="9"/>
  <c r="K20" i="9" s="1"/>
  <c r="S20" i="9"/>
  <c r="J20" i="9" s="1"/>
  <c r="AE18" i="9"/>
  <c r="M18" i="9" s="1"/>
  <c r="AE15" i="9"/>
  <c r="M15" i="9" s="1"/>
  <c r="W19" i="9"/>
  <c r="K19" i="9" s="1"/>
  <c r="AA17" i="9"/>
  <c r="L17" i="9" s="1"/>
  <c r="AI16" i="9"/>
  <c r="N16" i="9" s="1"/>
  <c r="W16" i="9"/>
  <c r="K16" i="9" s="1"/>
  <c r="AI15" i="9"/>
  <c r="N15" i="9" s="1"/>
  <c r="AA15" i="9"/>
  <c r="L15" i="9" s="1"/>
  <c r="S15" i="9"/>
  <c r="J15" i="9" s="1"/>
  <c r="W318" i="9"/>
  <c r="K318" i="9" s="1"/>
  <c r="AA316" i="9"/>
  <c r="L316" i="9" s="1"/>
  <c r="W316" i="9"/>
  <c r="K316" i="9" s="1"/>
  <c r="S316" i="9"/>
  <c r="J316" i="9" s="1"/>
  <c r="AE316" i="9"/>
  <c r="M316" i="9" s="1"/>
  <c r="AI316" i="9"/>
  <c r="N316" i="9" s="1"/>
  <c r="AI315" i="9"/>
  <c r="N315" i="9" s="1"/>
  <c r="AE315" i="9"/>
  <c r="M315" i="9" s="1"/>
  <c r="AA315" i="9"/>
  <c r="L315" i="9" s="1"/>
  <c r="W315" i="9"/>
  <c r="K315" i="9" s="1"/>
  <c r="S315" i="9"/>
  <c r="J315" i="9" s="1"/>
  <c r="AI314" i="9"/>
  <c r="N314" i="9" s="1"/>
  <c r="AE314" i="9"/>
  <c r="M314" i="9" s="1"/>
  <c r="AA314" i="9"/>
  <c r="L314" i="9" s="1"/>
  <c r="W314" i="9"/>
  <c r="K314" i="9" s="1"/>
  <c r="S314" i="9"/>
  <c r="J314" i="9" s="1"/>
  <c r="AI313" i="9"/>
  <c r="N313" i="9" s="1"/>
  <c r="AE313" i="9"/>
  <c r="M313" i="9" s="1"/>
  <c r="AA313" i="9"/>
  <c r="L313" i="9" s="1"/>
  <c r="W313" i="9"/>
  <c r="K313" i="9" s="1"/>
  <c r="S313" i="9"/>
  <c r="J313" i="9" s="1"/>
  <c r="AI312" i="9"/>
  <c r="N312" i="9" s="1"/>
  <c r="AE312" i="9"/>
  <c r="M312" i="9" s="1"/>
  <c r="AA312" i="9"/>
  <c r="L312" i="9" s="1"/>
  <c r="W312" i="9"/>
  <c r="K312" i="9" s="1"/>
  <c r="S312" i="9"/>
  <c r="J312" i="9" s="1"/>
  <c r="AI311" i="9"/>
  <c r="N311" i="9" s="1"/>
  <c r="AE311" i="9"/>
  <c r="M311" i="9" s="1"/>
  <c r="AA311" i="9"/>
  <c r="L311" i="9" s="1"/>
  <c r="W311" i="9"/>
  <c r="K311" i="9" s="1"/>
  <c r="S311" i="9"/>
  <c r="J311" i="9" s="1"/>
  <c r="AI310" i="9"/>
  <c r="N310" i="9" s="1"/>
  <c r="AE310" i="9"/>
  <c r="M310" i="9" s="1"/>
  <c r="AA310" i="9"/>
  <c r="L310" i="9" s="1"/>
  <c r="W310" i="9"/>
  <c r="K310" i="9" s="1"/>
  <c r="S310" i="9"/>
  <c r="J310" i="9" s="1"/>
  <c r="AI309" i="9"/>
  <c r="N309" i="9" s="1"/>
  <c r="AE309" i="9"/>
  <c r="M309" i="9" s="1"/>
  <c r="AA309" i="9"/>
  <c r="L309" i="9" s="1"/>
  <c r="W309" i="9"/>
  <c r="K309" i="9" s="1"/>
  <c r="S309" i="9"/>
  <c r="J309" i="9" s="1"/>
  <c r="AI308" i="9"/>
  <c r="N308" i="9" s="1"/>
  <c r="AE308" i="9"/>
  <c r="M308" i="9" s="1"/>
  <c r="AA308" i="9"/>
  <c r="L308" i="9" s="1"/>
  <c r="W308" i="9"/>
  <c r="K308" i="9" s="1"/>
  <c r="S308" i="9"/>
  <c r="J308" i="9" s="1"/>
  <c r="AI307" i="9"/>
  <c r="N307" i="9" s="1"/>
  <c r="AE307" i="9"/>
  <c r="M307" i="9" s="1"/>
  <c r="AA307" i="9"/>
  <c r="L307" i="9" s="1"/>
  <c r="W307" i="9"/>
  <c r="K307" i="9" s="1"/>
  <c r="S307" i="9"/>
  <c r="J307" i="9" s="1"/>
  <c r="AI306" i="9"/>
  <c r="N306" i="9" s="1"/>
  <c r="AE306" i="9"/>
  <c r="M306" i="9" s="1"/>
  <c r="AA306" i="9"/>
  <c r="L306" i="9" s="1"/>
  <c r="W306" i="9"/>
  <c r="K306" i="9" s="1"/>
  <c r="S306" i="9"/>
  <c r="J306" i="9" s="1"/>
  <c r="AI305" i="9"/>
  <c r="N305" i="9" s="1"/>
  <c r="AE305" i="9"/>
  <c r="M305" i="9" s="1"/>
  <c r="AA305" i="9"/>
  <c r="L305" i="9" s="1"/>
  <c r="W305" i="9"/>
  <c r="K305" i="9" s="1"/>
  <c r="S305" i="9"/>
  <c r="J305" i="9" s="1"/>
  <c r="AI304" i="9"/>
  <c r="N304" i="9" s="1"/>
  <c r="AE304" i="9"/>
  <c r="M304" i="9" s="1"/>
  <c r="AA304" i="9"/>
  <c r="L304" i="9" s="1"/>
  <c r="W304" i="9"/>
  <c r="K304" i="9" s="1"/>
  <c r="S304" i="9"/>
  <c r="J304" i="9" s="1"/>
  <c r="AE301" i="9"/>
  <c r="M301" i="9" s="1"/>
  <c r="AA301" i="9"/>
  <c r="L301" i="9" s="1"/>
  <c r="W301" i="9"/>
  <c r="K301" i="9" s="1"/>
  <c r="S301" i="9"/>
  <c r="J301" i="9" s="1"/>
  <c r="AE299" i="9"/>
  <c r="M299" i="9" s="1"/>
  <c r="AA299" i="9"/>
  <c r="L299" i="9" s="1"/>
  <c r="W299" i="9"/>
  <c r="K299" i="9" s="1"/>
  <c r="S299" i="9"/>
  <c r="J299" i="9" s="1"/>
  <c r="AE297" i="9"/>
  <c r="M297" i="9" s="1"/>
  <c r="AA297" i="9"/>
  <c r="L297" i="9" s="1"/>
  <c r="W297" i="9"/>
  <c r="K297" i="9" s="1"/>
  <c r="S297" i="9"/>
  <c r="J297" i="9" s="1"/>
  <c r="AE295" i="9"/>
  <c r="M295" i="9" s="1"/>
  <c r="AA295" i="9"/>
  <c r="L295" i="9" s="1"/>
  <c r="W295" i="9"/>
  <c r="K295" i="9" s="1"/>
  <c r="S295" i="9"/>
  <c r="J295" i="9" s="1"/>
  <c r="AE293" i="9"/>
  <c r="M293" i="9" s="1"/>
  <c r="AA293" i="9"/>
  <c r="L293" i="9" s="1"/>
  <c r="W293" i="9"/>
  <c r="K293" i="9" s="1"/>
  <c r="S293" i="9"/>
  <c r="J293" i="9" s="1"/>
  <c r="AE291" i="9"/>
  <c r="M291" i="9" s="1"/>
  <c r="AA291" i="9"/>
  <c r="L291" i="9" s="1"/>
  <c r="W291" i="9"/>
  <c r="K291" i="9" s="1"/>
  <c r="S291" i="9"/>
  <c r="J291" i="9" s="1"/>
  <c r="W290" i="9"/>
  <c r="K290" i="9" s="1"/>
  <c r="AA290" i="9"/>
  <c r="L290" i="9" s="1"/>
  <c r="AE290" i="9"/>
  <c r="M290" i="9" s="1"/>
  <c r="AI290" i="9"/>
  <c r="N290" i="9" s="1"/>
  <c r="AI263" i="9"/>
  <c r="N263" i="9" s="1"/>
  <c r="AE263" i="9"/>
  <c r="M263" i="9" s="1"/>
  <c r="AA263" i="9"/>
  <c r="L263" i="9" s="1"/>
  <c r="W263" i="9"/>
  <c r="K263" i="9" s="1"/>
  <c r="S263" i="9"/>
  <c r="J263" i="9" s="1"/>
  <c r="AI262" i="9"/>
  <c r="N262" i="9" s="1"/>
  <c r="AE262" i="9"/>
  <c r="M262" i="9" s="1"/>
  <c r="AA262" i="9"/>
  <c r="L262" i="9" s="1"/>
  <c r="W262" i="9"/>
  <c r="K262" i="9" s="1"/>
  <c r="S262" i="9"/>
  <c r="J262" i="9" s="1"/>
  <c r="AI261" i="9"/>
  <c r="N261" i="9" s="1"/>
  <c r="AE261" i="9"/>
  <c r="M261" i="9" s="1"/>
  <c r="AA261" i="9"/>
  <c r="L261" i="9" s="1"/>
  <c r="W261" i="9"/>
  <c r="K261" i="9" s="1"/>
  <c r="S261" i="9"/>
  <c r="J261" i="9" s="1"/>
  <c r="AI260" i="9"/>
  <c r="N260" i="9" s="1"/>
  <c r="AE260" i="9"/>
  <c r="M260" i="9" s="1"/>
  <c r="AA260" i="9"/>
  <c r="L260" i="9" s="1"/>
  <c r="W260" i="9"/>
  <c r="K260" i="9" s="1"/>
  <c r="S260" i="9"/>
  <c r="J260" i="9" s="1"/>
  <c r="AI259" i="9"/>
  <c r="N259" i="9" s="1"/>
  <c r="AE259" i="9"/>
  <c r="M259" i="9" s="1"/>
  <c r="AA259" i="9"/>
  <c r="L259" i="9" s="1"/>
  <c r="W259" i="9"/>
  <c r="K259" i="9" s="1"/>
  <c r="S259" i="9"/>
  <c r="J259" i="9" s="1"/>
  <c r="AI258" i="9"/>
  <c r="N258" i="9" s="1"/>
  <c r="AE258" i="9"/>
  <c r="M258" i="9" s="1"/>
  <c r="AA258" i="9"/>
  <c r="L258" i="9" s="1"/>
  <c r="W258" i="9"/>
  <c r="K258" i="9" s="1"/>
  <c r="S258" i="9"/>
  <c r="J258" i="9" s="1"/>
  <c r="AI257" i="9"/>
  <c r="N257" i="9" s="1"/>
  <c r="AE257" i="9"/>
  <c r="M257" i="9" s="1"/>
  <c r="AA257" i="9"/>
  <c r="L257" i="9" s="1"/>
  <c r="W257" i="9"/>
  <c r="K257" i="9" s="1"/>
  <c r="S257" i="9"/>
  <c r="J257" i="9" s="1"/>
  <c r="AI256" i="9"/>
  <c r="N256" i="9" s="1"/>
  <c r="AE256" i="9"/>
  <c r="M256" i="9" s="1"/>
  <c r="AA256" i="9"/>
  <c r="L256" i="9" s="1"/>
  <c r="W256" i="9"/>
  <c r="K256" i="9" s="1"/>
  <c r="S256" i="9"/>
  <c r="J256" i="9" s="1"/>
  <c r="AI255" i="9"/>
  <c r="N255" i="9" s="1"/>
  <c r="AE255" i="9"/>
  <c r="M255" i="9" s="1"/>
  <c r="AA255" i="9"/>
  <c r="L255" i="9" s="1"/>
  <c r="W255" i="9"/>
  <c r="K255" i="9" s="1"/>
  <c r="S255" i="9"/>
  <c r="J255" i="9" s="1"/>
  <c r="AI254" i="9"/>
  <c r="N254" i="9" s="1"/>
  <c r="AE254" i="9"/>
  <c r="M254" i="9" s="1"/>
  <c r="AA254" i="9"/>
  <c r="L254" i="9" s="1"/>
  <c r="W254" i="9"/>
  <c r="K254" i="9" s="1"/>
  <c r="S254" i="9"/>
  <c r="J254" i="9" s="1"/>
  <c r="AI253" i="9"/>
  <c r="N253" i="9" s="1"/>
  <c r="AE253" i="9"/>
  <c r="M253" i="9" s="1"/>
  <c r="AA253" i="9"/>
  <c r="L253" i="9" s="1"/>
  <c r="W253" i="9"/>
  <c r="K253" i="9" s="1"/>
  <c r="S253" i="9"/>
  <c r="J253" i="9" s="1"/>
  <c r="AI252" i="9"/>
  <c r="N252" i="9" s="1"/>
  <c r="AE252" i="9"/>
  <c r="M252" i="9" s="1"/>
  <c r="AA252" i="9"/>
  <c r="L252" i="9" s="1"/>
  <c r="W252" i="9"/>
  <c r="K252" i="9" s="1"/>
  <c r="S252" i="9"/>
  <c r="J252" i="9" s="1"/>
  <c r="AI251" i="9"/>
  <c r="N251" i="9" s="1"/>
  <c r="AE251" i="9"/>
  <c r="M251" i="9" s="1"/>
  <c r="AA251" i="9"/>
  <c r="L251" i="9" s="1"/>
  <c r="W251" i="9"/>
  <c r="K251" i="9" s="1"/>
  <c r="S251" i="9"/>
  <c r="J251" i="9" s="1"/>
  <c r="AI250" i="9"/>
  <c r="N250" i="9" s="1"/>
  <c r="AE250" i="9"/>
  <c r="M250" i="9" s="1"/>
  <c r="AA250" i="9"/>
  <c r="L250" i="9" s="1"/>
  <c r="W250" i="9"/>
  <c r="K250" i="9" s="1"/>
  <c r="S250" i="9"/>
  <c r="J250" i="9" s="1"/>
  <c r="AI249" i="9"/>
  <c r="N249" i="9" s="1"/>
  <c r="AE249" i="9"/>
  <c r="M249" i="9" s="1"/>
  <c r="AA249" i="9"/>
  <c r="L249" i="9" s="1"/>
  <c r="W249" i="9"/>
  <c r="K249" i="9" s="1"/>
  <c r="S249" i="9"/>
  <c r="J249" i="9" s="1"/>
  <c r="AI248" i="9"/>
  <c r="N248" i="9" s="1"/>
  <c r="AE248" i="9"/>
  <c r="M248" i="9" s="1"/>
  <c r="AA248" i="9"/>
  <c r="L248" i="9" s="1"/>
  <c r="W248" i="9"/>
  <c r="K248" i="9" s="1"/>
  <c r="S248" i="9"/>
  <c r="J248" i="9" s="1"/>
  <c r="AI247" i="9"/>
  <c r="N247" i="9" s="1"/>
  <c r="AE247" i="9"/>
  <c r="M247" i="9" s="1"/>
  <c r="AA247" i="9"/>
  <c r="L247" i="9" s="1"/>
  <c r="W247" i="9"/>
  <c r="K247" i="9" s="1"/>
  <c r="S247" i="9"/>
  <c r="J247" i="9" s="1"/>
  <c r="AI246" i="9"/>
  <c r="N246" i="9" s="1"/>
  <c r="AE246" i="9"/>
  <c r="M246" i="9" s="1"/>
  <c r="AA246" i="9"/>
  <c r="L246" i="9" s="1"/>
  <c r="W246" i="9"/>
  <c r="K246" i="9" s="1"/>
  <c r="S246" i="9"/>
  <c r="J246" i="9" s="1"/>
  <c r="AI245" i="9"/>
  <c r="N245" i="9" s="1"/>
  <c r="AE245" i="9"/>
  <c r="M245" i="9" s="1"/>
  <c r="AA245" i="9"/>
  <c r="L245" i="9" s="1"/>
  <c r="W245" i="9"/>
  <c r="K245" i="9" s="1"/>
  <c r="S245" i="9"/>
  <c r="J245" i="9" s="1"/>
  <c r="AI244" i="9"/>
  <c r="N244" i="9" s="1"/>
  <c r="AE244" i="9"/>
  <c r="M244" i="9" s="1"/>
  <c r="AA244" i="9"/>
  <c r="L244" i="9" s="1"/>
  <c r="W244" i="9"/>
  <c r="K244" i="9" s="1"/>
  <c r="S244" i="9"/>
  <c r="J244" i="9" s="1"/>
  <c r="AI243" i="9"/>
  <c r="N243" i="9" s="1"/>
  <c r="AE243" i="9"/>
  <c r="M243" i="9" s="1"/>
  <c r="AA243" i="9"/>
  <c r="L243" i="9" s="1"/>
  <c r="W243" i="9"/>
  <c r="K243" i="9" s="1"/>
  <c r="S243" i="9"/>
  <c r="J243" i="9" s="1"/>
  <c r="AI242" i="9"/>
  <c r="N242" i="9" s="1"/>
  <c r="AE242" i="9"/>
  <c r="M242" i="9" s="1"/>
  <c r="AA242" i="9"/>
  <c r="L242" i="9" s="1"/>
  <c r="W242" i="9"/>
  <c r="K242" i="9" s="1"/>
  <c r="S242" i="9"/>
  <c r="J242" i="9" s="1"/>
  <c r="AI241" i="9"/>
  <c r="N241" i="9" s="1"/>
  <c r="AE241" i="9"/>
  <c r="M241" i="9" s="1"/>
  <c r="AA241" i="9"/>
  <c r="L241" i="9" s="1"/>
  <c r="W241" i="9"/>
  <c r="K241" i="9" s="1"/>
  <c r="S241" i="9"/>
  <c r="J241" i="9" s="1"/>
  <c r="AI240" i="9"/>
  <c r="N240" i="9" s="1"/>
  <c r="AE240" i="9"/>
  <c r="M240" i="9" s="1"/>
  <c r="AA240" i="9"/>
  <c r="L240" i="9" s="1"/>
  <c r="W240" i="9"/>
  <c r="K240" i="9" s="1"/>
  <c r="S240" i="9"/>
  <c r="J240" i="9" s="1"/>
  <c r="AI239" i="9"/>
  <c r="N239" i="9" s="1"/>
  <c r="AE239" i="9"/>
  <c r="M239" i="9" s="1"/>
  <c r="AA239" i="9"/>
  <c r="L239" i="9" s="1"/>
  <c r="W239" i="9"/>
  <c r="K239" i="9" s="1"/>
  <c r="S239" i="9"/>
  <c r="J239" i="9" s="1"/>
  <c r="AI238" i="9"/>
  <c r="N238" i="9" s="1"/>
  <c r="AE238" i="9"/>
  <c r="M238" i="9" s="1"/>
  <c r="AA238" i="9"/>
  <c r="L238" i="9" s="1"/>
  <c r="W238" i="9"/>
  <c r="K238" i="9" s="1"/>
  <c r="S238" i="9"/>
  <c r="J238" i="9" s="1"/>
  <c r="AI237" i="9"/>
  <c r="N237" i="9" s="1"/>
  <c r="AE237" i="9"/>
  <c r="M237" i="9" s="1"/>
  <c r="AA237" i="9"/>
  <c r="L237" i="9" s="1"/>
  <c r="W237" i="9"/>
  <c r="K237" i="9" s="1"/>
  <c r="S237" i="9"/>
  <c r="J237" i="9" s="1"/>
  <c r="AI236" i="9"/>
  <c r="N236" i="9" s="1"/>
  <c r="AE236" i="9"/>
  <c r="M236" i="9" s="1"/>
  <c r="AA236" i="9"/>
  <c r="L236" i="9" s="1"/>
  <c r="W236" i="9"/>
  <c r="K236" i="9" s="1"/>
  <c r="S236" i="9"/>
  <c r="J236" i="9" s="1"/>
  <c r="AA235" i="9"/>
  <c r="L235" i="9" s="1"/>
  <c r="W235" i="9"/>
  <c r="K235" i="9" s="1"/>
  <c r="S235" i="9"/>
  <c r="J235" i="9" s="1"/>
  <c r="AE213" i="9"/>
  <c r="M213" i="9" s="1"/>
  <c r="AA213" i="9"/>
  <c r="L213" i="9" s="1"/>
  <c r="W213" i="9"/>
  <c r="K213" i="9" s="1"/>
  <c r="S213" i="9"/>
  <c r="J213" i="9" s="1"/>
  <c r="AE211" i="9"/>
  <c r="M211" i="9" s="1"/>
  <c r="AA211" i="9"/>
  <c r="L211" i="9" s="1"/>
  <c r="W211" i="9"/>
  <c r="K211" i="9" s="1"/>
  <c r="S211" i="9"/>
  <c r="J211" i="9" s="1"/>
  <c r="AE209" i="9"/>
  <c r="M209" i="9" s="1"/>
  <c r="AA209" i="9"/>
  <c r="L209" i="9" s="1"/>
  <c r="W209" i="9"/>
  <c r="K209" i="9" s="1"/>
  <c r="S209" i="9"/>
  <c r="J209" i="9" s="1"/>
  <c r="AE207" i="9"/>
  <c r="M207" i="9" s="1"/>
  <c r="AA207" i="9"/>
  <c r="L207" i="9" s="1"/>
  <c r="W207" i="9"/>
  <c r="K207" i="9" s="1"/>
  <c r="S207" i="9"/>
  <c r="J207" i="9" s="1"/>
  <c r="AE205" i="9"/>
  <c r="M205" i="9" s="1"/>
  <c r="AA205" i="9"/>
  <c r="L205" i="9" s="1"/>
  <c r="W205" i="9"/>
  <c r="K205" i="9" s="1"/>
  <c r="S205" i="9"/>
  <c r="J205" i="9" s="1"/>
  <c r="AE203" i="9"/>
  <c r="M203" i="9" s="1"/>
  <c r="AA203" i="9"/>
  <c r="L203" i="9" s="1"/>
  <c r="W203" i="9"/>
  <c r="K203" i="9" s="1"/>
  <c r="S203" i="9"/>
  <c r="J203" i="9" s="1"/>
  <c r="AE201" i="9"/>
  <c r="M201" i="9" s="1"/>
  <c r="AA201" i="9"/>
  <c r="L201" i="9" s="1"/>
  <c r="W201" i="9"/>
  <c r="K201" i="9" s="1"/>
  <c r="S201" i="9"/>
  <c r="J201" i="9" s="1"/>
  <c r="AE199" i="9"/>
  <c r="M199" i="9" s="1"/>
  <c r="AA199" i="9"/>
  <c r="L199" i="9" s="1"/>
  <c r="W199" i="9"/>
  <c r="K199" i="9" s="1"/>
  <c r="S199" i="9"/>
  <c r="J199" i="9" s="1"/>
  <c r="AE197" i="9"/>
  <c r="M197" i="9" s="1"/>
  <c r="AA197" i="9"/>
  <c r="L197" i="9" s="1"/>
  <c r="W197" i="9"/>
  <c r="K197" i="9" s="1"/>
  <c r="S197" i="9"/>
  <c r="J197" i="9" s="1"/>
  <c r="AE195" i="9"/>
  <c r="M195" i="9" s="1"/>
  <c r="AA195" i="9"/>
  <c r="L195" i="9" s="1"/>
  <c r="W195" i="9"/>
  <c r="K195" i="9" s="1"/>
  <c r="S195" i="9"/>
  <c r="J195" i="9" s="1"/>
  <c r="AE193" i="9"/>
  <c r="M193" i="9" s="1"/>
  <c r="AA193" i="9"/>
  <c r="L193" i="9" s="1"/>
  <c r="W193" i="9"/>
  <c r="K193" i="9" s="1"/>
  <c r="S193" i="9"/>
  <c r="J193" i="9" s="1"/>
  <c r="AE191" i="9"/>
  <c r="M191" i="9" s="1"/>
  <c r="AA191" i="9"/>
  <c r="L191" i="9" s="1"/>
  <c r="W191" i="9"/>
  <c r="K191" i="9" s="1"/>
  <c r="S191" i="9"/>
  <c r="J191" i="9" s="1"/>
  <c r="AE189" i="9"/>
  <c r="M189" i="9" s="1"/>
  <c r="AA189" i="9"/>
  <c r="L189" i="9" s="1"/>
  <c r="W189" i="9"/>
  <c r="K189" i="9" s="1"/>
  <c r="S189" i="9"/>
  <c r="J189" i="9" s="1"/>
  <c r="AE187" i="9"/>
  <c r="M187" i="9" s="1"/>
  <c r="AA187" i="9"/>
  <c r="L187" i="9" s="1"/>
  <c r="W187" i="9"/>
  <c r="K187" i="9" s="1"/>
  <c r="S187" i="9"/>
  <c r="J187" i="9" s="1"/>
  <c r="AE185" i="9"/>
  <c r="M185" i="9" s="1"/>
  <c r="AA185" i="9"/>
  <c r="L185" i="9" s="1"/>
  <c r="W185" i="9"/>
  <c r="K185" i="9" s="1"/>
  <c r="S185" i="9"/>
  <c r="J185" i="9" s="1"/>
  <c r="AE183" i="9"/>
  <c r="M183" i="9" s="1"/>
  <c r="AA183" i="9"/>
  <c r="L183" i="9" s="1"/>
  <c r="W183" i="9"/>
  <c r="K183" i="9" s="1"/>
  <c r="S183" i="9"/>
  <c r="J183" i="9" s="1"/>
  <c r="AE181" i="9"/>
  <c r="M181" i="9" s="1"/>
  <c r="AA181" i="9"/>
  <c r="L181" i="9" s="1"/>
  <c r="W181" i="9"/>
  <c r="K181" i="9" s="1"/>
  <c r="S181" i="9"/>
  <c r="J181" i="9" s="1"/>
  <c r="AE179" i="9"/>
  <c r="M179" i="9" s="1"/>
  <c r="AA179" i="9"/>
  <c r="L179" i="9" s="1"/>
  <c r="W179" i="9"/>
  <c r="K179" i="9" s="1"/>
  <c r="S179" i="9"/>
  <c r="J179" i="9" s="1"/>
  <c r="AA20" i="9"/>
  <c r="L20" i="9" s="1"/>
  <c r="S19" i="9"/>
  <c r="J19" i="9" s="1"/>
  <c r="S18" i="9"/>
  <c r="J18" i="9" s="1"/>
  <c r="AI17" i="9"/>
  <c r="N17" i="9" s="1"/>
  <c r="W17" i="9"/>
  <c r="K17" i="9" s="1"/>
  <c r="S16" i="9"/>
  <c r="J16" i="9" s="1"/>
  <c r="W15" i="9"/>
  <c r="K15" i="9" s="1"/>
  <c r="AI14" i="9"/>
  <c r="N14" i="9" s="1"/>
  <c r="AE14" i="9"/>
  <c r="M14" i="9" s="1"/>
  <c r="AA14" i="9"/>
  <c r="L14" i="9" s="1"/>
  <c r="W14" i="9"/>
  <c r="K14" i="9" s="1"/>
  <c r="S14" i="9"/>
  <c r="J14" i="9" s="1"/>
</calcChain>
</file>

<file path=xl/sharedStrings.xml><?xml version="1.0" encoding="utf-8"?>
<sst xmlns="http://schemas.openxmlformats.org/spreadsheetml/2006/main" count="24816" uniqueCount="2148">
  <si>
    <t>Unique Response Number</t>
  </si>
  <si>
    <t>1. Where was your previous training post?</t>
  </si>
  <si>
    <t>1.a. If you selected Other, please specify:</t>
  </si>
  <si>
    <t>2. Sub-specialty of previous post (if applicable)</t>
  </si>
  <si>
    <t>2.a. If you selected Other, please specify:</t>
  </si>
  <si>
    <t>2.b. Please indicate the current surgical firm you are attached to</t>
  </si>
  <si>
    <t>3. Level of training</t>
  </si>
  <si>
    <t>3.a. If you selected Other, please specify:</t>
  </si>
  <si>
    <t>4. To what extent do you agree with the statement If requiring this service, I would be happy for my family or friends to be treated here?</t>
  </si>
  <si>
    <t>5. To what extent do you agree with the statement I would recommend this post as a good training placement?</t>
  </si>
  <si>
    <t>6. How would you describe the number and range of training opportunities in elective surgery that were available to you?</t>
  </si>
  <si>
    <t>7. How would you describe the number and range of training opportunities in emergency surgery that were available to you?</t>
  </si>
  <si>
    <t>8. How would you describe the quality of training that was available to you?</t>
  </si>
  <si>
    <t>9. How would you rate the quality of on-the-job feedback you have received about your performance while in this post?</t>
  </si>
  <si>
    <t>10. How would you rate the clinical supervision you have experienced while in this post?</t>
  </si>
  <si>
    <t>11. How would you describe the engagement of your trainer(s) with ISCP?</t>
  </si>
  <si>
    <t>12. How would you describe the opportunities for supporting activities (audit, teaching, research etc)?</t>
  </si>
  <si>
    <t>13. How would you rate the local/regional teaching provided in this post?</t>
  </si>
  <si>
    <t>14. To what extent do you agree with the statement This post covered the curriculum requirements I expected it to?</t>
  </si>
  <si>
    <t>15. Have you been subject to undermining or unacceptable behaviour while in this post?</t>
  </si>
  <si>
    <t>15.a. Who was the source of the behaviour?</t>
  </si>
  <si>
    <t>15.a.i. If you selected Other, please specify:</t>
  </si>
  <si>
    <t>15.b. Were you able to discuss the behaviour with a senior colleague, either informally or formally?</t>
  </si>
  <si>
    <t>16. On average did you receive a minimum of 2 hours of formal teaching each week (including local and regional)?</t>
  </si>
  <si>
    <t>17. In theatre did you participate in operative briefings with use of the WHO checklist or equivalent?</t>
  </si>
  <si>
    <t>18. On average did you attend at least 5 consultant supervised sessions of 4 hours each week?</t>
  </si>
  <si>
    <t>19. On average did you attend at least one consultant ward round each week?</t>
  </si>
  <si>
    <t>20. On average were you involved in the management of emergency patients at least once each week?</t>
  </si>
  <si>
    <t>Date</t>
  </si>
  <si>
    <t>149137-149131-8917771</t>
  </si>
  <si>
    <t>King's Mill Hospital</t>
  </si>
  <si>
    <t>Trauma &amp; Orthopaedic Surgery</t>
  </si>
  <si>
    <t>Team B</t>
  </si>
  <si>
    <t>CT2</t>
  </si>
  <si>
    <t>Agree</t>
  </si>
  <si>
    <t>Strongly agree</t>
  </si>
  <si>
    <t>Excellent</t>
  </si>
  <si>
    <t>Good</t>
  </si>
  <si>
    <t>No</t>
  </si>
  <si>
    <t>Yes</t>
  </si>
  <si>
    <t>149137-149131-8917988</t>
  </si>
  <si>
    <t>Royal Derby Hospital</t>
  </si>
  <si>
    <t>Urology</t>
  </si>
  <si>
    <t>RFS</t>
  </si>
  <si>
    <t>Fair</t>
  </si>
  <si>
    <t>Strongly disagree</t>
  </si>
  <si>
    <t>149137-149131-8919065</t>
  </si>
  <si>
    <t>Lincoln County Hospital</t>
  </si>
  <si>
    <t>General Surgery</t>
  </si>
  <si>
    <t>general surgery at lincoln</t>
  </si>
  <si>
    <t>CT1</t>
  </si>
  <si>
    <t>Disagree</t>
  </si>
  <si>
    <t>149137-149131-8920869</t>
  </si>
  <si>
    <t>Leicester Royal Infirmary</t>
  </si>
  <si>
    <t>UGI</t>
  </si>
  <si>
    <t>149137-149131-8921744</t>
  </si>
  <si>
    <t>Northampton General Hospital</t>
  </si>
  <si>
    <t>Little or none received</t>
  </si>
  <si>
    <t>Very Poor</t>
  </si>
  <si>
    <t>Poor</t>
  </si>
  <si>
    <t>149137-149131-8923782</t>
  </si>
  <si>
    <t>Otolaryngology (ENT)</t>
  </si>
  <si>
    <t>Otolaryngology at Northampton General Hospital</t>
  </si>
  <si>
    <t>Neither agree nor disagree</t>
  </si>
  <si>
    <t>149137-149131-8924603</t>
  </si>
  <si>
    <t>Queen's Medical Centre, Nottingham</t>
  </si>
  <si>
    <t>Paeds and Hands</t>
  </si>
  <si>
    <t>149137-149131-8924872</t>
  </si>
  <si>
    <t>Nottingham City Hospital</t>
  </si>
  <si>
    <t xml:space="preserve">General surgery </t>
  </si>
  <si>
    <t>149137-149131-8927453</t>
  </si>
  <si>
    <t>Orthopaedics</t>
  </si>
  <si>
    <t>149137-149131-8927346</t>
  </si>
  <si>
    <t>Other</t>
  </si>
  <si>
    <t>Intensive care</t>
  </si>
  <si>
    <t>Neurosurgery</t>
  </si>
  <si>
    <t>ST2</t>
  </si>
  <si>
    <t>Nurses</t>
  </si>
  <si>
    <t>149137-149131-8928680</t>
  </si>
  <si>
    <t>Team 2</t>
  </si>
  <si>
    <t>149137-149131-8931341</t>
  </si>
  <si>
    <t>Vascular Surgery</t>
  </si>
  <si>
    <t>149137-149131-8936040</t>
  </si>
  <si>
    <t>Tuesday Team</t>
  </si>
  <si>
    <t>149137-149131-8939407</t>
  </si>
  <si>
    <t>HPB surgery</t>
  </si>
  <si>
    <t>149137-149131-8939436</t>
  </si>
  <si>
    <t>149137-149131-8940713</t>
  </si>
  <si>
    <t>Kettering General Hospital</t>
  </si>
  <si>
    <t>Mr El-Rabba</t>
  </si>
  <si>
    <t>149137-149131-8959642</t>
  </si>
  <si>
    <t>HBP/upper GI</t>
  </si>
  <si>
    <t>Very poor</t>
  </si>
  <si>
    <t>149137-149131-8960541</t>
  </si>
  <si>
    <t>149137-149131-8960640</t>
  </si>
  <si>
    <t>Entire Department</t>
  </si>
  <si>
    <t>149137-149131-8961252</t>
  </si>
  <si>
    <t>Team D</t>
  </si>
  <si>
    <t>149137-149131-8961701</t>
  </si>
  <si>
    <t>Trauma and Orthopaedics</t>
  </si>
  <si>
    <t>149137-149131-8963033</t>
  </si>
  <si>
    <t>149137-149131-8986348</t>
  </si>
  <si>
    <t>149137-149131-8994682</t>
  </si>
  <si>
    <t>Plastic Surgery</t>
  </si>
  <si>
    <t>Not applicable</t>
  </si>
  <si>
    <t>149137-149131-9029278</t>
  </si>
  <si>
    <t>149137-149131-9032228</t>
  </si>
  <si>
    <t>Trauma and Orthopaedic Surgery</t>
  </si>
  <si>
    <t>149137-149131-9039068</t>
  </si>
  <si>
    <t>Leicester General Hospital</t>
  </si>
  <si>
    <t>149137-149131-9057064</t>
  </si>
  <si>
    <t>Mr Nigam, Mr Akhtar - Upper GI / Endocrine</t>
  </si>
  <si>
    <t>149137-149131-9065124</t>
  </si>
  <si>
    <t>HPB</t>
  </si>
  <si>
    <t>149137-149131-9097536</t>
  </si>
  <si>
    <t>Hepatobillary Surgery</t>
  </si>
  <si>
    <t>149137-149131-9098439</t>
  </si>
  <si>
    <t>149137-149131-9112905</t>
  </si>
  <si>
    <t>149137-149131-9222949</t>
  </si>
  <si>
    <t>Paediatric Surgery</t>
  </si>
  <si>
    <t>1. Where is your current training post?</t>
  </si>
  <si>
    <t>2. Sub-specialty of current post (if applicable)</t>
  </si>
  <si>
    <t>2.b. Please indicate the current surgical firm you are attached to by sub-specialty or trainer(s)</t>
  </si>
  <si>
    <t>13. How would you rate the local and/or regional teaching provided in this post?</t>
  </si>
  <si>
    <t>133777-133771-7798708</t>
  </si>
  <si>
    <t>Colorectal LRI</t>
  </si>
  <si>
    <t>ST6</t>
  </si>
  <si>
    <t>133777-133771-7798707</t>
  </si>
  <si>
    <t>Endocrine and general surgery</t>
  </si>
  <si>
    <t>ST3</t>
  </si>
  <si>
    <t>133777-133771-7798709</t>
  </si>
  <si>
    <t>Paediatrics - JC3 &amp; DL2</t>
  </si>
  <si>
    <t>ST4</t>
  </si>
  <si>
    <t>133777-133771-7798710</t>
  </si>
  <si>
    <t>Upper GI</t>
  </si>
  <si>
    <t>ST7</t>
  </si>
  <si>
    <t>133777-133771-7798711</t>
  </si>
  <si>
    <t>Thoracic surgery</t>
  </si>
  <si>
    <t>133777-133771-7798712</t>
  </si>
  <si>
    <t>Green / Kershaw</t>
  </si>
  <si>
    <t>ST8</t>
  </si>
  <si>
    <t>133777-133771-7798713</t>
  </si>
  <si>
    <t>133777-133771-7798714</t>
  </si>
  <si>
    <t>Hicks, Brar and Bahal</t>
  </si>
  <si>
    <t>133777-133771-7798715</t>
  </si>
  <si>
    <t>Nuffield Orthopaedic Centre</t>
  </si>
  <si>
    <t>ATP Hand Fellowship</t>
  </si>
  <si>
    <t>133777-133771-7798716</t>
  </si>
  <si>
    <t>spine</t>
  </si>
  <si>
    <t>ST5</t>
  </si>
  <si>
    <t>133777-133771-7798717</t>
  </si>
  <si>
    <t>Hand Surgery</t>
  </si>
  <si>
    <t>Hands</t>
  </si>
  <si>
    <t>133777-133771-7798718</t>
  </si>
  <si>
    <t>Chesterfield Royal Hospital</t>
  </si>
  <si>
    <t>Oral &amp; Maxillo Facial Surgery (OMFS)</t>
  </si>
  <si>
    <t>OMFS</t>
  </si>
  <si>
    <t>133777-133771-7798719</t>
  </si>
  <si>
    <t>Colorectal</t>
  </si>
  <si>
    <t>133777-133771-7798720</t>
  </si>
  <si>
    <t>Miss Cutler</t>
  </si>
  <si>
    <t>133777-133771-7798721</t>
  </si>
  <si>
    <t>Mr B Davies</t>
  </si>
  <si>
    <t>133777-133771-7798722</t>
  </si>
  <si>
    <t>Sacramento, California</t>
  </si>
  <si>
    <t>Vascular surgery</t>
  </si>
  <si>
    <t>133777-133771-7798723</t>
  </si>
  <si>
    <t>133777-133771-7798724</t>
  </si>
  <si>
    <t>Breast and General</t>
  </si>
  <si>
    <t>Jahan / Upper GI</t>
  </si>
  <si>
    <t>133777-133771-7798725</t>
  </si>
  <si>
    <t>Miss Raurell (Sarcoma)</t>
  </si>
  <si>
    <t>Consultants</t>
  </si>
  <si>
    <t>133777-133771-7798726</t>
  </si>
  <si>
    <t>Deformity with Mr Sidebottom</t>
  </si>
  <si>
    <t>133777-133771-7798727</t>
  </si>
  <si>
    <t>Shahane</t>
  </si>
  <si>
    <t>133777-133771-7798728</t>
  </si>
  <si>
    <t>Forward</t>
  </si>
  <si>
    <t>133777-133771-7798729</t>
  </si>
  <si>
    <t>133777-133771-7798730</t>
  </si>
  <si>
    <t>HPB SURGERY</t>
  </si>
  <si>
    <t>133777-133771-7798731</t>
  </si>
  <si>
    <t>Mr MArk Rowsell</t>
  </si>
  <si>
    <t>133777-133771-7798732</t>
  </si>
  <si>
    <t>Upper limb surgery</t>
  </si>
  <si>
    <t>133777-133771-7798733</t>
  </si>
  <si>
    <t>133777-133771-7798734</t>
  </si>
  <si>
    <t>Paediatrics - Prof Rajan</t>
  </si>
  <si>
    <t>133777-133771-7798735</t>
  </si>
  <si>
    <t>Colorectal Surgery</t>
  </si>
  <si>
    <t>133777-133771-7798736</t>
  </si>
  <si>
    <t>Paeds/foot and ankle</t>
  </si>
  <si>
    <t>133777-133771-7798737</t>
  </si>
  <si>
    <t>Mr Natarajan</t>
  </si>
  <si>
    <t>Other trainees</t>
  </si>
  <si>
    <t>133777-133771-7798738</t>
  </si>
  <si>
    <t>Breast reconstruction</t>
  </si>
  <si>
    <t>133777-133771-7798740</t>
  </si>
  <si>
    <t>133777-133771-7798739</t>
  </si>
  <si>
    <t>Paediatric orthopaedics</t>
  </si>
  <si>
    <t>133777-133771-7798741</t>
  </si>
  <si>
    <t>Mr Kulkarni/Mr Hutchings/Mr Mangwani</t>
  </si>
  <si>
    <t>133777-133771-7798742</t>
  </si>
  <si>
    <t>133777-133771-7798743</t>
  </si>
  <si>
    <t>133777-133771-7798744</t>
  </si>
  <si>
    <t>Trauma - Mr Ollivere</t>
  </si>
  <si>
    <t>133777-133771-7798745</t>
  </si>
  <si>
    <t>Mr Radford and Mr Westbrook</t>
  </si>
  <si>
    <t>133777-133771-7798746</t>
  </si>
  <si>
    <t>Cardiothoracic Surgery</t>
  </si>
  <si>
    <t>Cardiac Surgery</t>
  </si>
  <si>
    <t>133777-133771-7798747</t>
  </si>
  <si>
    <t>Upper Gi - JGF</t>
  </si>
  <si>
    <t>133777-133771-7798748</t>
  </si>
  <si>
    <t>Breast</t>
  </si>
  <si>
    <t>133777-133771-7798749</t>
  </si>
  <si>
    <t>Mr H Khairandish</t>
  </si>
  <si>
    <t>133777-133771-7798750</t>
  </si>
  <si>
    <t>133777-133771-7798751</t>
  </si>
  <si>
    <t>133777-133771-7798752</t>
  </si>
  <si>
    <t>133777-133771-7798753</t>
  </si>
  <si>
    <t>Mr Dhar/ Prof Scammell /Mr Chell</t>
  </si>
  <si>
    <t>133777-133771-7798754</t>
  </si>
  <si>
    <t>vascular</t>
  </si>
  <si>
    <t>133777-133771-7798755</t>
  </si>
  <si>
    <t>Sheffield Teaching Hospitals</t>
  </si>
  <si>
    <t>deformity</t>
  </si>
  <si>
    <t>133777-133771-7798756</t>
  </si>
  <si>
    <t>Mr Varma</t>
  </si>
  <si>
    <t>133777-133771-7798758</t>
  </si>
  <si>
    <t>spines</t>
  </si>
  <si>
    <t>133777-133771-7798757</t>
  </si>
  <si>
    <t>Mr MacArthur, Mr Ashpole, Miss Cartmill</t>
  </si>
  <si>
    <t>133777-133771-7798759</t>
  </si>
  <si>
    <t>Mangwani / Abraham</t>
  </si>
  <si>
    <t>133777-133771-7798760</t>
  </si>
  <si>
    <t>Breast surgery, Mr Sibbering</t>
  </si>
  <si>
    <t>133777-133771-7798761</t>
  </si>
  <si>
    <t>sarcoma</t>
  </si>
  <si>
    <t>Consultants,Other trainees</t>
  </si>
  <si>
    <t>133777-133771-7798762</t>
  </si>
  <si>
    <t>Addenbrookes hospital</t>
  </si>
  <si>
    <t>Upper gi</t>
  </si>
  <si>
    <t>133777-133771-7798763</t>
  </si>
  <si>
    <t>Breast surgery</t>
  </si>
  <si>
    <t>133777-133771-7798764</t>
  </si>
  <si>
    <t>Mr. Dow and Mr Byrne</t>
  </si>
  <si>
    <t>133777-133771-7798765</t>
  </si>
  <si>
    <t>Upper GI - Mr Iftikhar</t>
  </si>
  <si>
    <t>133777-133771-7798766</t>
  </si>
  <si>
    <t>Hatton / Geoghegan (Trauma)</t>
  </si>
  <si>
    <t>133777-133771-7798767</t>
  </si>
  <si>
    <t>Mr Perks/Miss Raurell</t>
  </si>
  <si>
    <t>133777-133771-7798768</t>
  </si>
  <si>
    <t>Glenfield Hospital, Leicester</t>
  </si>
  <si>
    <t>Breast consultants GGH</t>
  </si>
  <si>
    <t>133777-133771-7798769</t>
  </si>
  <si>
    <t>HPB firm</t>
  </si>
  <si>
    <t>133777-133771-7798770</t>
  </si>
  <si>
    <t>Mr Milner (Foot and Ankle)</t>
  </si>
  <si>
    <t>133777-133771-7798771</t>
  </si>
  <si>
    <t>Vascular</t>
  </si>
  <si>
    <t>Would rather not say</t>
  </si>
  <si>
    <t>133777-133771-7798772</t>
  </si>
  <si>
    <t>Hands (Bhowal / Ullah)</t>
  </si>
  <si>
    <t>133777-133771-7798773</t>
  </si>
  <si>
    <t>Breast firm at the Nottingham breast institute</t>
  </si>
  <si>
    <t>133777-133771-7798774</t>
  </si>
  <si>
    <t>133777-133771-7798775</t>
  </si>
  <si>
    <t>Lower limb arthroplasty</t>
  </si>
  <si>
    <t>133777-133771-7798776</t>
  </si>
  <si>
    <t>Mr Rowlands</t>
  </si>
  <si>
    <t>133777-133771-7798777</t>
  </si>
  <si>
    <t>Hicks/Brar</t>
  </si>
  <si>
    <t>133777-133771-7798778</t>
  </si>
  <si>
    <t>Shoulder and Elbow</t>
  </si>
  <si>
    <t>133777-133771-7798779</t>
  </si>
  <si>
    <t>Colorectal surgery</t>
  </si>
  <si>
    <t>133777-133771-7798780</t>
  </si>
  <si>
    <t>Mr Tennant</t>
  </si>
  <si>
    <t>133777-133771-7798781</t>
  </si>
  <si>
    <t>Upper GI / HPB</t>
  </si>
  <si>
    <t>133777-133771-7798782</t>
  </si>
  <si>
    <t>133777-133771-7798783</t>
  </si>
  <si>
    <t>Pilgrim Hospital, Boston</t>
  </si>
  <si>
    <t>vascular surgery</t>
  </si>
  <si>
    <t>133777-133771-7798784</t>
  </si>
  <si>
    <t>Mr. D. Colliver</t>
  </si>
  <si>
    <t>133777-133771-7798785</t>
  </si>
  <si>
    <t>133777-133771-7798786</t>
  </si>
  <si>
    <t>Trauma Slot - Mr Ullah, Mr Modi and Mr Sell</t>
  </si>
  <si>
    <t>133777-133771-7798787</t>
  </si>
  <si>
    <t>Trauma: Mr Westbrook/Mr Sehat</t>
  </si>
  <si>
    <t>133777-133771-7798788</t>
  </si>
  <si>
    <t>Hand surgery. Miss Wildin and Professor Dias</t>
  </si>
  <si>
    <t>133777-133771-7798789</t>
  </si>
  <si>
    <t>Hpb</t>
  </si>
  <si>
    <t>133777-133771-7798790</t>
  </si>
  <si>
    <t>Upper limb (Mr Kurian)</t>
  </si>
  <si>
    <t>133777-133771-7798791</t>
  </si>
  <si>
    <t>Upper GI - Mr Catton</t>
  </si>
  <si>
    <t>133777-133771-7798792</t>
  </si>
  <si>
    <t>133777-133771-7798793</t>
  </si>
  <si>
    <t>Head and neck cancer surgery</t>
  </si>
  <si>
    <t>133777-133771-7798794</t>
  </si>
  <si>
    <t>Lower Limb Arthroplasty</t>
  </si>
  <si>
    <t>133777-133771-7798795</t>
  </si>
  <si>
    <t>Hand unit - John Oni</t>
  </si>
  <si>
    <t>133777-133771-7798796</t>
  </si>
  <si>
    <t>Oncology</t>
  </si>
  <si>
    <t>133777-133771-7798797</t>
  </si>
  <si>
    <t>Colorectal- John Evans</t>
  </si>
  <si>
    <t>133777-133771-7798798</t>
  </si>
  <si>
    <t>Endocrine</t>
  </si>
  <si>
    <t>133777-133771-7798799</t>
  </si>
  <si>
    <t>Edward Crawfurd</t>
  </si>
  <si>
    <t>133777-133771-7798800</t>
  </si>
  <si>
    <t>Jon Campion / Lower limb arthroplasty</t>
  </si>
  <si>
    <t>133777-133771-7798802</t>
  </si>
  <si>
    <t>133777-133771-7798801</t>
  </si>
  <si>
    <t>Armstrong/Davison</t>
  </si>
  <si>
    <t>133777-133771-7798803</t>
  </si>
  <si>
    <t>Rotate through all subspecialties</t>
  </si>
  <si>
    <t>Anaesthetic Staff Grade</t>
  </si>
  <si>
    <t>133777-133771-7798804</t>
  </si>
  <si>
    <t>OG surgery</t>
  </si>
  <si>
    <t>133795-133789-7800705</t>
  </si>
  <si>
    <t>133795-133789-7800706</t>
  </si>
  <si>
    <t>133795-133789-7800707</t>
  </si>
  <si>
    <t>133795-133789-7800708</t>
  </si>
  <si>
    <t>133795-133789-7800709</t>
  </si>
  <si>
    <t>registrars</t>
  </si>
  <si>
    <t>133795-133789-7800710</t>
  </si>
  <si>
    <t>cardiac surgery</t>
  </si>
  <si>
    <t>133795-133789-7800711</t>
  </si>
  <si>
    <t>133795-133789-7800712</t>
  </si>
  <si>
    <t>133795-133789-7800713</t>
  </si>
  <si>
    <t>133795-133789-7800714</t>
  </si>
  <si>
    <t>133795-133789-7800715</t>
  </si>
  <si>
    <t>133795-133789-7800716</t>
  </si>
  <si>
    <t>133795-133789-7800717</t>
  </si>
  <si>
    <t>locums and RMO's</t>
  </si>
  <si>
    <t>133795-133789-7800718</t>
  </si>
  <si>
    <t>133795-133789-7800719</t>
  </si>
  <si>
    <t>133795-133789-7800720</t>
  </si>
  <si>
    <t>133795-133789-7800721</t>
  </si>
  <si>
    <t>133795-133789-7800722</t>
  </si>
  <si>
    <t>133795-133789-7800723</t>
  </si>
  <si>
    <t>133795-133789-7800724</t>
  </si>
  <si>
    <t>133795-133789-7800725</t>
  </si>
  <si>
    <t>Plastics</t>
  </si>
  <si>
    <t>133795-133789-7800726</t>
  </si>
  <si>
    <t>133795-133789-7800727</t>
  </si>
  <si>
    <t>133795-133789-7800728</t>
  </si>
  <si>
    <t>133795-133789-7800729</t>
  </si>
  <si>
    <t>133795-133789-7800730</t>
  </si>
  <si>
    <t>133795-133789-7800731</t>
  </si>
  <si>
    <t>133795-133789-7800732</t>
  </si>
  <si>
    <t>133795-133789-7800733</t>
  </si>
  <si>
    <t>Otolaryngology</t>
  </si>
  <si>
    <t>133795-133789-7800734</t>
  </si>
  <si>
    <t>133795-133789-7800735</t>
  </si>
  <si>
    <t>133795-133789-7800736</t>
  </si>
  <si>
    <t>133795-133789-7800737</t>
  </si>
  <si>
    <t>133795-133789-7800738</t>
  </si>
  <si>
    <t>Breast Surgery</t>
  </si>
  <si>
    <t>133795-133789-7884051</t>
  </si>
  <si>
    <t>Ward based</t>
  </si>
  <si>
    <t>133795-133789-8045130</t>
  </si>
  <si>
    <t>HPB at Leicester General</t>
  </si>
  <si>
    <t>133795-133789-8145415</t>
  </si>
  <si>
    <t>133795-133789-8152996</t>
  </si>
  <si>
    <t>133795-133789-8295885</t>
  </si>
  <si>
    <t>133795-133789-8300723</t>
  </si>
  <si>
    <t>Thoracic Surgery</t>
  </si>
  <si>
    <t>133795-133789-8359274</t>
  </si>
  <si>
    <t>133795-133789-8374966</t>
  </si>
  <si>
    <t>133795-133789-8409966</t>
  </si>
  <si>
    <t>133755-133749-7796956</t>
  </si>
  <si>
    <t>Saint Joseph Hospital Paris</t>
  </si>
  <si>
    <t>OOPE</t>
  </si>
  <si>
    <t>133755-133749-7796958</t>
  </si>
  <si>
    <t>133755-133749-7796957</t>
  </si>
  <si>
    <t>OOPE in Queen Elizabeth hospital Birmingham</t>
  </si>
  <si>
    <t>Transplant</t>
  </si>
  <si>
    <t>133755-133749-7796959</t>
  </si>
  <si>
    <t>133755-133749-7796960</t>
  </si>
  <si>
    <t>133755-133749-7796961</t>
  </si>
  <si>
    <t>Academic Clinical Lecturer</t>
  </si>
  <si>
    <t>133755-133749-7796962</t>
  </si>
  <si>
    <t>133755-133749-7796963</t>
  </si>
  <si>
    <t>133755-133749-7796964</t>
  </si>
  <si>
    <t>Hatton / Geoghegan</t>
  </si>
  <si>
    <t>133755-133749-7796965</t>
  </si>
  <si>
    <t>133755-133749-7796966</t>
  </si>
  <si>
    <t>133755-133749-7796967</t>
  </si>
  <si>
    <t>133755-133749-7796969</t>
  </si>
  <si>
    <t>John Radcliffe Hospital Oxford</t>
  </si>
  <si>
    <t>133755-133749-7796970</t>
  </si>
  <si>
    <t>133755-133749-7796971</t>
  </si>
  <si>
    <t>sheffield teaching hospitals</t>
  </si>
  <si>
    <t>133755-133749-7796972</t>
  </si>
  <si>
    <t>Hands (Mr Bhowal and Mr Ullah)</t>
  </si>
  <si>
    <t>133755-133749-7796973</t>
  </si>
  <si>
    <t>133755-133749-7796974</t>
  </si>
  <si>
    <t>133755-133749-7796976</t>
  </si>
  <si>
    <t>133755-133749-7796975</t>
  </si>
  <si>
    <t>133755-133749-7796977</t>
  </si>
  <si>
    <t>133755-133749-7796978</t>
  </si>
  <si>
    <t>133755-133749-7796979</t>
  </si>
  <si>
    <t>133755-133749-7796980</t>
  </si>
  <si>
    <t>133755-133749-7796981</t>
  </si>
  <si>
    <t>133755-133749-7796968</t>
  </si>
  <si>
    <t>133755-133749-7796982</t>
  </si>
  <si>
    <t>N/A</t>
  </si>
  <si>
    <t>133755-133749-7796983</t>
  </si>
  <si>
    <t>133755-133749-7796984</t>
  </si>
  <si>
    <t>133755-133749-7796985</t>
  </si>
  <si>
    <t>Consultants,Nurses</t>
  </si>
  <si>
    <t>133755-133749-7796986</t>
  </si>
  <si>
    <t>133755-133749-7796987</t>
  </si>
  <si>
    <t>Upper GI surgery</t>
  </si>
  <si>
    <t>133755-133749-7796988</t>
  </si>
  <si>
    <t>133755-133749-7796989</t>
  </si>
  <si>
    <t>Mr Ratliff, Mr Libertini, Mr Kappadath</t>
  </si>
  <si>
    <t>133755-133749-7796990</t>
  </si>
  <si>
    <t>133755-133749-7796991</t>
  </si>
  <si>
    <t>133755-133749-7796992</t>
  </si>
  <si>
    <t>Breast Team</t>
  </si>
  <si>
    <t>133755-133749-7796993</t>
  </si>
  <si>
    <t>Nurses,Other trainees</t>
  </si>
  <si>
    <t>133755-133749-7796994</t>
  </si>
  <si>
    <t>Ophthalmology</t>
  </si>
  <si>
    <t>133755-133749-7796995</t>
  </si>
  <si>
    <t>133755-133749-7796996</t>
  </si>
  <si>
    <t>133755-133749-7796997</t>
  </si>
  <si>
    <t>133755-133749-7796998</t>
  </si>
  <si>
    <t>Team 3</t>
  </si>
  <si>
    <t>133755-133749-7796999</t>
  </si>
  <si>
    <t>133755-133749-7797000</t>
  </si>
  <si>
    <t>DCT1</t>
  </si>
  <si>
    <t>133755-133749-7797001</t>
  </si>
  <si>
    <t>133755-133749-7797002</t>
  </si>
  <si>
    <t>133755-133749-7797003</t>
  </si>
  <si>
    <t>Pilgrim Hopsital, Boston</t>
  </si>
  <si>
    <t>133755-133749-7797004</t>
  </si>
  <si>
    <t>133755-133749-7797005</t>
  </si>
  <si>
    <t>Spines</t>
  </si>
  <si>
    <t>133755-133749-7797006</t>
  </si>
  <si>
    <t>133755-133749-7797007</t>
  </si>
  <si>
    <t>133755-133749-7797008</t>
  </si>
  <si>
    <t>133755-133749-7797009</t>
  </si>
  <si>
    <t>133755-133749-7797010</t>
  </si>
  <si>
    <t>133755-133749-7797011</t>
  </si>
  <si>
    <t>133755-133749-7797012</t>
  </si>
  <si>
    <t>Vitreoretinal</t>
  </si>
  <si>
    <t>133755-133749-7797013</t>
  </si>
  <si>
    <t>133755-133749-7797014</t>
  </si>
  <si>
    <t>133755-133749-7797015</t>
  </si>
  <si>
    <t>oculoplastics</t>
  </si>
  <si>
    <t>133755-133749-7797016</t>
  </si>
  <si>
    <t>133755-133749-7797017</t>
  </si>
  <si>
    <t>133755-133749-7797018</t>
  </si>
  <si>
    <t>133755-133749-7797019</t>
  </si>
  <si>
    <t>COLORECTAL</t>
  </si>
  <si>
    <t>133755-133749-7797020</t>
  </si>
  <si>
    <t>133755-133749-7797021</t>
  </si>
  <si>
    <t>133755-133749-7797022</t>
  </si>
  <si>
    <t>133755-133749-7797023</t>
  </si>
  <si>
    <t>Other trainees,Other</t>
  </si>
  <si>
    <t>locum appointment for service</t>
  </si>
  <si>
    <t>133755-133749-7797024</t>
  </si>
  <si>
    <t>133755-133749-7797025</t>
  </si>
  <si>
    <t>133755-133749-7797026</t>
  </si>
  <si>
    <t>133755-133749-7797027</t>
  </si>
  <si>
    <t>Registrars in both ENT and ED.</t>
  </si>
  <si>
    <t>133755-133749-7797028</t>
  </si>
  <si>
    <t>133749-133743-7796527</t>
  </si>
  <si>
    <t>133749-133743-7796528</t>
  </si>
  <si>
    <t>133749-133743-7796529</t>
  </si>
  <si>
    <t>133749-133743-7796530</t>
  </si>
  <si>
    <t>133749-133743-7796531</t>
  </si>
  <si>
    <t>133749-133743-7796532</t>
  </si>
  <si>
    <t>133749-133743-7796533</t>
  </si>
  <si>
    <t>133749-133743-7796534</t>
  </si>
  <si>
    <t>133749-133743-7796535</t>
  </si>
  <si>
    <t>133749-133743-7796536</t>
  </si>
  <si>
    <t>133749-133743-7796537</t>
  </si>
  <si>
    <t>Orthodontics</t>
  </si>
  <si>
    <t>StR</t>
  </si>
  <si>
    <t>133749-133743-7796538</t>
  </si>
  <si>
    <t>133749-133743-7796539</t>
  </si>
  <si>
    <t>133749-133743-7796540</t>
  </si>
  <si>
    <t>133749-133743-7796541</t>
  </si>
  <si>
    <t>133749-133743-7796542</t>
  </si>
  <si>
    <t>133749-133743-7796543</t>
  </si>
  <si>
    <t>133749-133743-7796544</t>
  </si>
  <si>
    <t>133749-133743-7796545</t>
  </si>
  <si>
    <t>133749-133743-7796546</t>
  </si>
  <si>
    <t>ST1</t>
  </si>
  <si>
    <t>133749-133743-7796547</t>
  </si>
  <si>
    <t>DCT 1</t>
  </si>
  <si>
    <t>133749-133743-7796548</t>
  </si>
  <si>
    <t>133749-133743-7796549</t>
  </si>
  <si>
    <t>133749-133743-7796550</t>
  </si>
  <si>
    <t>133749-133743-7796551</t>
  </si>
  <si>
    <t>133749-133743-7796552</t>
  </si>
  <si>
    <t>133749-133743-7796553</t>
  </si>
  <si>
    <t>LAS</t>
  </si>
  <si>
    <t>133749-133743-7796554</t>
  </si>
  <si>
    <t>133749-133743-7796555</t>
  </si>
  <si>
    <t>133749-133743-7796556</t>
  </si>
  <si>
    <t>133749-133743-7796558</t>
  </si>
  <si>
    <t>133749-133743-7796559</t>
  </si>
  <si>
    <t>George Eliot Hospital</t>
  </si>
  <si>
    <t>133749-133743-7796560</t>
  </si>
  <si>
    <t>133749-133743-7796561</t>
  </si>
  <si>
    <t>133749-133743-7796562</t>
  </si>
  <si>
    <t>133749-133743-7796563</t>
  </si>
  <si>
    <t>133749-133743-7796564</t>
  </si>
  <si>
    <t>133749-133743-7796565</t>
  </si>
  <si>
    <t>133749-133743-7796566</t>
  </si>
  <si>
    <t>133749-133743-7796567</t>
  </si>
  <si>
    <t>133749-133743-7796568</t>
  </si>
  <si>
    <t>133749-133743-7796569</t>
  </si>
  <si>
    <t>133749-133743-7796570</t>
  </si>
  <si>
    <t>133749-133743-7796571</t>
  </si>
  <si>
    <t>only one consultant in the initial 6 months! hence "fair" comments as a combination of poor experience in initial 6 months and good experience in the following 6 months</t>
  </si>
  <si>
    <t>133749-133743-7796572</t>
  </si>
  <si>
    <t>133749-133743-7796573</t>
  </si>
  <si>
    <t>133749-133743-7796574</t>
  </si>
  <si>
    <t>133749-133743-7796575</t>
  </si>
  <si>
    <t>133749-133743-7796576</t>
  </si>
  <si>
    <t>133749-133743-7796577</t>
  </si>
  <si>
    <t>133749-133743-7796578</t>
  </si>
  <si>
    <t>133749-133743-7796579</t>
  </si>
  <si>
    <t>133749-133743-7796580</t>
  </si>
  <si>
    <t>133749-133743-7796581</t>
  </si>
  <si>
    <t>133749-133743-7796582</t>
  </si>
  <si>
    <t>133749-133743-7796583</t>
  </si>
  <si>
    <t>133749-133743-7796584</t>
  </si>
  <si>
    <t>Nurses,Other trainees,Other</t>
  </si>
  <si>
    <t>There is hugely antagonistic behaviour from the ED dept in this post when on call.  They struggle with throughput and while most people can be reasoned into acting in the patient's best interests, some do not and simply ignore patient safety to effect transfers and admissions either against your clinical judgement or, worse, without informing you.</t>
  </si>
  <si>
    <t>133749-133743-7796585</t>
  </si>
  <si>
    <t>133749-133743-7796586</t>
  </si>
  <si>
    <t>133749-133743-7796587</t>
  </si>
  <si>
    <t>133749-133743-7796588</t>
  </si>
  <si>
    <t>133749-133743-7796589</t>
  </si>
  <si>
    <t>133749-133743-7796590</t>
  </si>
  <si>
    <t>133749-133743-7796591</t>
  </si>
  <si>
    <t>133749-133743-7796592</t>
  </si>
  <si>
    <t>133749-133743-7796593</t>
  </si>
  <si>
    <t>133749-133743-7796594</t>
  </si>
  <si>
    <t>133749-133743-7796595</t>
  </si>
  <si>
    <t>133749-133743-7796596</t>
  </si>
  <si>
    <t>SpR</t>
  </si>
  <si>
    <t>133749-133743-7796597</t>
  </si>
  <si>
    <t>133749-133743-7796598</t>
  </si>
  <si>
    <t>133749-133743-7796599</t>
  </si>
  <si>
    <t>133749-133743-7796600</t>
  </si>
  <si>
    <t>133749-133743-7796601</t>
  </si>
  <si>
    <t>133749-133743-7796602</t>
  </si>
  <si>
    <t>133749-133743-7796603</t>
  </si>
  <si>
    <t>133749-133743-7796604</t>
  </si>
  <si>
    <t>(All)</t>
  </si>
  <si>
    <t>Count</t>
  </si>
  <si>
    <t>Q3</t>
  </si>
  <si>
    <t>Q1</t>
  </si>
  <si>
    <t>Q2</t>
  </si>
  <si>
    <t>Q4</t>
  </si>
  <si>
    <t>Q5</t>
  </si>
  <si>
    <t>Questions scored 1-5</t>
  </si>
  <si>
    <t>Q1 How would you describe the number and range of training opportunities in elective surgery that were available to you?</t>
  </si>
  <si>
    <t>Q2 How would you describe the number and range of training opportunities in emergency surgery that were available to you?</t>
  </si>
  <si>
    <t>Q3 How would you describe the quality of training that was available to you?</t>
  </si>
  <si>
    <t>Q4 How would you describe the engagement of your trainer(s) with ISCP?</t>
  </si>
  <si>
    <t>Q5 How would you describe the opportunities for supporting activities (audit, teaching, research etc)?</t>
  </si>
  <si>
    <t xml:space="preserve"> </t>
  </si>
  <si>
    <t>Rotation</t>
  </si>
  <si>
    <t>Q6</t>
  </si>
  <si>
    <t>Level of training</t>
  </si>
  <si>
    <t>Mapped Firm</t>
  </si>
  <si>
    <t>Endocrine/GI</t>
  </si>
  <si>
    <t>Unspecified</t>
  </si>
  <si>
    <t>General and Endocrine</t>
  </si>
  <si>
    <t>Emergency Surgery</t>
  </si>
  <si>
    <t>General Surgery - HPB</t>
  </si>
  <si>
    <t>Cartmill/Ashpole- Adult : hydrocephalus and spinal</t>
  </si>
  <si>
    <t>Byrne/Dow – Adult : tumour and vascular</t>
  </si>
  <si>
    <t xml:space="preserve">Regional Spinal Unit (Shafafy/Tsegaye et al) </t>
  </si>
  <si>
    <t>Kettering</t>
  </si>
  <si>
    <t>QMC (VR)</t>
  </si>
  <si>
    <t>Breast reconstruction, facial palsy, skin cancer (Varma)</t>
  </si>
  <si>
    <t>Breast reconstruction (Rasheed/McCulley)</t>
  </si>
  <si>
    <t>Sarcoma, breast recon and perineal reconstruction (Raurell)</t>
  </si>
  <si>
    <t>Sarcoma, head and neck, skin cancer (Perks)</t>
  </si>
  <si>
    <t>Khairandish</t>
  </si>
  <si>
    <t>Lower Limb</t>
  </si>
  <si>
    <t>Upper Limb</t>
  </si>
  <si>
    <t>Green/Kershaw</t>
  </si>
  <si>
    <t>Hands 1 Dias/Wildin/Cutler</t>
  </si>
  <si>
    <t>Hands 2 Bhowal/Ullah</t>
  </si>
  <si>
    <t>Hutchins/Mangwani</t>
  </si>
  <si>
    <t>Abraham/Mangwani</t>
  </si>
  <si>
    <t>Cutler/Hutchins/Braybrooke</t>
  </si>
  <si>
    <t>Ullah/Modi/Sell</t>
  </si>
  <si>
    <t>Rowsell</t>
  </si>
  <si>
    <t>Crawfurd</t>
  </si>
  <si>
    <t>Campion</t>
  </si>
  <si>
    <t>Natarajan</t>
  </si>
  <si>
    <t>Foot &amp; Ankle</t>
  </si>
  <si>
    <t>Hip and Knee</t>
  </si>
  <si>
    <t>Trauma</t>
  </si>
  <si>
    <t>Paeds</t>
  </si>
  <si>
    <t>Spinal Surgery</t>
  </si>
  <si>
    <t>Spine</t>
  </si>
  <si>
    <t>165064-165058-10174838</t>
  </si>
  <si>
    <t>Worcestershire Royal Hospital</t>
  </si>
  <si>
    <t>Old age psychiatry</t>
  </si>
  <si>
    <t>Vascular and breast</t>
  </si>
  <si>
    <t>2015-11-16</t>
  </si>
  <si>
    <t>165064-165058-10176785</t>
  </si>
  <si>
    <t>Not applicable - Otolaryngology in general</t>
  </si>
  <si>
    <t>165064-165058-10177474</t>
  </si>
  <si>
    <t>165064-165058-10178646</t>
  </si>
  <si>
    <t>Caddeo / Stanford / Henley</t>
  </si>
  <si>
    <t>165064-165058-10179404</t>
  </si>
  <si>
    <t xml:space="preserve">Colorectal </t>
  </si>
  <si>
    <t>165064-165058-10179976</t>
  </si>
  <si>
    <t>165064-165058-10182356</t>
  </si>
  <si>
    <t>Plastics and Burns</t>
  </si>
  <si>
    <t>165064-165058-10192506</t>
  </si>
  <si>
    <t>Mr Pickering and Mr Wilton</t>
  </si>
  <si>
    <t>2015-11-17</t>
  </si>
  <si>
    <t>165064-165058-10195773</t>
  </si>
  <si>
    <t>plastic surgery</t>
  </si>
  <si>
    <t>165064-165058-10201539</t>
  </si>
  <si>
    <t>165064-165058-10238947</t>
  </si>
  <si>
    <t>2015-11-18</t>
  </si>
  <si>
    <t>165064-165058-10246839</t>
  </si>
  <si>
    <t>165064-165058-10256311</t>
  </si>
  <si>
    <t>2015-11-19</t>
  </si>
  <si>
    <t>165064-165058-10258901</t>
  </si>
  <si>
    <t>HPB / Upper GI</t>
  </si>
  <si>
    <t>165064-165058-10281757</t>
  </si>
  <si>
    <t>NA</t>
  </si>
  <si>
    <t>2015-11-20</t>
  </si>
  <si>
    <t>165064-165058-10282664</t>
  </si>
  <si>
    <t>Team 1</t>
  </si>
  <si>
    <t>165064-165058-10306574</t>
  </si>
  <si>
    <t>Otolaryngology at QMC Nottingham</t>
  </si>
  <si>
    <t>2015-11-22</t>
  </si>
  <si>
    <t>165064-165058-10306600</t>
  </si>
  <si>
    <t>Otolaryngology, QMC, Nottingham</t>
  </si>
  <si>
    <t>165064-165058-10316082</t>
  </si>
  <si>
    <t>165064-165058-10327116</t>
  </si>
  <si>
    <t>ENT</t>
  </si>
  <si>
    <t>2015-11-23</t>
  </si>
  <si>
    <t>165064-165058-10330852</t>
  </si>
  <si>
    <t>Upper GI/Colorectal</t>
  </si>
  <si>
    <t>165064-165058-10332706</t>
  </si>
  <si>
    <t>c</t>
  </si>
  <si>
    <t>165064-165058-10336407</t>
  </si>
  <si>
    <t>Colorectal team 1</t>
  </si>
  <si>
    <t>165064-165058-10378734</t>
  </si>
  <si>
    <t>upper GI and HPB</t>
  </si>
  <si>
    <t>2015-11-25</t>
  </si>
  <si>
    <t>165064-165058-10379512</t>
  </si>
  <si>
    <t xml:space="preserve">Plastic surgery </t>
  </si>
  <si>
    <t>165064-165058-10380612</t>
  </si>
  <si>
    <t>165064-165058-10381661</t>
  </si>
  <si>
    <t>165064-165058-10382054</t>
  </si>
  <si>
    <t>165064-165058-10387610</t>
  </si>
  <si>
    <t>165064-165058-10388512</t>
  </si>
  <si>
    <t>165064-165058-10388518</t>
  </si>
  <si>
    <t>Academic - FY2</t>
  </si>
  <si>
    <t>FY2 - digestive medicine</t>
  </si>
  <si>
    <t>165064-165058-10399812</t>
  </si>
  <si>
    <t>2015-11-26</t>
  </si>
  <si>
    <t>165064-165058-10404005</t>
  </si>
  <si>
    <t>165064-165058-10408724</t>
  </si>
  <si>
    <t>165064-165058-10427277</t>
  </si>
  <si>
    <t xml:space="preserve">Cardiothoracic Surgery </t>
  </si>
  <si>
    <t>2015-11-27</t>
  </si>
  <si>
    <t>165064-165058-10430185</t>
  </si>
  <si>
    <t>165064-165058-10439773</t>
  </si>
  <si>
    <t>T&amp;O</t>
  </si>
  <si>
    <t>165064-165058-10452078</t>
  </si>
  <si>
    <t xml:space="preserve">N/A - 1st CST post </t>
  </si>
  <si>
    <t>2015-11-28</t>
  </si>
  <si>
    <t>165064-165058-10454709</t>
  </si>
  <si>
    <t>2015-11-29</t>
  </si>
  <si>
    <t>165064-165058-10459351</t>
  </si>
  <si>
    <t>Kings Mill Hospital colorectal surgery</t>
  </si>
  <si>
    <t>165064-165058-10460708</t>
  </si>
  <si>
    <t>Kockelbergh/Mellon</t>
  </si>
  <si>
    <t>165064-165058-10462233</t>
  </si>
  <si>
    <t>165064-165058-10462657</t>
  </si>
  <si>
    <t>Currently attached to ENT until 1/12/2015 (prior to August 5th was FY2)</t>
  </si>
  <si>
    <t>165064-165058-10464189</t>
  </si>
  <si>
    <t>Trauma and Orthopaedics - Ward Based System.  Clinical Supervisor Mr Crawfurd</t>
  </si>
  <si>
    <t>165064-165058-10468926</t>
  </si>
  <si>
    <t>2015-11-30</t>
  </si>
  <si>
    <t>165064-165058-10487165</t>
  </si>
  <si>
    <t>Sunrise Medical Practice</t>
  </si>
  <si>
    <t>General Practice</t>
  </si>
  <si>
    <t>165064-165058-10513064</t>
  </si>
  <si>
    <t>2015-12-01</t>
  </si>
  <si>
    <t>165064-165058-10513449</t>
  </si>
  <si>
    <t>165064-165058-10531331</t>
  </si>
  <si>
    <t>Not specified</t>
  </si>
  <si>
    <t>General Surgery - Breast</t>
  </si>
  <si>
    <t>Star Rating</t>
  </si>
  <si>
    <t>2015-09-05</t>
  </si>
  <si>
    <t>151742-151736-9287325</t>
  </si>
  <si>
    <t>Mr Oluwole</t>
  </si>
  <si>
    <t>151742-151736-9287040</t>
  </si>
  <si>
    <t>2015-09-01</t>
  </si>
  <si>
    <t>151742-151736-9259861</t>
  </si>
  <si>
    <t>151742-151736-9257579</t>
  </si>
  <si>
    <t>151742-151736-9256814</t>
  </si>
  <si>
    <t>2015-08-31</t>
  </si>
  <si>
    <t>151742-151736-9253457</t>
  </si>
  <si>
    <t>2015-08-30</t>
  </si>
  <si>
    <t>151742-151736-9247273</t>
  </si>
  <si>
    <t>Mr Shane MacSweeney - trainer</t>
  </si>
  <si>
    <t>151742-151736-9247092</t>
  </si>
  <si>
    <t>2015-08-28</t>
  </si>
  <si>
    <t>151742-151736-9242644</t>
  </si>
  <si>
    <t>151742-151736-9241833</t>
  </si>
  <si>
    <t>151742-151736-9240314</t>
  </si>
  <si>
    <t>151742-151736-9237573</t>
  </si>
  <si>
    <t>2015-08-26</t>
  </si>
  <si>
    <t>151742-151736-9228984</t>
  </si>
  <si>
    <t>151742-151736-9227563</t>
  </si>
  <si>
    <t>151742-151736-9226713</t>
  </si>
  <si>
    <t>2015-08-24</t>
  </si>
  <si>
    <t>151742-151736-9209492</t>
  </si>
  <si>
    <t>2015-08-23</t>
  </si>
  <si>
    <t>151742-151736-9205932</t>
  </si>
  <si>
    <t>2015-08-22</t>
  </si>
  <si>
    <t>151742-151736-9204534</t>
  </si>
  <si>
    <t>2015-08-21</t>
  </si>
  <si>
    <t>151742-151736-9198685</t>
  </si>
  <si>
    <t>2015-08-20</t>
  </si>
  <si>
    <t>151742-151736-9194335</t>
  </si>
  <si>
    <t>Vascular Surgery LRI</t>
  </si>
  <si>
    <t>151742-151736-9192815</t>
  </si>
  <si>
    <t>151742-151736-9191840</t>
  </si>
  <si>
    <t>2015-08-19</t>
  </si>
  <si>
    <t>151742-151736-9188559</t>
  </si>
  <si>
    <t>151742-151736-9183727</t>
  </si>
  <si>
    <t>2015-08-18</t>
  </si>
  <si>
    <t>151742-151736-9178602</t>
  </si>
  <si>
    <t>2015-08-17</t>
  </si>
  <si>
    <t>Skin Oncology fellowship</t>
  </si>
  <si>
    <t>Norfolk and Norwich University Hospital</t>
  </si>
  <si>
    <t>151742-151736-9153979</t>
  </si>
  <si>
    <t>151742-151736-9153202</t>
  </si>
  <si>
    <t>The Rotherham NHS Foundation Trust</t>
  </si>
  <si>
    <t>151742-151736-9153236</t>
  </si>
  <si>
    <t>2015-08-16</t>
  </si>
  <si>
    <t>151742-151736-9149856</t>
  </si>
  <si>
    <t>151742-151736-9149064</t>
  </si>
  <si>
    <t>2015-08-15</t>
  </si>
  <si>
    <t>151742-151736-9146169</t>
  </si>
  <si>
    <t>2015-08-14</t>
  </si>
  <si>
    <t>Theatre scrub team staff</t>
  </si>
  <si>
    <t>151742-151736-9144665</t>
  </si>
  <si>
    <t>151742-151736-9141825</t>
  </si>
  <si>
    <t>151742-151736-9141473</t>
  </si>
  <si>
    <t>2015-08-12</t>
  </si>
  <si>
    <t>151742-151736-9131898</t>
  </si>
  <si>
    <t>151742-151736-9126559</t>
  </si>
  <si>
    <t>2015-08-11</t>
  </si>
  <si>
    <t>151742-151736-9123256</t>
  </si>
  <si>
    <t>151742-151736-9119989</t>
  </si>
  <si>
    <t>151742-151736-9118398</t>
  </si>
  <si>
    <t>151742-151736-9117839</t>
  </si>
  <si>
    <t>2015-08-10</t>
  </si>
  <si>
    <t>151742-151736-9117285</t>
  </si>
  <si>
    <t>151742-151736-9116731</t>
  </si>
  <si>
    <t>151742-151736-9115594</t>
  </si>
  <si>
    <t>151742-151736-9114870</t>
  </si>
  <si>
    <t>151742-151736-9114694</t>
  </si>
  <si>
    <t>151742-151736-9113049</t>
  </si>
  <si>
    <t>151742-151736-9112911</t>
  </si>
  <si>
    <t>151742-151736-9112683</t>
  </si>
  <si>
    <t>Grantham District Hospital</t>
  </si>
  <si>
    <t>151742-151736-9112355</t>
  </si>
  <si>
    <t>151742-151736-9112209</t>
  </si>
  <si>
    <t>OOPR</t>
  </si>
  <si>
    <t>Out of Programme Research: University of Nottingham</t>
  </si>
  <si>
    <t>151742-151736-9111196</t>
  </si>
  <si>
    <t>2015-08-09</t>
  </si>
  <si>
    <t>151742-151736-9110032</t>
  </si>
  <si>
    <t>Deformity surgery with Mr Ian Ormiston</t>
  </si>
  <si>
    <t>151742-151736-9109831</t>
  </si>
  <si>
    <t>Addenbrooke's hospital</t>
  </si>
  <si>
    <t>151742-151736-9109593</t>
  </si>
  <si>
    <t>151742-151736-9108612</t>
  </si>
  <si>
    <t>151742-151736-9107729</t>
  </si>
  <si>
    <t>2015-08-08</t>
  </si>
  <si>
    <t>151742-151736-9105752</t>
  </si>
  <si>
    <t>151742-151736-9105398</t>
  </si>
  <si>
    <t>151742-151736-9105299</t>
  </si>
  <si>
    <t>151742-151736-9104762</t>
  </si>
  <si>
    <t>151742-151736-9104627</t>
  </si>
  <si>
    <t>Cardiothoracic</t>
  </si>
  <si>
    <t>151742-151736-9104391</t>
  </si>
  <si>
    <t>2015-08-07</t>
  </si>
  <si>
    <t>151742-151736-9103637</t>
  </si>
  <si>
    <t>151742-151736-9103582</t>
  </si>
  <si>
    <t>151742-151736-9103447</t>
  </si>
  <si>
    <t>151742-151736-9103438</t>
  </si>
  <si>
    <t>151742-151736-9102944</t>
  </si>
  <si>
    <t>151742-151736-9102041</t>
  </si>
  <si>
    <t>151742-151736-9101218</t>
  </si>
  <si>
    <t>Mr Stewart</t>
  </si>
  <si>
    <t>151742-151736-9100900</t>
  </si>
  <si>
    <t>151742-151736-9100795</t>
  </si>
  <si>
    <t>151742-151736-9100771</t>
  </si>
  <si>
    <t>151742-151736-9100613</t>
  </si>
  <si>
    <t>151742-151736-9098859</t>
  </si>
  <si>
    <t>151742-151736-9098617</t>
  </si>
  <si>
    <t>151742-151736-9098063</t>
  </si>
  <si>
    <t>Colorectal Oncology</t>
  </si>
  <si>
    <t>Peter MacCallum Cancer Institute Melbourne</t>
  </si>
  <si>
    <t>151742-151736-9097999</t>
  </si>
  <si>
    <t>151742-151736-9097878</t>
  </si>
  <si>
    <t>2015-08-06</t>
  </si>
  <si>
    <t>151742-151736-9097778</t>
  </si>
  <si>
    <t>151742-151736-9097740</t>
  </si>
  <si>
    <t>Churchill Hospital Oxford</t>
  </si>
  <si>
    <t>151742-151736-9097543</t>
  </si>
  <si>
    <t>151742-151736-9097399</t>
  </si>
  <si>
    <t>151742-151736-9097321</t>
  </si>
  <si>
    <t>151742-151736-9097179</t>
  </si>
  <si>
    <t>151742-151736-9097138</t>
  </si>
  <si>
    <t>151742-151736-9096981</t>
  </si>
  <si>
    <t>151742-151736-9096997</t>
  </si>
  <si>
    <t>151742-151736-9096957</t>
  </si>
  <si>
    <t>151742-151736-9096846</t>
  </si>
  <si>
    <t>151742-151736-9096770</t>
  </si>
  <si>
    <t>151742-151736-9096728</t>
  </si>
  <si>
    <t>151742-151736-9096653</t>
  </si>
  <si>
    <t>151742-151736-9096610</t>
  </si>
  <si>
    <t>151742-151736-9096582</t>
  </si>
  <si>
    <t>151742-151736-9096561</t>
  </si>
  <si>
    <t>151742-151736-9096205</t>
  </si>
  <si>
    <t>151742-151736-9096069</t>
  </si>
  <si>
    <t>151742-151736-9096032</t>
  </si>
  <si>
    <t>151742-151736-9095863</t>
  </si>
  <si>
    <t>151742-151736-9095802</t>
  </si>
  <si>
    <t>151742-151736-9095520</t>
  </si>
  <si>
    <t>151742-151736-9095503</t>
  </si>
  <si>
    <t>151742-151736-9095121</t>
  </si>
  <si>
    <t>151742-151736-9095043</t>
  </si>
  <si>
    <t>151742-151736-9095009</t>
  </si>
  <si>
    <t>151742-151736-9094934</t>
  </si>
  <si>
    <t>151742-151736-9094832</t>
  </si>
  <si>
    <t>151742-151736-9094773</t>
  </si>
  <si>
    <t>151742-151736-9094698</t>
  </si>
  <si>
    <t>151742-151736-9094673</t>
  </si>
  <si>
    <t>151742-151736-9094668</t>
  </si>
  <si>
    <t>151742-151736-9094585</t>
  </si>
  <si>
    <t>Vascular surgery, worked under all consultants</t>
  </si>
  <si>
    <t>151742-151736-9094550</t>
  </si>
  <si>
    <t>151742-151736-9094538</t>
  </si>
  <si>
    <t>2015-09-03</t>
  </si>
  <si>
    <t>151743-151737-9271790</t>
  </si>
  <si>
    <t>151743-151737-9271535</t>
  </si>
  <si>
    <t>2015-09-02</t>
  </si>
  <si>
    <t>Uveitis</t>
  </si>
  <si>
    <t>151743-151737-9263658</t>
  </si>
  <si>
    <t>151743-151737-9249143</t>
  </si>
  <si>
    <t>2015-08-29</t>
  </si>
  <si>
    <t>ophthalmology</t>
  </si>
  <si>
    <t>151743-151737-9246377</t>
  </si>
  <si>
    <t>Cornea- Ms Andrea Kerr</t>
  </si>
  <si>
    <t>151743-151737-9224452</t>
  </si>
  <si>
    <t>Paediatric ophthalmology</t>
  </si>
  <si>
    <t>151743-151737-9195807</t>
  </si>
  <si>
    <t xml:space="preserve">Glaucoma and Oculoplastics </t>
  </si>
  <si>
    <t>151743-151737-9150491</t>
  </si>
  <si>
    <t>OCULOPLASTICS MISS MENON</t>
  </si>
  <si>
    <t>151743-151737-9116747</t>
  </si>
  <si>
    <t xml:space="preserve">Intensive Cataract Training &amp; General Ophthalmology </t>
  </si>
  <si>
    <t>151743-151737-9116710</t>
  </si>
  <si>
    <t>151743-151737-9114667</t>
  </si>
  <si>
    <t>General ophthalmology</t>
  </si>
  <si>
    <t>151743-151737-9110486</t>
  </si>
  <si>
    <t>Glaucoma</t>
  </si>
  <si>
    <t>151743-151737-9110140</t>
  </si>
  <si>
    <t>Medical Retina</t>
  </si>
  <si>
    <t>151743-151737-9104369</t>
  </si>
  <si>
    <t xml:space="preserve">Eye Casualty </t>
  </si>
  <si>
    <t>151743-151737-9100178</t>
  </si>
  <si>
    <t>151743-151737-9096781</t>
  </si>
  <si>
    <t>Mr. El-Ghazali</t>
  </si>
  <si>
    <t>151743-151737-9096707</t>
  </si>
  <si>
    <t>151743-151737-9096537</t>
  </si>
  <si>
    <t>14.b. Were you able to discuss the behaviour with a senior colleague, either informally or formally?</t>
  </si>
  <si>
    <t>14.a.i. If you selected Other, please specify:</t>
  </si>
  <si>
    <t>14.a. Who was the source of the behaviour?</t>
  </si>
  <si>
    <t>14. Have you been subject to undermining or unacceptable behaviour while in this post?</t>
  </si>
  <si>
    <t>13. To what extent do you agree with the statement This post covered the curriculum requirements I expected it to?</t>
  </si>
  <si>
    <t>12. How would you rate the local and/or regional teaching provided in this post?</t>
  </si>
  <si>
    <t>11. How would you describe the opportunities for supporting activities (audit, teaching, research etc)?</t>
  </si>
  <si>
    <t>10. How would you describe the engagement of your trainer(s) with your work based assessments?</t>
  </si>
  <si>
    <t>9. How would you rate the clinical supervision you have experienced while in this post?</t>
  </si>
  <si>
    <t>8. How would you rate the quality of on-the-job feedback you have received about your performance while in this post?</t>
  </si>
  <si>
    <t>7. How would you describe the quality of training that was available to you?</t>
  </si>
  <si>
    <t>6. How would you describe the number and range of training opportunities in emergency surgery that were available to you?</t>
  </si>
  <si>
    <t>5. How would you describe the number and range of training opportunities in elective surgery that were available to you?</t>
  </si>
  <si>
    <t>4. To what extent do you agree with the statement I would recommend this post as a good training placement?</t>
  </si>
  <si>
    <t>3. To what extent do you agree with the statement If requiring this service, I would be happy for my family or friends to be treated here?</t>
  </si>
  <si>
    <t>2. Level of training</t>
  </si>
  <si>
    <t>Colorectal 1 - Badrinath</t>
  </si>
  <si>
    <t>Auld</t>
  </si>
  <si>
    <t>Siddiqui</t>
  </si>
  <si>
    <t>Motkur</t>
  </si>
  <si>
    <t>Uddin/Elloy</t>
  </si>
  <si>
    <t>Oesophagogastric</t>
  </si>
  <si>
    <t>Banerjee</t>
  </si>
  <si>
    <t>Adult Thoracic Surgery</t>
  </si>
  <si>
    <t>Shukla</t>
  </si>
  <si>
    <t>Jones/Conboy</t>
  </si>
  <si>
    <t>Colorectal - Mathur</t>
  </si>
  <si>
    <t>General/Transplant/Endocrine</t>
  </si>
  <si>
    <t>Deshmukh</t>
  </si>
  <si>
    <t>Paeds 3 Asirvatham</t>
  </si>
  <si>
    <t>Mundy</t>
  </si>
  <si>
    <t>Williams/Taylor/Ashford</t>
  </si>
  <si>
    <t>Paediatric Neurosurgery (Vloeberghs/Cartmill/Macarthur/Howarth)</t>
  </si>
  <si>
    <t>Colorectal 1 - Khan</t>
  </si>
  <si>
    <t xml:space="preserve">Gabbar/Bhatia </t>
  </si>
  <si>
    <t>O'donoghue/Marshall</t>
  </si>
  <si>
    <t>QMC (Cornea)</t>
  </si>
  <si>
    <t>QMC ( Paeds)</t>
  </si>
  <si>
    <t>QMC ( Plastics)</t>
  </si>
  <si>
    <t>Paediatrics and Strabismus</t>
  </si>
  <si>
    <t>Oculoplastics</t>
  </si>
  <si>
    <t>Cornea Nottingham</t>
  </si>
  <si>
    <t>Female urology fellow</t>
  </si>
  <si>
    <t>Stone</t>
  </si>
  <si>
    <t xml:space="preserve">Colorectal, John Evans </t>
  </si>
  <si>
    <t>n/a</t>
  </si>
  <si>
    <t>GM6/RP9</t>
  </si>
  <si>
    <t>Colorectal: Mr Badrinath/Mr Dube</t>
  </si>
  <si>
    <t>Mr Hunter - Paediatrics</t>
  </si>
  <si>
    <t>Mr Auld</t>
  </si>
  <si>
    <t xml:space="preserve">Mr Siddiqui </t>
  </si>
  <si>
    <t>Hip and knee arthroplasty</t>
  </si>
  <si>
    <t>Upper GI Surgery - PC Leeder/ SY Iftikhar</t>
  </si>
  <si>
    <t>Rao, colorectal</t>
  </si>
  <si>
    <t>Mr Howarth and Mr MacArthur</t>
  </si>
  <si>
    <t>Tuesday team</t>
  </si>
  <si>
    <t>Breast Surgery Mr Ali Jahan</t>
  </si>
  <si>
    <t>HPB Surgery</t>
  </si>
  <si>
    <t>Mr Perks</t>
  </si>
  <si>
    <t>Alan Broodryk/David Hahn</t>
  </si>
  <si>
    <t>Mr Hutchinson and Mr Stephen</t>
  </si>
  <si>
    <t>rowles</t>
  </si>
  <si>
    <t>Knee Surgery, Mr. Straw</t>
  </si>
  <si>
    <t>T&amp;O Elective LGH John Davison/Alison Armstrong</t>
  </si>
  <si>
    <t>Motkur (3 months only from May to Aug)</t>
  </si>
  <si>
    <t>Hand surgery - Bhaskar Bhowal and Aamer Ullah</t>
  </si>
  <si>
    <t>foot and ankle</t>
  </si>
  <si>
    <t>colorectal</t>
  </si>
  <si>
    <t>Javed Uddin, Marianne Elloy</t>
  </si>
  <si>
    <t>NPB and KRS</t>
  </si>
  <si>
    <t xml:space="preserve">Oesophagogastric </t>
  </si>
  <si>
    <t>Westbrook/Sehat</t>
  </si>
  <si>
    <t>Bannerjee</t>
  </si>
  <si>
    <t>-</t>
  </si>
  <si>
    <t xml:space="preserve">Lower limb arthroplasty </t>
  </si>
  <si>
    <t xml:space="preserve">MacArthur </t>
  </si>
  <si>
    <t>Miss Raurell</t>
  </si>
  <si>
    <t>campion</t>
  </si>
  <si>
    <t>Mr Shukla</t>
  </si>
  <si>
    <t>Paediatric Orthopaedics</t>
  </si>
  <si>
    <t>Mr Peter Conboy</t>
  </si>
  <si>
    <t>Mr D Mathur</t>
  </si>
  <si>
    <t>Transplant, General and Endocrine</t>
  </si>
  <si>
    <t>Rajiv Deshmukh</t>
  </si>
  <si>
    <t>Amit Modi / Aamer Ullah / Philip Sell</t>
  </si>
  <si>
    <t>Mr Dhar/ Prof Scammell Foot and ankle surgery</t>
  </si>
  <si>
    <t>Paediatrics - Mr Chell, Hunter and Lawniczak</t>
  </si>
  <si>
    <t>Milner</t>
  </si>
  <si>
    <t>Mr Asirvatham and Mr Southorn</t>
  </si>
  <si>
    <t>Mr DC Hunter</t>
  </si>
  <si>
    <t xml:space="preserve">Breast </t>
  </si>
  <si>
    <t>.</t>
  </si>
  <si>
    <t>Gary Mundy</t>
  </si>
  <si>
    <t>No sub-division</t>
  </si>
  <si>
    <t>Mr H.Khairandish</t>
  </si>
  <si>
    <t>Mr Williams and Mr Taylor</t>
  </si>
  <si>
    <t>paeds</t>
  </si>
  <si>
    <t>General Surgery/Endocrine/Transplant</t>
  </si>
  <si>
    <t>Mangwani/Hutchings</t>
  </si>
  <si>
    <t>Mr Malkan</t>
  </si>
  <si>
    <t>Colorectal Pillai &amp; Khan</t>
  </si>
  <si>
    <t>Stones Firm</t>
  </si>
  <si>
    <t>Hand slot</t>
  </si>
  <si>
    <t>Spinal surgery - Mr Clamp</t>
  </si>
  <si>
    <t>Paeds / Foot and Ankle</t>
  </si>
  <si>
    <t>Bhatia/Gabbar</t>
  </si>
  <si>
    <t>Prof Hartley/Mr Grant</t>
  </si>
  <si>
    <t>Hatton &amp; Szypryt</t>
  </si>
  <si>
    <t>UPPER GI</t>
  </si>
  <si>
    <t>Prof O'Donoghue</t>
  </si>
  <si>
    <t>Mr A H Marshall, Mr M Daniel</t>
  </si>
  <si>
    <t xml:space="preserve">3.a. If you selected Other, please specify:
</t>
  </si>
  <si>
    <t>School Of Surgery Survey - Star Rating</t>
  </si>
  <si>
    <t>otolaryngology (ENT)</t>
  </si>
  <si>
    <t>Pickering</t>
  </si>
  <si>
    <t>Q1 To what extent do you agree with the statement If requiring this service, I would be happy for my family or friends to be treated here?</t>
  </si>
  <si>
    <t>Q3 How would you rate the quality of on-the-job feedback you have received about your performance while in this post?</t>
  </si>
  <si>
    <t>Q4 How would you rate the clinical supervision you have experienced while in this post?</t>
  </si>
  <si>
    <t>Q5 How would you rate the local/regional teaching provided in this post?</t>
  </si>
  <si>
    <t>Q6 To what extent do you agree with the statement This post covered the curriculum requirements I expected it to?</t>
  </si>
  <si>
    <t>Q2  To what extent do you agree with the statement I would recommend this post as a good training placement?</t>
  </si>
  <si>
    <t>School Of Surgery Survey - Killer Questions</t>
  </si>
  <si>
    <t xml:space="preserve">  </t>
  </si>
  <si>
    <t>School Of Surgery Survey - Undermining</t>
  </si>
  <si>
    <t>Have you been subject to undermining or unacceptable behaviour while in this post?</t>
  </si>
  <si>
    <t>Questions scored Yes/No/Would Rather Not Say</t>
  </si>
  <si>
    <t>177378-177372-12373814</t>
  </si>
  <si>
    <t>177378-177372-12373230</t>
  </si>
  <si>
    <t>177378-177372-12374296</t>
  </si>
  <si>
    <t>177378-177372-12375709</t>
  </si>
  <si>
    <t>177378-177372-12376248</t>
  </si>
  <si>
    <t>177378-177372-12377987</t>
  </si>
  <si>
    <t>177378-177372-12378261</t>
  </si>
  <si>
    <t>177378-177372-12381630</t>
  </si>
  <si>
    <t>177378-177372-12387953</t>
  </si>
  <si>
    <t>177378-177372-12388280</t>
  </si>
  <si>
    <t>177378-177372-12388963</t>
  </si>
  <si>
    <t>177378-177372-12390757</t>
  </si>
  <si>
    <t>177378-177372-12394404</t>
  </si>
  <si>
    <t>177378-177372-12404141</t>
  </si>
  <si>
    <t>177378-177372-12410143</t>
  </si>
  <si>
    <t>177378-177372-12428220</t>
  </si>
  <si>
    <t>177378-177372-12428599</t>
  </si>
  <si>
    <t>177378-177372-12432812</t>
  </si>
  <si>
    <t>177378-177372-12445998</t>
  </si>
  <si>
    <t>177378-177372-12448781</t>
  </si>
  <si>
    <t>177378-177372-12454183</t>
  </si>
  <si>
    <t>177378-177372-12496057</t>
  </si>
  <si>
    <t>177378-177372-12565383</t>
  </si>
  <si>
    <t>177378-177372-12592013</t>
  </si>
  <si>
    <t>177378-177372-12647372</t>
  </si>
  <si>
    <t>177378-177372-12820414</t>
  </si>
  <si>
    <t>177378-177372-12901278</t>
  </si>
  <si>
    <t>177378-177372-12950855</t>
  </si>
  <si>
    <t>177378-177372-12960006</t>
  </si>
  <si>
    <t>177378-177372-13014128</t>
  </si>
  <si>
    <t>177378-177372-12675900</t>
  </si>
  <si>
    <t>177378-177372-13043485</t>
  </si>
  <si>
    <t>177378-177372-13129144</t>
  </si>
  <si>
    <t>177378-177372-13129159</t>
  </si>
  <si>
    <t>177378-177372-13129353</t>
  </si>
  <si>
    <t>177378-177372-13130381</t>
  </si>
  <si>
    <t>177378-177372-13130343</t>
  </si>
  <si>
    <t>177378-177372-13130003</t>
  </si>
  <si>
    <t>177378-177372-13131439</t>
  </si>
  <si>
    <t>177378-177372-13132695</t>
  </si>
  <si>
    <t>177378-177372-13132572</t>
  </si>
  <si>
    <t>177378-177372-13135396</t>
  </si>
  <si>
    <t>177378-177372-13139041</t>
  </si>
  <si>
    <t>177378-177372-13140964</t>
  </si>
  <si>
    <t>177378-177372-13144400</t>
  </si>
  <si>
    <t>177378-177372-13147978</t>
  </si>
  <si>
    <t>177378-177372-13149141</t>
  </si>
  <si>
    <t>177378-177372-13150064</t>
  </si>
  <si>
    <t>177378-177372-13149991</t>
  </si>
  <si>
    <t>177378-177372-13157475</t>
  </si>
  <si>
    <t>177378-177372-13166998</t>
  </si>
  <si>
    <t>177378-177372-13171523</t>
  </si>
  <si>
    <t>177378-177372-13176539</t>
  </si>
  <si>
    <t>177378-177372-13182733</t>
  </si>
  <si>
    <t>177378-177372-13185104</t>
  </si>
  <si>
    <t>177378-177372-13185824</t>
  </si>
  <si>
    <t>177378-177372-13197222</t>
  </si>
  <si>
    <t>177378-177372-13204290</t>
  </si>
  <si>
    <t>177378-177372-13210632</t>
  </si>
  <si>
    <t>177378-177372-13223571</t>
  </si>
  <si>
    <t>177378-177372-13272054</t>
  </si>
  <si>
    <t>177378-177372-13309869</t>
  </si>
  <si>
    <t>177378-177372-13338266</t>
  </si>
  <si>
    <t>Breast/Vascular</t>
  </si>
  <si>
    <t>General Surgery - Colorectal 1</t>
  </si>
  <si>
    <t>General Surgery - Upper GI</t>
  </si>
  <si>
    <t>General Surgery - Vascular</t>
  </si>
  <si>
    <t>HPBOther</t>
  </si>
  <si>
    <t>CT3</t>
  </si>
  <si>
    <t xml:space="preserve">The government have bullied me in calling me 'militant', lazy, greedy and 'misled' by the BMA. The government has outright slandered me as a junior doctor and lied about statistics which has led me to feel harassed and bullied. The impending forced imposition of a contract which I believe will not allow me to practice and train safely has left me seriously questioning whether i want to remain in England for my training. </t>
  </si>
  <si>
    <t>Trainees in other departments - eg emergency</t>
  </si>
  <si>
    <t>2016-03-03</t>
  </si>
  <si>
    <t>2016-03-04</t>
  </si>
  <si>
    <t>2016-03-05</t>
  </si>
  <si>
    <t>2016-03-06</t>
  </si>
  <si>
    <t>2016-03-07</t>
  </si>
  <si>
    <t>2016-03-08</t>
  </si>
  <si>
    <t>2016-03-10</t>
  </si>
  <si>
    <t>2016-03-11</t>
  </si>
  <si>
    <t>2016-03-14</t>
  </si>
  <si>
    <t>2016-03-20</t>
  </si>
  <si>
    <t>2016-03-23</t>
  </si>
  <si>
    <t>2016-03-26</t>
  </si>
  <si>
    <t>2016-03-27</t>
  </si>
  <si>
    <t>2016-03-30</t>
  </si>
  <si>
    <t>2016-03-31</t>
  </si>
  <si>
    <t>2016-04-05</t>
  </si>
  <si>
    <t>2016-04-06</t>
  </si>
  <si>
    <t>2016-04-07</t>
  </si>
  <si>
    <t>2016-04-08</t>
  </si>
  <si>
    <t>2016-04-09</t>
  </si>
  <si>
    <t>2016-04-10</t>
  </si>
  <si>
    <t>2016-04-12</t>
  </si>
  <si>
    <t>2016-04-14</t>
  </si>
  <si>
    <t>2016-04-15</t>
  </si>
  <si>
    <t>21. Overall, what would you recommend (to another trainee) about this post?</t>
  </si>
  <si>
    <t>22. What changes would improve the training experience in this post?</t>
  </si>
  <si>
    <t>Good post for operative experience</t>
  </si>
  <si>
    <t xml:space="preserve">Allocated theatre time </t>
  </si>
  <si>
    <t xml:space="preserve">Most of the time this is a service provision job. Not a training job. The job is simply too busy with the current number of juniors. Empty/unfilled slots in the rota severely impact on training in this post. </t>
  </si>
  <si>
    <t>Dedicated slots where a trainee is expected in theatre or clinic. A full complement of SHOs.</t>
  </si>
  <si>
    <t>good range of learning opportunities</t>
  </si>
  <si>
    <t>opportunity to cover general surgical emergency theatres</t>
  </si>
  <si>
    <t xml:space="preserve">I wouldn't recommend this post at all.  Only get a maximum of 10 days emergency dedicated operating within a 4 month period and due to the vast number of CTs and junior registrars often you do not get to do much oeprating at all. </t>
  </si>
  <si>
    <t>Less trainees.  More 'elective' on call so you can actually operate.  At present i don't feel this post is fit for purpose for core surgical trainees.  It is a service provision job as oppsoed to a training post.</t>
  </si>
  <si>
    <t>An excellent post for CST1/2, plenty of learning opportunities and responsibility, attributed to a specific designated CST1 rota. Every day begins with a ward round and is a mixture of clinic and theatre/flexible cystoscopy lists, in addition to weekly MDT meetings. This allows for maximal experience in many aspects of Urology.  Plenty of Consultant based supervision and feedback.  Support from senior colleagues with opportunity for teaching, audit, and quality improvement work.</t>
  </si>
  <si>
    <t>Very little. Although there is little involvement in the care of emergency patients, except for assisting in ward-based care, there are plenty of opportunities and the rotation provides a superb overview of Urology.</t>
  </si>
  <si>
    <t>Good theatre opportunities, excellent facilities, friendly team.</t>
  </si>
  <si>
    <t>Regular teaching, more space for CT/SHOs in OP clinics, more space at endoscopy.</t>
  </si>
  <si>
    <t>yes, learnt a lot of skills by actively being part of the team and motivated.</t>
  </si>
  <si>
    <t>more hands on experience and seniors being keen to let the trainees gain competence at difficult procedures</t>
  </si>
  <si>
    <t>Good opportunity for lap chole numbers</t>
  </si>
  <si>
    <t>More emergency operating experience</t>
  </si>
  <si>
    <t xml:space="preserve">The quality of trainers is very good and they are committed. Particularly the registrars. However they is little scope to attend theatre or clinics due to the extent of ward duties. There are no dedicated sessions for theatre which I feel is unacceptable for a core training job.     When the the wards are staffed adequately (which was 1-2 weeks in the whole 4 months) there were training opportunities in theatre. However most of the time this was not the case and wiithout working outside rostered hours it is virtually impossible to get to theatre or clinics     I feel that this job is not offering any more training or exposure to theatre and clinic than my foundation jobs did. This makes me feel entirely Unprepard to take the next step to ST3!      The job has lots of potential but is currently not suitable as a core training job!   </t>
  </si>
  <si>
    <t xml:space="preserve">More people to help with the ward work would be the key step. Ideally one would have at least 2 sessions a week rotered for theatre.     It would be good if the trauma nurse practitioners held the ward bleep for a couple of sessions a week so that the trainee could attend clinics or theatre.     </t>
  </si>
  <si>
    <t xml:space="preserve">excellent opportunity for development of clinical knowledge about management of vascular surgical patients. You are essentially on the registrar rota and have the opportunity to lead ward rounds, field referrals.   Number of clinics attended was also good. </t>
  </si>
  <si>
    <t>opportunities in elective surgery were not fantastic, good exposure to a wide range of procedures as assistant but as always in theatre with AT LEAST one consultant and one SpR, one rarely got the chance to do any real cutting.</t>
  </si>
  <si>
    <t xml:space="preserve">A good post with a wide variety of learning opportunities and time that will allow engagement with supporting activities e.g exam preparation, teaching, audit etc.  Very good trainers who have time to teach and train if the trainee shows commitment and dedication. </t>
  </si>
  <si>
    <t xml:space="preserve">A list of competences required to achieve by the end of the placement would allow a more focused approach given the wide level of opportunity.   </t>
  </si>
  <si>
    <t>Large amout of acute work managing ENT emergencies.  Friendly ward and team.</t>
  </si>
  <si>
    <t>Introduce local teaching as there has been no departmental teaching and CT teaching has been haphazard in it's delivery.    More theatre opportunities for Core Trainees. Team is encouraging when I am in theatre however the on-call commitments are high and theatre/clinic time is less than ideal.</t>
  </si>
  <si>
    <t>Good opportunities for theatre and clinic.  Great senior support-always contactable and approachable.  Active team - weekly meeting and engagement in audit and research.  Opportunities at outreach clinics in DGHs.</t>
  </si>
  <si>
    <t>Formal teaching which is a very worthwhile experience is on a Friday which is difficult to attend with current shift-pattern rota.</t>
  </si>
  <si>
    <t xml:space="preserve">Great teaching opportunities.  </t>
  </si>
  <si>
    <t>When you're not on call, there is designated theatre time which is a good thing.</t>
  </si>
  <si>
    <t>Stop cancelling lists. Weekend on calls are too busy, patients frequently have to wait several hours to be seen. Stop making me on call when I have teaching meaning I can't go.</t>
  </si>
  <si>
    <t>Very close supervision</t>
  </si>
  <si>
    <t xml:space="preserve">Lost a lot of emergency cases (esp lap appendix and open/close laparotomy) to the plethora of ST3 that I was on call with at the same time. The only autonomy I was given was I+D abscesses.    If the same rota is to continue, someone (?the consultant on call) should ensure that the emergency cases are divided equally amongst the trainees. </t>
  </si>
  <si>
    <t>Limited emergency operating despite elective weeks.   Really good elective experience and engagement with training from consultants.</t>
  </si>
  <si>
    <t xml:space="preserve">SHO to take referrals from ED, this would improve learning and also reduce the amount of inappropriate referrals that we receive to SAU. </t>
  </si>
  <si>
    <t>Make the effort to get to theatre whilst on call</t>
  </si>
  <si>
    <t>Monday/Friday SHO training lists could do with better integration into the planning meeting</t>
  </si>
  <si>
    <t>The post is very good when on-call with many opportunities in learning how to manage patients with simple fractures, as well as polytrauma patients. I can say from my experience, I now feel more comfortable managing most fractures from initial assessment, emergency procedure (manipulating, plastering, applying splints.) All the way to post operative care. I have certainly been able to develop these skills and am happy to apply them independently.     Operating opportunities are available as there is a dedicated rota to manage your time in theatre. Also there are opportunities available to go to clinics and learn post op management and review new patients.</t>
  </si>
  <si>
    <t xml:space="preserve">I would like a session dedicated on how to do simple operation. Formalised teaching on this by senior reg or consultant talking us through the steps and  how they think would be invaluable as a surgeon in training so when we go into theatre we can apply this knowledge.     Having done the hand surgery job a lot of times I may have had to give up a theatre slot because I had to clerk someone in from clinic. This does need addressing as these patients could just as easily be clerked by a nurse specialist which is what happens on the trauma side. </t>
  </si>
  <si>
    <t>good surgical exposure in theatre  great seniors that are supportive</t>
  </si>
  <si>
    <t>nil</t>
  </si>
  <si>
    <t xml:space="preserve">Good opportunity to go to trauma theatre. </t>
  </si>
  <si>
    <t xml:space="preserve">More senior ward rounds. Often it is left to the CT1 to lead the daily ward round which leads to limited opportunities to go to consultant supervised activities. </t>
  </si>
  <si>
    <t xml:space="preserve">As long as you make use of all the oppurtunities available to you this post is fantastic. You need to be proactive and identify the oppurtunites but everyone will do all they can to help. </t>
  </si>
  <si>
    <t xml:space="preserve">Weekend on calls on the ward can be extremely demanding with the increasing elective workload at the weekends. Having an F1 to cover the basic jobs and an SHO to look after sick patients at the weekends would improve this post. </t>
  </si>
  <si>
    <t>Good on-call learning</t>
  </si>
  <si>
    <t>Are teaching in trauma meetings / ward rounds</t>
  </si>
  <si>
    <t>I would not recommend this post to a friend.</t>
  </si>
  <si>
    <t xml:space="preserve">Establish a department timetable for trainees(weekly time table) outside on call commitments.  Provide consultant ward round (outside on call post take)  Establish clear duties for different trainees in different stages of training within the department.  </t>
  </si>
  <si>
    <t>Excellent post with good amount of theatre time</t>
  </si>
  <si>
    <t>Nothing.</t>
  </si>
  <si>
    <t xml:space="preserve">To be proactive  </t>
  </si>
  <si>
    <t>Have an objective led teaching programme for senior surgical trainees geared towards preparing them to be excellent orthopaedic registrars and ready towards interview.    Also having a mandatory trainee theatre lists which has been agreed between clinical supervisors, theatre staff and trainees.    The strike affecting morale of all trainees</t>
  </si>
  <si>
    <t>On-calls provide the best learning opportunities.</t>
  </si>
  <si>
    <t>To be rota'ed onto the post-take ward round the day after being on-call so that you get feedback from the consultant regarding your management of patients that you have admitted.</t>
  </si>
  <si>
    <t xml:space="preserve">Not. I recommend that core surgical trainees do not get rotated into this post due to lack of training.      As core surgical trainees - you get little to no opportunity for surgical training. Due to lack of F1 and F2. Our role as core trainees covered this plus as was to look after patient on the ward - i.e. daily core trainee led ward rounds, tto, prescribing medications, if you get a chance to go to theatre you had to get someone to cover your bleep otherwise you have to leave theatre to complete these jobs. I did not attend 1 clinic throughout this rotation.    If it was not for the people (consultants, registrars and nurses) I worked with who did their best to teach and supported me, I would have complained a lot sooner than this. </t>
  </si>
  <si>
    <t xml:space="preserve">Theatre time: specific rota for CT to be in theatre - similar to F shift (1 week shift where SHO does what the registrar does i.e. sees new patients in ED). If each trainee gets 2 weeks where they operate on hip list in morning then trauma list in afternoon and evening. This would more than meet the objectives of training. There are consultants that are enthusiastic teachers and trainers and it's a shame not to utilise this.    Morale: Reduced morale of trainees because most of us are unable to meet our training objectives    Nights - patient safety concerns from midnight to 0800 - should get 2 SHOs on night - one covering the ward, other taking referrals from ED especially weekday i.e. Mon-Thurs.    Administration: The JDA (junior doctor administrator) in this rotation was incompetent. The SHO rota had to be done by consultant and registrar. Not sure why she's getting paid for this.    </t>
  </si>
  <si>
    <t>good job to gain hands on experience and very supportive register and consultant.    Friendly team.</t>
  </si>
  <si>
    <t xml:space="preserve">Very good team with good teaching and support </t>
  </si>
  <si>
    <t xml:space="preserve">Implementation of a formal core trainee timetable with dedicated rota'd theatre and clinic sessions </t>
  </si>
  <si>
    <t>Make the most of it. The rota whilst on Urology is fairly flexible so you are able to do what is going to be most useful to you with your day. Consultants are happy to heve you in clinic, or theatre, or doing audit etc.</t>
  </si>
  <si>
    <t xml:space="preserve">On calls are all general surgery which takes you off Urology for long periods of time. This means that although you get good exposure to general surgery, your time on Urology is limited. </t>
  </si>
  <si>
    <t>Good post to develop basic surgical skills- however only few consultants actively train SHO's, the Spr's get very good theatre training. Day surgery lists on Tuesday's are great opportunities for learning hernia repairs and minor operations however Mr Ratliff does not teach/ train only allows you to assist - missed opportunity.</t>
  </si>
  <si>
    <t xml:space="preserve">Consultants should actively train juniors (sho) to do basics of operating- for example to do pneumoperitoneum, insert ports, laparotomy open and closure, surgical ties in theatre.    </t>
  </si>
  <si>
    <t>Great post for gaining theatre experience</t>
  </si>
  <si>
    <t>Nil</t>
  </si>
  <si>
    <t>Avoid this post.</t>
  </si>
  <si>
    <t xml:space="preserve">Teaching practical and theoretical. Contact with consultants. A rota which enabled trainees to attend regional teaching. </t>
  </si>
  <si>
    <t xml:space="preserve">with the current rota it is extremely difficult to gain the additional skills you are expected to acquire as a core surgical trainee. </t>
  </si>
  <si>
    <t xml:space="preserve">more foundation trainees to share the on-call commitment work load - it is impossible to gain operative learning opportunities during your on-call shifts     more enthusiasm and support from senior colleagues (registrar and above)    at least monthly if not weekly departmental teaching. There is currently no local teaching for juniors.    change in attitude and culture -departmental teaching would be a good start along with support from senior staff to place more emphasis on training and supporting surgical trainees with their additional learning requirements </t>
  </si>
  <si>
    <t>Nice atmosphere, keen consultants but big part of job is doing f1 duties</t>
  </si>
  <si>
    <t>Get a junior to do ward work as only 3 CTs and no other junior which means 1 in 3 days have to do ward work</t>
  </si>
  <si>
    <t>I would advise them to be pro-active as there is a lot of opportunity to go to trauma lists and elective lists</t>
  </si>
  <si>
    <t>At the moment the firm works in a team based system where F1s, F2s and CTs are allocated a team and they look after thier team's patients. Unfortunately, the patient load for each team is very disproportionate where one team has 5 patients and another has 30. As a result if you are on a busy team, it is more difficult to get to theatre/ clinic. I know the firm is working to improve this already by changing to more of a ward based system.</t>
  </si>
  <si>
    <t xml:space="preserve">Excellent opportunity to get into theatre and clinic and develop surgical skills. Very supportive and approachable clinical supervisor. </t>
  </si>
  <si>
    <t xml:space="preserve">Formal departmental teaching of some kind. </t>
  </si>
  <si>
    <t>Absolutely</t>
  </si>
  <si>
    <t xml:space="preserve">More formal teaching </t>
  </si>
  <si>
    <t>The quality of supervision of my 2 named consultant trainers has been outstanding - when I do get the opportunity to attend theatre and clinic I am actively encouraged to participate and develop my operative skills and clinical competence.  Many of the other consultants have been supportive in helping me to achieve my learning.</t>
  </si>
  <si>
    <t>I am frequently oncall (in the last month have had a weekday set of oncalls, weeknight oncalls, weekend days and weekend nights) which has significantly limited my ability to attend clinic and theatre with my consultants.  (In 4 months I believe I have attended 4 clinics)  When oncall the number of new patients from A&amp;E, GP services in ambulatory care and ward referrals and the administration that goes with each admission is constant which significantly limits my ability to assist with the emergency operating list and is soon becoming unsustainable.  This also means I struggle to complete work based assessments as I am frequently clerking and reviewing patients independently.  I am frequently expected to cross cover urology, vascular, breast with limited supervision and feedback from consultants in these specialities and spend a great amount of my time trying to find pathways to bring these patients back to hospital for specialist review and investigation.</t>
  </si>
  <si>
    <t>good elective opportunities</t>
  </si>
  <si>
    <t xml:space="preserve">Pair junior registrars on the elective oncall weeks with Foundation doctors and core trainees with the senior registrars. </t>
  </si>
  <si>
    <t xml:space="preserve">Good range of activities - ward work, clinics, theatre, MDT meetings, on-calls. On the whole, seniors are helpful and encouraging. </t>
  </si>
  <si>
    <t xml:space="preserve">Unfortunately due to the amount of on-call cover we provide (which is very useful in itself) it does take away from elective work on vascular, particularly theatre. </t>
  </si>
  <si>
    <t xml:space="preserve">Good operative skills training in breast surgery with excellent consultants.   Good breast clinics. </t>
  </si>
  <si>
    <t xml:space="preserve">Leicester General On-calls were fine but I was surprised there was not more operating given how busy it is.   The on calls and compensatory time off result in only 12 weeks of the 18 week placement actually being at the Glenfield for breast surgery. 2 of these weeks will be lost to annual leave/study leave/lieu days. This is quite disruptive to building the relationship with your seniors back at the Glenfield. </t>
  </si>
  <si>
    <t xml:space="preserve">You do get to see a lot of patients on the ward, A&amp;E and in the ENT SHO clinic, however it is difficult to do some of the core procedures in theatre such as:  1- Tonsillectomy= these are all done by coblation technique.  This is only allowed if you have over 50 cold steel technique.   2- There is always the same problem ( as it is everywhere else) the anaesthetic team saying there is not enough time to allow surgical trainee to train, yet ironically they are quite happy to let their own anaesthetic trainees to train!. unfair </t>
  </si>
  <si>
    <t xml:space="preserve">1- have a set SHO procedure list that is consultant supported, like it used be.  2- Have the appropriate anaesthetic doctors who understand that core surgical trainee need training and are willing to support this.  </t>
  </si>
  <si>
    <t>Great placement with loads of time and training in theatre.  Dynamic and inspiring bosses, with excellent opportunities to be involved in research/audit/management projects.</t>
  </si>
  <si>
    <t>Would be good if the SHO rota was spread across both sites, giving LRI trainees exposure to HPB patients, and LGH trainees exposure to vascular patients.</t>
  </si>
  <si>
    <t>Supportive team who are keen to teach</t>
  </si>
  <si>
    <t>More time spent with senior trainees/Registrars to allow for more experience in theatres</t>
  </si>
  <si>
    <t>Excellent training opportunities both elective and emergency. Good supervision from seniors including Consultants.   Independence in OPD clinics while seeing new patients.  Very well run department.</t>
  </si>
  <si>
    <t>None.</t>
  </si>
  <si>
    <t>The senior surgical team is friendly, supportive and professional. The Multi Disciplinary Team on the ward are very professional and the patients receive an excellent standard of care.</t>
  </si>
  <si>
    <t>Allocated theatre lists for the Core Surgical Trainee which are "protected" where possible to ensure a greater exposure to surgery.</t>
  </si>
  <si>
    <t>To do a upper limb and lower limb attachment each as it is excellent preparation for the ST3 interviews for trauma and orthopaedics.</t>
  </si>
  <si>
    <t>I personally believe that the rota requires improvement with regards to team cover and unfair distribution of cover.</t>
  </si>
  <si>
    <t>Good overall experience from a well run Trauma and Orthopaedic department at a District General Hospital.    An adequate balance of theatre time, on-call duties and ward work.     Informative and testing trauma meeting on occasions.</t>
  </si>
  <si>
    <t>Some occasions or periods of time, staff shortages within junior doctors has impacted on core trainee theatre time.</t>
  </si>
  <si>
    <t>Good hands on experience in theatre</t>
  </si>
  <si>
    <t>great opportunity to learn about the management of burns. opportunity to see very interesting free flap surgery and discuss the planning with some of the most approachable consultants i have worked for. reasonable work load.</t>
  </si>
  <si>
    <t>having an FY1 on the ward would make this an exceptional experience, unfortunately due to the lack of ward cover and the vacant track on the rota the 3 CT's had to provide ward cover alongside oncall commitments for surgery in the evenings and nights which left limited time for theatre and clinics.</t>
  </si>
  <si>
    <t>Friendly team  Supportive and happy to teach and allow you to perform surgery</t>
  </si>
  <si>
    <t xml:space="preserve">More operative time  </t>
  </si>
  <si>
    <t xml:space="preserve">Good opportunity to get exposure to lap choles </t>
  </si>
  <si>
    <t>1. Please state Specialty of current post (if applicable)</t>
  </si>
  <si>
    <t>2. Where is your current training post?</t>
  </si>
  <si>
    <t>2.a. Please indicate the current surgical firm you are attached to by specialty or trainer(s)</t>
  </si>
  <si>
    <t>2.b. Please indicate the current surgical firm you are attached to by specialty or trainer(s)</t>
  </si>
  <si>
    <t>2.b.i. If you selected Other, please specify:</t>
  </si>
  <si>
    <t>2.c. Please indicate the current surgical firm you are attached to by specialty or trainer(s)</t>
  </si>
  <si>
    <t>2.d. Please indicate the current surgical firm you are attached to by specialty or trainer(s)</t>
  </si>
  <si>
    <t>2.d.i. If you selected Other, please specify:</t>
  </si>
  <si>
    <t>2.e. Please indicate the current surgical firm you are attached to by specialty or trainer(s)</t>
  </si>
  <si>
    <t>2.e.i. If you selected Other, please specify:</t>
  </si>
  <si>
    <t>2.f. If you selected Other, please specify:</t>
  </si>
  <si>
    <t>2.g. Please indicate the current surgical firm you are attached to by specialty or trainer(s)</t>
  </si>
  <si>
    <t>2.g.i. If you selected Other, please specify:</t>
  </si>
  <si>
    <t>2.h. Please indicate the current surgical firm you are attached to by specialty or trainer(s)</t>
  </si>
  <si>
    <t>2.h.i. If you selected Other, please specify:</t>
  </si>
  <si>
    <t>2.i. Please indicate the current surgical firm you are attached to by specialty or trainer(s)</t>
  </si>
  <si>
    <t>2.i.i. If you selected Other, please specify:</t>
  </si>
  <si>
    <t>2.j. Please indicate the current surgical firm you are attached to by specialty or trainer(s)</t>
  </si>
  <si>
    <t>2.j.i. If you selected Other, please specify:</t>
  </si>
  <si>
    <t>2.k. Please indicate the current surgical firm you are attached to by specialty or trainer(s)</t>
  </si>
  <si>
    <t>2.k.i. If you selected Other, please specify:</t>
  </si>
  <si>
    <t>2.l. Please indicate the current surgical firm you are attached to by specialty or trainer(s)</t>
  </si>
  <si>
    <t>2.m. Please indicate the current surgical firm you are attached to by specialty or trainer(s)</t>
  </si>
  <si>
    <t>2.m.i. If you selected Other, please specify:</t>
  </si>
  <si>
    <t>2.n. Please indicate the current surgical firm you are attached to by specialty or trainer(s)</t>
  </si>
  <si>
    <t>2.o. Please indicate the current surgical firm you are attached to by specialty or trainer(s)</t>
  </si>
  <si>
    <t>2.o.i. If you selected Other, please specify:</t>
  </si>
  <si>
    <t>Overall, what would you recommend (to another trainee) about this post?</t>
  </si>
  <si>
    <t>Free Text</t>
  </si>
  <si>
    <t>School Of Surgery Survey - Free Text 1</t>
  </si>
  <si>
    <t>School Of Surgery Survey - Free Text 2</t>
  </si>
  <si>
    <t>What changes would improve the training experience in this post?</t>
  </si>
  <si>
    <t>2. Specialty of current post (if applicable)</t>
  </si>
  <si>
    <t>2.a.i. If you selected Other, please specify:</t>
  </si>
  <si>
    <t>2.c.i. If you selected Other, please specify:</t>
  </si>
  <si>
    <t>2.f. Please indicate the current surgical firm you are attached to by specialty or trainer(s)</t>
  </si>
  <si>
    <t>2.f.i. If you selected Other, please specify:</t>
  </si>
  <si>
    <t>16. Overall, what would you recommend (to another trainee) about this post?</t>
  </si>
  <si>
    <t>17. What changes would improve the training experience in this post?</t>
  </si>
  <si>
    <t>176593-176587-11772531</t>
  </si>
  <si>
    <t>Leicester Royal Infirmary - Colorectal</t>
  </si>
  <si>
    <t>Good trainers and dedication for teaching, assessment and feedback</t>
  </si>
  <si>
    <t>None necessary</t>
  </si>
  <si>
    <t>2016-02-09</t>
  </si>
  <si>
    <t>176593-176587-11772677</t>
  </si>
  <si>
    <t>Lincoln County - Paeds 3 Asirvatham</t>
  </si>
  <si>
    <t>Excellent placement for trainees considering a future career in paediatric orthopaedics.   The placements in this department would be better suited to more senior trainees.</t>
  </si>
  <si>
    <t xml:space="preserve">More trainees on the middle grade tier with a specific emphasis on senior trainees. Most of the current non-training middle grades have largely adopted a service provision role which has not fostered a very good training environment. Trainees act as an important source of innovation in district general hospitals as a result of their experience in tertiary specialist centres and other hospitals. The current non-training middle grades have been in post for a long time - many of them over a decade. This has contributed to stagnation of the department on many fronts especially research and teaching. There are many Consultants both old and new who are excellent trainers and I think trainees and the department would benefit from more trainees being sent here. I think the balance of training in terms of slots should favour placements outside of the teaching hospitals especially in the later years. My personal experience at the end of training is that trainees and their logbooks are more likely to benefit if they spend more time out of the teaching hospitals in Leicester rather than in them. </t>
  </si>
  <si>
    <t>176593-176587-11773097</t>
  </si>
  <si>
    <t>Paediatric Urology</t>
  </si>
  <si>
    <t>Friendly and supportive department</t>
  </si>
  <si>
    <t>Decreased frequency of on calls (by increased number of posts) to allow more elective work.  Currently trainees are heavily relied upon for service provision in over-busy clinics, which means that the clinics are almost never educational or used for training. Reduced clinic numbers would help this</t>
  </si>
  <si>
    <t>176593-176587-11773214</t>
  </si>
  <si>
    <t>King's Mill - Lower Limb</t>
  </si>
  <si>
    <t xml:space="preserve">Excellent exposure to elective hip and knee arthroplasty. Weekly trauma list where a range of basic trauma is often listed. Good opportunity seeing new patients in clinics, always supported by a consultant in the clinic. Supportive environment and was encouraged to stretch myself and expand my current skills. </t>
  </si>
  <si>
    <t xml:space="preserve">It was discussed within the dept that all day trauma lists once a fortnight would be a very good training opportunity, as often the afternoon list is late to start and this did impact on my trauma opportunities a little. This is under discussion as to whether this would be possible with current job plans. </t>
  </si>
  <si>
    <t>176593-176587-11773780</t>
  </si>
  <si>
    <t>Derbu Hospital- Stephen/Hutchinson</t>
  </si>
  <si>
    <t>plenty of surgical experience and opportunity to develop understanding of lower limb arthroplasty in particular complex primary and revision hip arthroplasty</t>
  </si>
  <si>
    <t>none</t>
  </si>
  <si>
    <t>176593-176587-11774780</t>
  </si>
  <si>
    <t>Leicester General Hospital - HPB</t>
  </si>
  <si>
    <t>Very good training post. There is no regional teaching currently hence the rating.</t>
  </si>
  <si>
    <t>Regional teaching but no changes with the job itself</t>
  </si>
  <si>
    <t>176593-176587-11775369</t>
  </si>
  <si>
    <t>Mr Stewart/Miss Hughes-Thomas</t>
  </si>
  <si>
    <t>176593-176587-11775717</t>
  </si>
  <si>
    <t>Research registrar post</t>
  </si>
  <si>
    <t xml:space="preserve">OOPR year </t>
  </si>
  <si>
    <t>176593-176587-11775695</t>
  </si>
  <si>
    <t>Good exposure to both trauma and elective orthopaedic surgery</t>
  </si>
  <si>
    <t>176593-176587-11775764</t>
  </si>
  <si>
    <t>Leicester General Hospital - Braybrooke/Pandey</t>
  </si>
  <si>
    <t xml:space="preserve">To engage supervisors in discussions </t>
  </si>
  <si>
    <t>Can't say</t>
  </si>
  <si>
    <t>176593-176587-11776094</t>
  </si>
  <si>
    <t xml:space="preserve">Liverpool Heart and Chest Hospital </t>
  </si>
  <si>
    <t>Oesophagogastric and thoracic OOPT</t>
  </si>
  <si>
    <t xml:space="preserve">Good training opportunities </t>
  </si>
  <si>
    <t>None</t>
  </si>
  <si>
    <t>176593-176587-11777664</t>
  </si>
  <si>
    <t>Leicester Royal Infirmary - Cutler/Hutchins/Braybrooke</t>
  </si>
  <si>
    <t>Yes I would. As a junior trainee I have gained a lot of experience not only in terms of clinical knowledge but in management of myself and others.</t>
  </si>
  <si>
    <t>To have more time with supervisors rather than the consultants being in different sites for 3 days out of the week.</t>
  </si>
  <si>
    <t>176593-176587-11777799</t>
  </si>
  <si>
    <t>McCarthy</t>
  </si>
  <si>
    <t>Post CCT</t>
  </si>
  <si>
    <t xml:space="preserve">Excellent training opportunities, tertiary referral centre.  High volumes for index procedures.  Good support both clinically and pastorally from supervising consultants.  Friendly and approachable vascular and generals surgical depts.  </t>
  </si>
  <si>
    <t xml:space="preserve">Regular teaching for SpR.  Better education facilities including access to simulators etc.  </t>
  </si>
  <si>
    <t>176593-176587-11778284</t>
  </si>
  <si>
    <t>176593-176587-11778288</t>
  </si>
  <si>
    <t>QMC Nottingham - Hands</t>
  </si>
  <si>
    <t>Exposure to a range of elective and hand trauma, and different opinions on best treatment from consultants. Hand consultants are supportive and willing to teach.</t>
  </si>
  <si>
    <t>The QMC rota (with nights, full day on calls and compensatory days off etc) means that out of a 26 week attachment I missed 9 weeks of hand surgery to provide on call service. This reduces the amount of hand surgery we do and also adversely affects relationships within the teams.</t>
  </si>
  <si>
    <t>176593-176587-11778371</t>
  </si>
  <si>
    <t>QMC Nottingham - Sneddon/Faris</t>
  </si>
  <si>
    <t>The firms listed in this questionnaire is out-of-date. In addition, my placement is 6-months, ending first week of February and not March as declared in the email invitation for this questionnaire. Overall, the training opportunities in this post is fair. There has been some effort in planning of timetable to allow for recommended number of sessions in clinics and in theatre set by the SAC. Other registrar colleagues are very helpful, which makes the post enjoyable. CPD time is adequately protected for audit and other supporting activities.</t>
  </si>
  <si>
    <t xml:space="preserve">Training often overshadowed by service provision. This is especially true in clinics, where central booking office always overbooks patient. There is enormous time pressures and little meaningful teaching. I have found on over half a dozen occasions, I have been left to do a clinic either on my own or with another registrar with no consultant supervision. Whilst I understand service provision is important, I would find useful if there was perhaps one clinic out of four per week, where there are time and opportunities for consultant provide constructive and structured feedback, so I know what I am doing well and vice-versa, rather thank to blindly plod on, hoping for the best.    A similar story for theatre. Consultant are generally keen to teach, however, again due to time pressures and over-ambitious lists, there are not much opportunity for trainees to practice. I feel I have made progress, but not as much as I would have if the training environment was more favourable.    </t>
  </si>
  <si>
    <t>176593-176587-11779204</t>
  </si>
  <si>
    <t>Lincoln - Colorectal 1 - Khan</t>
  </si>
  <si>
    <t>Lots of responsibility for a new SpR, and lots of opportunities to operate. Excellent trainers in Mr. Khan and Mr. Pillai, patient and willing to teach at every opportunity. Ideal rotation for a new ST3 registrar to gain experience and confidence with experienced trainers.</t>
  </si>
  <si>
    <t>Due to the commute, it would be nice to have a small amount of dedicated time for audit and research as opportunities outside of travelling are limited. Also a recognition that whilst service provision is always important, the trainees with National Training Numbers should have priority with operating lists that may benefit them.</t>
  </si>
  <si>
    <t>176593-176587-11779628</t>
  </si>
  <si>
    <t>Would recommend it highly for hpb and Laparoscopic training.</t>
  </si>
  <si>
    <t>More operating during on calls.</t>
  </si>
  <si>
    <t>176593-176587-11779864</t>
  </si>
  <si>
    <t>Nottingham City - Upper GI</t>
  </si>
  <si>
    <t>Management of complex upper GI cases</t>
  </si>
  <si>
    <t xml:space="preserve">Increase volume and theatre sessions. </t>
  </si>
  <si>
    <t>176593-176587-11779865</t>
  </si>
  <si>
    <t>Nottingham City - Hip and Knee</t>
  </si>
  <si>
    <t>Excellent training post all round</t>
  </si>
  <si>
    <t>176593-176587-11780260</t>
  </si>
  <si>
    <t>Kettering - Upper GI</t>
  </si>
  <si>
    <t>Good range of surgical skills exposure within service provision limitations.</t>
  </si>
  <si>
    <t>If there were trainee lists, would be good.</t>
  </si>
  <si>
    <t>176593-176587-11780409</t>
  </si>
  <si>
    <t>Leicester Royal Infirmary - Paeds 1 Abraham/Kershaw</t>
  </si>
  <si>
    <t>An excellent training post with great learning opportunities.</t>
  </si>
  <si>
    <t>176593-176587-11773975</t>
  </si>
  <si>
    <t>Kettering - Khairandish</t>
  </si>
  <si>
    <t xml:space="preserve">Excellent trainer. He leads by example,excellent surgeon, very experienced, is approachable, meticulous and very organised, passionate and enthusiastic about training not just you but also others such as F2,F1 and medical students,  Cooperative and excellent consultant trainers and registrar colleagues  enthusiastic juniors who are willing to learn and are very motivated  good support from nursing colleagues on wards,clinics and theatres  suitable timetable with a mix of trauma, elective, lists, clinics and SEA time  </t>
  </si>
  <si>
    <t>trying to compensate the loss of elective sessions due to bed problems by identifying extra lists especially for index SAC required procedures    trying to sensitise the anaesthetic and other theatre colleagues that apart from service provision, training is equally important     having a full complement of registrars is a vital requisite to ensure that service commitments (i.e. clinic cover) do not take precedence over training opportunities    trying to balance the clinic bookings and capping it to ensure that clinics don't over run and there is an opportunity for the trainer to engage in training and teaching rather than be under service pressures</t>
  </si>
  <si>
    <t>176593-176587-11780938</t>
  </si>
  <si>
    <t>QMC Nottingham - Paeds</t>
  </si>
  <si>
    <t>Highly engaged trainers with opportunity to learn paeds in depth and get research done at the same time</t>
  </si>
  <si>
    <t>Rota the paed reg for the friday theatre lists every week, rather than having a fellow or CT in theatre and the reg in clinic. Theatre lists are limited for the ST's due to on call requirements, and so every one should be made available to the ST.</t>
  </si>
  <si>
    <t>176593-176587-11781377</t>
  </si>
  <si>
    <t>QMC Nottingham - HPB</t>
  </si>
  <si>
    <t>Good exposure to complex disease. Good structure with daily supervised ward rounds.</t>
  </si>
  <si>
    <t>More hands-on training from senior surgeons.</t>
  </si>
  <si>
    <t>176593-176587-11781068</t>
  </si>
  <si>
    <t>Boston Pilgrim - Kurup</t>
  </si>
  <si>
    <t>Good amount of theatre time both elective and trauma.</t>
  </si>
  <si>
    <t xml:space="preserve">Unfortunately there seems to be a lack of leadership and organisation within the department. Trauma meetings almost never start on time. On occasions there have been discussions in this meeting in a language I don't even speak! The weekly rota is only sent out on the Thursday or Friday before hand and the on-call rota is only sent out covering two months a week before hand. These issues need addressing.  Distance remains an huge problem for trainees sent to this site.      </t>
  </si>
  <si>
    <t>176593-176587-11781356</t>
  </si>
  <si>
    <t>Leicester General Hospital - Colorectal</t>
  </si>
  <si>
    <t xml:space="preserve">An excellent mix of laparoscopic and open colorectal surgery. Bosses all approachable, and receptive to learning needs. Very supportive in theatre and on the wards. I have thoroughly enjoyed my time working at LGH on colorectal surgery. Oncalls were busy, but again, well supported. Good exposure to emergency cases, particularly for ST3/4 level trainees (ie appendixes and hernias). For the more advanced trainees, good opportunity to develop laparoscopic skills and resections.  </t>
  </si>
  <si>
    <t xml:space="preserve">None - it's excellent as it is. </t>
  </si>
  <si>
    <t>176593-176587-11781477</t>
  </si>
  <si>
    <t>Leicester Royal Infirmary - Williams/Taylor/Ashford</t>
  </si>
  <si>
    <t>Good experience at managment of tumours (Sarcoma MDT and Sarcoma clinic)    In depth evidence based discussion of trauma topics with consultants    Excellent supervision whilst operating</t>
  </si>
  <si>
    <t>Better interaction with junior level (SHO) doctors by encouraging a better team structure within the department</t>
  </si>
  <si>
    <t>176593-176587-11780654</t>
  </si>
  <si>
    <t>Lincoln - Upper GI</t>
  </si>
  <si>
    <t>I have found a wealth of opportunity working for team 3 at Lincoln, there is plenty of operating to do.</t>
  </si>
  <si>
    <t>176593-176587-11781804</t>
  </si>
  <si>
    <t>Glenfield General Hospital - Breast</t>
  </si>
  <si>
    <t xml:space="preserve">Good range of Oncoplastic training and given the number of consultants it is possible to see many different ways of tackling the same problem and so you learn skills that are useful if one approach is not suitable for a patient.  </t>
  </si>
  <si>
    <t xml:space="preserve">Trainees from Core trainees and SpR are treated the same and as a senior trainee you can feel short changed as you are are no better than the Core trainees, and have to check bloods from pre-assessment and provide ward cover doing bloods and cannula and miss operating experience. Additionally the Registrar staff grade is treated at least equally to the SpR's and it is frustrating for the Staff Grade to be in a reconstruction list while the Senior trainees are in lists with the Associate Specialist doing WLE, mastectomy and SLNB. I believe this need addressing because I am trying to consolidate experience prior to taking up a consultant post, but have been told I have to step aside for the Staff grade as she has preference to which consultants she works with and she wants operating experience. I have personally tried incredibly hard to try and gain equality for us as Trainees as we have time out doing general surgery on calls and the Staff grade does not and there are times when there are no specialist SpR's there and the Staff grade has access to all lists.  </t>
  </si>
  <si>
    <t>176593-176587-11777079</t>
  </si>
  <si>
    <t>Core - King’s Mill</t>
  </si>
  <si>
    <t>Good exposure to upper tract endoscopy procedures</t>
  </si>
  <si>
    <t xml:space="preserve">Greater flexibilty is needed within the timetable to allow the trainee SpR to avail of training opportunities (eg theatre, urodynamics etc) rather than the SpR being heavily occupied with 'service provision'.      I have been pulled out of theatre seasions to cover clinics.    There is no post-take consultant ward round of emergency patients. The norm is for acute admissions to be seen only by the SpR. This is a lost training/educational opportunity.    There is little to no academic activity within the department.    </t>
  </si>
  <si>
    <t>176593-176587-11784028</t>
  </si>
  <si>
    <t>King's Mill - Upper GI</t>
  </si>
  <si>
    <t xml:space="preserve">Good for hernias and lap choles </t>
  </si>
  <si>
    <t>Nothing to suggest as still early days into the post</t>
  </si>
  <si>
    <t>2016-02-10</t>
  </si>
  <si>
    <t>176593-176587-11785480</t>
  </si>
  <si>
    <t>QMC - ENT general</t>
  </si>
  <si>
    <t>176593-176587-11788376</t>
  </si>
  <si>
    <t>176593-176587-11788943</t>
  </si>
  <si>
    <t>QMC Nottingham - Birchall/Mclashan</t>
  </si>
  <si>
    <t>For senior trainees</t>
  </si>
  <si>
    <t xml:space="preserve">Allow more operating time for junior trainees per case, theatre staff always pressurising consultant to finish on time. </t>
  </si>
  <si>
    <t>176593-176587-11788798</t>
  </si>
  <si>
    <t>Kettering - Endocrine/GI</t>
  </si>
  <si>
    <t xml:space="preserve">Yes - the GI/Endocrine post is most suitable for ST3-4 level and the expected duration should be 1 year.     The hospital has a poor system for providing study leave with a lot of red tape involved that deter trainee from taking leave for personal educational development. For example I had to cancel 4 study days as the leave was requested on intrepid but local study leave forms were not signed in time as it required two consultants to sign the form etc etc! It's also difficult to swap the 24 oncall that is I place here. In the end the Intrepid leave form was the least important form as it was finally approved 2 months after the study day (which already had to be cancelled). </t>
  </si>
  <si>
    <t xml:space="preserve">More surgical education and teaching opportunity at local and deanery level. I have completed a similar training post in another deanery and I can judge that East Midlands deanery south region is very poor with teaching of trainee which cannot be provided by the local hospital for example dry lab sessions. </t>
  </si>
  <si>
    <t>176593-176587-11789741</t>
  </si>
  <si>
    <t>Royal Derby - Colorectal</t>
  </si>
  <si>
    <t>Good range of experience at different levels with appropriate supervision</t>
  </si>
  <si>
    <t>176593-176587-11791922</t>
  </si>
  <si>
    <t>Leicester Royal Infirmary - Upper GI</t>
  </si>
  <si>
    <t>Far and away the best training post I've been in.  All the consultants are very keen and effective teachers.  The exposure to and training in emergency surgery is excellent - I average 6-8 emergency laparotomies per week I'm on call and I do every one of them with the consultant assisting and training - there is essentially no "retractor holding".  The elective training likewise is brilliant - I was involved and being taught right from my first day on the firm.</t>
  </si>
  <si>
    <t>Honestly - nothing to add</t>
  </si>
  <si>
    <t>176593-176587-11792118</t>
  </si>
  <si>
    <t>Leicester Royal Infirmary - Ullah/Modi/Sell</t>
  </si>
  <si>
    <t xml:space="preserve">Good general exposure to trauma and specifically upper limb trauma.  Excellent supervision and opportunity to compete WBAs. </t>
  </si>
  <si>
    <t>Recognition of individual training needs and the ability to provide modifiable lists to accommodate this.</t>
  </si>
  <si>
    <t>176593-176587-11792736</t>
  </si>
  <si>
    <t>QMC Nottingham - Colorectal</t>
  </si>
  <si>
    <t>This posts give excellent exposure to all aspects of tertiary colorectal surgery with a very supportive Consultant body.</t>
  </si>
  <si>
    <t>176593-176587-11792504</t>
  </si>
  <si>
    <t>Mr Colliver</t>
  </si>
  <si>
    <t>This is a busy registrar post with good training and opportunities. However as a result it is difficult to find time to perform audits and research.</t>
  </si>
  <si>
    <t xml:space="preserve">Dedicated time to undertake audit and research. </t>
  </si>
  <si>
    <t>176593-176587-11792813</t>
  </si>
  <si>
    <t>176593-176587-11793162</t>
  </si>
  <si>
    <t>QMC Nottingham - Macarthur/Howarth – Adult: hydrocephalus , tumour and spinal</t>
  </si>
  <si>
    <t xml:space="preserve">Overall a good training opportunity with supportive consultants.  </t>
  </si>
  <si>
    <t>The local/regional teaching sessions need improvement as there are no well organised teaching sessions available.</t>
  </si>
  <si>
    <t>176593-176587-11793967</t>
  </si>
  <si>
    <t>Leicester Royal Infirmary - Wildin/Esler/Tandon</t>
  </si>
  <si>
    <t xml:space="preserve">Yes. Excellent trainers. </t>
  </si>
  <si>
    <t>176593-176587-11794625</t>
  </si>
  <si>
    <t>Nottingham City - Sarcoma, head and neck, skin cancer (Perks)</t>
  </si>
  <si>
    <t>Good range of pathologies and procedures.</t>
  </si>
  <si>
    <t>176593-176587-11794649</t>
  </si>
  <si>
    <t>King's Mill - Colorectal 1 - Badrinath</t>
  </si>
  <si>
    <t>Very good placement for laparoscopic colorectal resections and endoscopy training, with very keen consultant supervision, highly recommend the attachment</t>
  </si>
  <si>
    <t>Not having the associate specialist do the weekly rota as allocation to lists etc was not always fair/transparent.  Sort out the A&amp;E department.</t>
  </si>
  <si>
    <t>176593-176587-11795274</t>
  </si>
  <si>
    <t>Royal Derby - Vascular</t>
  </si>
  <si>
    <t xml:space="preserve">Keep an eye on the equity of theatre allocations and ward cover. </t>
  </si>
  <si>
    <t xml:space="preserve">More theatre training, less ward cover weeks especially that this cover weeks are not equally distributed amongst middle grades/trainees. </t>
  </si>
  <si>
    <t>176593-176587-11796903</t>
  </si>
  <si>
    <t>stones/cancer - Nottingham 2</t>
  </si>
  <si>
    <t>everything</t>
  </si>
  <si>
    <t>176593-176587-11797506</t>
  </si>
  <si>
    <t>OOPR University of Nottingham</t>
  </si>
  <si>
    <t>176593-176587-11799701</t>
  </si>
  <si>
    <t xml:space="preserve">The Breast job is a very good post. As a breast trainee there is a wide range of oncoplastic cases. There are also daily clinics, which we can attend to get a mix of theatre and clinic experience. The consultants are all very supportive and friendly. They encourage audit, research and are keen to get juniors involved in as much activities as possible to get the most out of the job. I have had a fantastic 6 months. </t>
  </si>
  <si>
    <t xml:space="preserve">The breast teaching has been good -but with oncall commitments I am not always free to attend. With regard to general surgery - there is no registrar teaching. Talking to the Ortho Sprs - they have regular structured teaching with prep for exams etc. This should be the case for General Surgery too. </t>
  </si>
  <si>
    <t>176593-176587-11800274</t>
  </si>
  <si>
    <t>Excellent post</t>
  </si>
  <si>
    <t>176593-176587-11805367</t>
  </si>
  <si>
    <t>Leicester General Hospital - Hands 1 Dias/Wildin/Cutler</t>
  </si>
  <si>
    <t>Good exposure to commonly presenting hand conditions and operative procedures.</t>
  </si>
  <si>
    <t>Greater exposure to hand trauma</t>
  </si>
  <si>
    <t>176593-176587-11807035</t>
  </si>
  <si>
    <t>QMC Nottingham - Vascular</t>
  </si>
  <si>
    <t>More exposure to peripheral endovascular intervention</t>
  </si>
  <si>
    <t>176593-176587-11809137</t>
  </si>
  <si>
    <t>QMC Nottingham - O'donoghue/Marshall</t>
  </si>
  <si>
    <t>Good exposure to otology adult and paediatric both chronic ears and cochlear implant surgery as well as exposure to acoustic neuroma patients. Good clinical support and supervision.</t>
  </si>
  <si>
    <t>176593-176587-11813426</t>
  </si>
  <si>
    <t xml:space="preserve">Excellent unit. Consultants are very supportive and approachable. They are happy for the trainees to be in charge according to their experience. I would definitely recommend this unit to my colleagues. </t>
  </si>
  <si>
    <t>2016-02-11</t>
  </si>
  <si>
    <t>176593-176587-11815056</t>
  </si>
  <si>
    <t xml:space="preserve">Rowles lower limb derby </t>
  </si>
  <si>
    <t xml:space="preserve">Excellent training </t>
  </si>
  <si>
    <t xml:space="preserve">None </t>
  </si>
  <si>
    <t>176593-176587-11822617</t>
  </si>
  <si>
    <t xml:space="preserve"> .</t>
  </si>
  <si>
    <t>176593-176587-11823507</t>
  </si>
  <si>
    <t>QMC Nottingham - Byrne/Dow – Adult : tumour and vascular</t>
  </si>
  <si>
    <t>Lots of cases good surgical exposure</t>
  </si>
  <si>
    <t>More formal teaching programme perhaps regional each month combined with Sheffield/Hull</t>
  </si>
  <si>
    <t>176593-176587-11831920</t>
  </si>
  <si>
    <t>OOPR - Research Fellowship with timetabled on-calls</t>
  </si>
  <si>
    <t>Clinical commitment limited to on-call SpR rota at QMC only</t>
  </si>
  <si>
    <t>Generally well supported. Lots of learning opportunities.</t>
  </si>
  <si>
    <t>176593-176587-11835206</t>
  </si>
  <si>
    <t>Core / Cancer - Leicester 4</t>
  </si>
  <si>
    <t xml:space="preserve">Good surgical training, experience of surgery not seen elsewhere. </t>
  </si>
  <si>
    <t xml:space="preserve">Day to day service management is incredibly disorganised and this has huge impact on the rota, particularly last minute changes, and there is pressure from time to time to drop theatre time to provide clinic/diagnostic sessions (this pressure does not come from clinicians). </t>
  </si>
  <si>
    <t>176593-176587-11835430</t>
  </si>
  <si>
    <t>Derby Royal - Spine</t>
  </si>
  <si>
    <t xml:space="preserve">Good training in the core principles of spinal surgery. Excellent exposure to spinal pathology and operative techniques. </t>
  </si>
  <si>
    <t>More general non-spinal trauma surgery</t>
  </si>
  <si>
    <t>176593-176587-11846703</t>
  </si>
  <si>
    <t>Stones/core - Derby 3</t>
  </si>
  <si>
    <t xml:space="preserve">Good variety, excellent support from seniors and nice environment to work in. </t>
  </si>
  <si>
    <t>More exposure to emergency surgery</t>
  </si>
  <si>
    <t>2016-02-12</t>
  </si>
  <si>
    <t>176593-176587-11856774</t>
  </si>
  <si>
    <t>Good trainers</t>
  </si>
  <si>
    <t>176593-176587-11867197</t>
  </si>
  <si>
    <t>A good rotation for trainees to learn trauma and understand foot and ankle surgery. Ideally as a finishing school for people interested in foot and ankle as a final career</t>
  </si>
  <si>
    <t>none particularly</t>
  </si>
  <si>
    <t>2016-02-13</t>
  </si>
  <si>
    <t>176593-176587-11869219</t>
  </si>
  <si>
    <t>Lincoln County - Rowsell</t>
  </si>
  <si>
    <t xml:space="preserve">I would recommend this post to a junior ST in trauma and orthopaedics.   Mr Rowsell is very engaging, has a very methodical approach to teaching and gives you a lot of confidence while learning to operate.   Also a great role model for trainees as he looks after his patients on the ward well and this almost teaches you about you should always look after your patients. </t>
  </si>
  <si>
    <t xml:space="preserve">The post itself if predominantly good. Some of the non-training consultants are not interested in teaching or training, including trauma which sometimes leads to loss of opportunities if assigned to them for trauma lists. Otherwise generally a positive attitude towards training.     Not sure if this is appropriate for this forum, but regional teaching since starting in east midlands south for T&amp;O has been a hit and miss. Majority of sessions are not led by consultants (one friday being M&amp;M, one friday being LOTA led and other two consultant led, but sometimes cancelled).  Its a stark difference to other training regions from my experience. The foot and ankle teaching has been the only good aspect of it. </t>
  </si>
  <si>
    <t>176593-176587-11872023</t>
  </si>
  <si>
    <t>QMC Nottingham - Trauma</t>
  </si>
  <si>
    <t>Excellent trauma operative experience and major trauma experience.</t>
  </si>
  <si>
    <t>176593-176587-11880822</t>
  </si>
  <si>
    <t>Core - Northampton 1</t>
  </si>
  <si>
    <t>Good for core urology</t>
  </si>
  <si>
    <t>2016-02-14</t>
  </si>
  <si>
    <t>176593-176587-11893514</t>
  </si>
  <si>
    <t>Northampton - Campion</t>
  </si>
  <si>
    <t>Excellent trainer.  Good mix of cases. Only downside is that elective lists get cancelled frequently due to bed pressures.</t>
  </si>
  <si>
    <t>2016-02-15</t>
  </si>
  <si>
    <t>176593-176587-11904498</t>
  </si>
  <si>
    <t>VASCULAR</t>
  </si>
  <si>
    <t>Good exposure to elective vascular surgery with well supervised and led training.</t>
  </si>
  <si>
    <t>Week of covering the ward as 'ward registrar', and not being rota'd into clinical activities is frustrating, but the firm is working at improving this.</t>
  </si>
  <si>
    <t>176593-176587-11911774</t>
  </si>
  <si>
    <t>Core / Cancer - Nottingham 4</t>
  </si>
  <si>
    <t>TURBT list.  Opportunity to learn template biopsies.  Female urology very good experience.  Opportunity to learn and perform video urodynamics.</t>
  </si>
  <si>
    <t>176593-176587-11931709</t>
  </si>
  <si>
    <t>QMC Nottingham - Cartmill/Ashpole- Adult : hydrocephalus and spinal</t>
  </si>
  <si>
    <t>Excellent mentorship.</t>
  </si>
  <si>
    <t>More specialist nurse practitioners.</t>
  </si>
  <si>
    <t>2016-02-16</t>
  </si>
  <si>
    <t>176593-176587-11934042</t>
  </si>
  <si>
    <t>Grantham - Colorectal - Varma</t>
  </si>
  <si>
    <t>endoscopy</t>
  </si>
  <si>
    <t>suitable for one registrar, or one senior and one junior</t>
  </si>
  <si>
    <t>176593-176587-11946654</t>
  </si>
  <si>
    <t>Nottingham City - Breast reconstruction (Rasheed/McCulley)</t>
  </si>
  <si>
    <t>Excellent microsurgery exposure - you are well trained in raising flaps and permitted to progress through to anastamosis and ultimately independent proficient operating.  Very efficient theatres, generally....!</t>
  </si>
  <si>
    <t>Better teaching days organisation.  Better study leave budget.</t>
  </si>
  <si>
    <t>2016-02-17</t>
  </si>
  <si>
    <t>176593-176587-11949229</t>
  </si>
  <si>
    <t>Derby Royal - Pickering</t>
  </si>
  <si>
    <t>For senior trainees wanting to do knee arthroplasty, good exposure to technically demanding cases</t>
  </si>
  <si>
    <t>None from my perspective</t>
  </si>
  <si>
    <t>176593-176587-11950972</t>
  </si>
  <si>
    <t>176593-176587-11989466</t>
  </si>
  <si>
    <t>Excellent trainers in the hand department</t>
  </si>
  <si>
    <t>The shift work and being on the trauma rota means trainees miss not an insignificant amount of elective training opportunities</t>
  </si>
  <si>
    <t>2016-02-18</t>
  </si>
  <si>
    <t>176593-176587-12067162</t>
  </si>
  <si>
    <t>Leicester Royal Infirmary - Breast, facial and complex trunk reconstruction (Offer)</t>
  </si>
  <si>
    <t>Good job as small plastic surgery unit and provision of general plastic surgery, hand surgery and breast reconstruction is adequate.  Very approachable trainers.</t>
  </si>
  <si>
    <t xml:space="preserve">More reconstructive microsurgery for senior trainees.   Encouraging senior trainees to lead and perform more complex individual operating.   </t>
  </si>
  <si>
    <t>2016-02-22</t>
  </si>
  <si>
    <t>176593-176587-12100804</t>
  </si>
  <si>
    <t>Good post for core urology. Very good, approachable trainers.</t>
  </si>
  <si>
    <t>2016-02-23</t>
  </si>
  <si>
    <t>176593-176587-12117431</t>
  </si>
  <si>
    <t>LRI - Davison/Brown</t>
  </si>
  <si>
    <t>Excellent breadth of trauma surgery seen including a large number of index procedures</t>
  </si>
  <si>
    <t>More on the job clinical teaching</t>
  </si>
  <si>
    <t>176593-176587-12117763</t>
  </si>
  <si>
    <t>Good post for a junior trainee looking to develop laparoscopic skills (Particularly laparoscopic cholecystectomy) and increase numbers of open hernia repairs.     Both clinical supervisors are keen and willing to teach both technical and non technical skills.</t>
  </si>
  <si>
    <t>Aim to include more upper GI endoscopy as part of the training job.</t>
  </si>
  <si>
    <t>176593-176587-12125856</t>
  </si>
  <si>
    <t>core / female</t>
  </si>
  <si>
    <t>in the very short time that i have worked in this this busy unit (i started 2.2.16) i have found there plenty of opportunity to gain experience of both core skills and specialist investigations and procedures.</t>
  </si>
  <si>
    <t>at this stage i do not have any changes to suggest - i have only been in post for 4 weeks.</t>
  </si>
  <si>
    <t>2016-02-24</t>
  </si>
  <si>
    <t>176593-176587-12170149</t>
  </si>
  <si>
    <t>QMC Nottingham - Basu/Smith- Adult : functional and tumour</t>
  </si>
  <si>
    <t>Really enjoyed this firm. Good consultants - allow you operate and take you through cases. Supportive learning environment. Good mix of cases from tumour through to most functional operations.</t>
  </si>
  <si>
    <t>A fundamental change in the day-to-day organisation of the registrar workload (especially the morning ward-round) and ward-based care of the patients, and also change in the rota that would allow for a more firm based structure. This applied across all firms and will be challenging to change with current rota/EWTD set up.</t>
  </si>
  <si>
    <t>2016-02-25</t>
  </si>
  <si>
    <t>176593-176587-12193783</t>
  </si>
  <si>
    <t>Excellent opportunity to see trauma calls managed properly and fantastic exposure to trauma surgery.</t>
  </si>
  <si>
    <t>2016-02-26</t>
  </si>
  <si>
    <t>176593-176587-12233307</t>
  </si>
  <si>
    <t>Core - Kettering</t>
  </si>
  <si>
    <t>Mr England is a fantastic CS and AES and is passionate about teaching and training. He facilitated my training needs as much as he could. He was also extremely supportive during my time off sick with a slipped disc during my pregnancy.</t>
  </si>
  <si>
    <t>Other consultants could be more accommodating and welcome the trainee to attend their lists.</t>
  </si>
  <si>
    <t>2016-02-27</t>
  </si>
  <si>
    <t>176593-176587-12288405</t>
  </si>
  <si>
    <t>2016-03-01</t>
  </si>
  <si>
    <t>176593-176587-12288901</t>
  </si>
  <si>
    <t>Chesterfield - As'ad</t>
  </si>
  <si>
    <t>Good opportunities for some elective as well as trauma operating  Approachable consultants</t>
  </si>
  <si>
    <t>Perhaps more dedicated time for trauma theatre</t>
  </si>
  <si>
    <t>176593-176587-12487436</t>
  </si>
  <si>
    <t>Vascular Surgery (Mr Tennant)</t>
  </si>
  <si>
    <t>Having local teaching, research would be useful. There is still no provision for dedicated interventional vascular/radiology training which is something stipulated in the curriculum.</t>
  </si>
  <si>
    <t>176593-176587-12566213</t>
  </si>
  <si>
    <t>I would always highly recommend the training experience in the QMC trauma unit.   It is an opportunity to learn trauma in a busy major trauma unit from skilled surgeons and motivated trainers</t>
  </si>
  <si>
    <t xml:space="preserve">I have found the post to be excellent. I have enjoyed the recent regular m and m meeting and would support it's continuation  </t>
  </si>
  <si>
    <t>176593-176587-12598415</t>
  </si>
  <si>
    <t>It would be worth having a relatively good knowledge of vascular anatomy. Not in the form of factual knowldege. More in the kind of 3-D representation of the relevant anatomy. A cadaveric course prior to the course would strongly ebhance the experience</t>
  </si>
  <si>
    <t>176593-176587-12599352</t>
  </si>
  <si>
    <t>Consultant Anaesthetist, Dr Chris Elton</t>
  </si>
  <si>
    <t>This training post is suitable only for senior trainees with extensive experience of Maxillofacial Surgery</t>
  </si>
  <si>
    <t xml:space="preserve">1) Employ a young, active H&amp;N Consultant with will to teach and supervise trainees    2) To change the function of the H&amp;N Clinic which runs non-stop for 9 hours on Monday    3) To allow trainees to be involved in microvascular surgery especially if they have the ability and will to do so    4) Relationship with other services and theater stuff must be improved (Anaesthetics, on call emergency team, itu collegues) </t>
  </si>
  <si>
    <t>176593-176587-12623382</t>
  </si>
  <si>
    <t>Addenbrookes Hospital till beginning Feb 2016 then Leicester General Hospital</t>
  </si>
  <si>
    <t>HPB Firm - Addenbrookes Hospital</t>
  </si>
  <si>
    <t>Yes, as part of OOPE with subspecialty interest in HPB.</t>
  </si>
  <si>
    <t>Formal arrangements between Deaneries to have candidate exchange programme for OOPE.</t>
  </si>
  <si>
    <t>2016-03-12</t>
  </si>
  <si>
    <t>176593-176587-12643699</t>
  </si>
  <si>
    <t>The deformity and cleft post is good, and the consultant is an good teacher who makes an effort to go through cases with you and then teach you how to operate</t>
  </si>
  <si>
    <t>The oncology placement provides little or no actual training, particularly from one consultant. Most operating is unsupervised or minimally supervised. This could be good if you are a senior trainee perhaps, but as a junior trainee in my first oncology placement, is was not a good training environment.</t>
  </si>
  <si>
    <t>176593-176587-12665917</t>
  </si>
  <si>
    <t>Everything.</t>
  </si>
  <si>
    <t>176593-176587-12667078</t>
  </si>
  <si>
    <t>Leicester General Hospital - Hutchins/Mangwani</t>
  </si>
  <si>
    <t>Good post for exam preparation and improving the surgical skills</t>
  </si>
  <si>
    <t>More hands-on experience in hip/knee arthroplasty firm</t>
  </si>
  <si>
    <t>176593-176587-12667683</t>
  </si>
  <si>
    <t>Derby Royal</t>
  </si>
  <si>
    <t>Good oncology experience, plenty of hands on experience both in theatre and clinic</t>
  </si>
  <si>
    <t>Teaching on audit/divi day (which has now been instigated)</t>
  </si>
  <si>
    <t>176593-176587-12793794</t>
  </si>
  <si>
    <t>Derby Royal - Sharp/Mortimore</t>
  </si>
  <si>
    <t xml:space="preserve">The amount of time spent in theatre. </t>
  </si>
  <si>
    <t>Nothing</t>
  </si>
  <si>
    <t>2016-03-18</t>
  </si>
  <si>
    <t>176593-176587-12864414</t>
  </si>
  <si>
    <t>Excellent microsurgery exposure. Excellent cleft team.</t>
  </si>
  <si>
    <t>Regional teaching programme could be improved.  Having an SHO as first on-call for calls by day and at night would be better.</t>
  </si>
  <si>
    <t>2016-03-22</t>
  </si>
  <si>
    <t>176593-176587-12871960</t>
  </si>
  <si>
    <t>Mr Ormiston is a good trainer who provides good opportunities to learn all aspects of his area of specialism. There are plenty of head and neck cancer patients.</t>
  </si>
  <si>
    <t>The training on the head and neck cancer side of the post would be improved if the consultants would engage more with the training process. Additionally in my opinion the hospital has structual organisational issues, which presents problems with the running of the service and therefore training</t>
  </si>
  <si>
    <t>176593-176587-12973406</t>
  </si>
  <si>
    <t>Nottingham City - Cleft and paeds surgery (Henley, Neil-Dwyer, Syme-Grant)</t>
  </si>
  <si>
    <t xml:space="preserve">Excellent post with consultants taking an active role in teaching and supervision. </t>
  </si>
  <si>
    <t>In normal circumstances this post will most probably cover the number of cleft operative procedures required by SAC indicative logbook. However in my placement QMC hospital had to cancel all elective paediatric procedures during December 2015 and first week of January 2016 due to a surge of respiratory infections and high number of emergency admissions. This meant that I have not achieved the numbers required by indicative logbook. It would be beneficial if a further two months placement could be offered to me to achieve the surgical experience required.</t>
  </si>
  <si>
    <t>2016-03-28</t>
  </si>
  <si>
    <t>176593-176587-13021347</t>
  </si>
  <si>
    <t>QMC Nottingham</t>
  </si>
  <si>
    <t>I am currently in my final year of training, having obtained my FRCS. I have a more than adequate log book of experience for general OMFS and my subspecialty of TM joint surgery from this region. I have been offered a consultant post but am being held back for CCT because of a lack of exposure to paediatric craniofacial surgery, which is a subspecialty offered by only four centres in the UK and is not available in this region. All OMFS trainees from this region are now being advised to organise placements for themselves with no help from the deanery for a part of the curriculum that is highly specialised and is unlikely to be encountered at a practical level for most OMFS consultants. Whilst this post has been enjoyable and useful, and the current trainers have been supportive in this matter, I would now question whether this region is suitable for training if it cannot provide all mandatory parts for CCT as deemed by the SAC and would advise trainees to apply to regions where this can be provided.</t>
  </si>
  <si>
    <t>See above.</t>
  </si>
  <si>
    <t>176593-176587-12961320</t>
  </si>
  <si>
    <t>Supporting nursing staff on the ward and in theatre  Wide range of complex trauma  Opportunities to discuss cases with OMFS laboratory  Cleft training opportunities</t>
  </si>
  <si>
    <t xml:space="preserve">increased teaching opportunities (formal teaching and bedside teaching)   increased availability of Consultants for supervision in emergency theatre and trauma theatre  decreased number of weekly clinics in some of the placements as per gold guide  increased consultant supervision in clinic    </t>
  </si>
  <si>
    <t>176593-176587-13044401</t>
  </si>
  <si>
    <t>Lincoln County</t>
  </si>
  <si>
    <t>Good skill mix, but not suited to a junior trainee as a very busy job.</t>
  </si>
  <si>
    <t>Rota issues and on call arrangements need resolving for those trainees who do reside in Nottingham (and do not get reimbursed for their travel).</t>
  </si>
  <si>
    <t>Derbu Hospital- Stephen/HutchinsonOther</t>
  </si>
  <si>
    <t>Research registrar postOther</t>
  </si>
  <si>
    <t>Oesophagogastric and thoracic OOPTOther</t>
  </si>
  <si>
    <t>QMC - ENT generalOther</t>
  </si>
  <si>
    <t>HandsOther</t>
  </si>
  <si>
    <t>OOPR University of NottinghamOther</t>
  </si>
  <si>
    <t>Rowles lower limb derby Other</t>
  </si>
  <si>
    <t>OOPROther</t>
  </si>
  <si>
    <t>Clinical commitment limited to on-call SpR rota at QMC onlyOther</t>
  </si>
  <si>
    <t>Mr Milner (Foot and Ankle)Other</t>
  </si>
  <si>
    <t>LRI - Davison/BrownOther</t>
  </si>
  <si>
    <t>core / femaleOther</t>
  </si>
  <si>
    <t>Chesterfield - As'adOther</t>
  </si>
  <si>
    <t>HPB Firm - Addenbrookes HospitalOther</t>
  </si>
  <si>
    <t>(blank)</t>
  </si>
  <si>
    <t>208878-208871-15314776</t>
  </si>
  <si>
    <t xml:space="preserve">Less trainees. Need more emergency operating time. Poor exposure to emergency theatre due to rota and number of trainees. It is a service provision job and not a training job as are all jobs at derby for cts </t>
  </si>
  <si>
    <t>2016-07-06</t>
  </si>
  <si>
    <t>208878-208871-15315065</t>
  </si>
  <si>
    <t>Friendly.  good theatre opportunities. Every consultant had project ideas.</t>
  </si>
  <si>
    <t>General core Surgical urology teaching.</t>
  </si>
  <si>
    <t>208878-208871-15315953</t>
  </si>
  <si>
    <t>208878-208871-15317081</t>
  </si>
  <si>
    <t xml:space="preserve">being pro-active, you can gain a lot. persevering in theatre as well, you can also gain experience there. </t>
  </si>
  <si>
    <t>if seniors would be more encouraging of their juniors to be more hands on in theatres. many times, the scrub nurses and anaesthetists push for the registrar or consultant to perform the operation and are sometimes against juniors training as they would rather get through the list quickly. this culture is not very good or encouraging for juniors in training. however, if you persevere you could still do a lot and learn a lot. some consultants really do encourage junior training and do the best to help in this in theatre.</t>
  </si>
  <si>
    <t>208878-208871-15317690</t>
  </si>
  <si>
    <t>This post did not allow me to achieve my intended learning outcomes and my operative exposure has been greatly reduced, too much ward cover and little chance to get to clinics or theatre. Not a good post for a general surgery themed job</t>
  </si>
  <si>
    <t>Drastic changes to the rota, Rmo's or fy1's for ward work, trust grade doctors are currently allocated theatre and clinics while trained cover wards, trainees should have first prefer dvr to theatre and non trainees ad hoc theatre sessions or clinics.</t>
  </si>
  <si>
    <t>208878-208871-15317799</t>
  </si>
  <si>
    <t>Ward based allocation of duties wastes a lot of time.</t>
  </si>
  <si>
    <t>Switch to team based system.</t>
  </si>
  <si>
    <t>208878-208871-15320487</t>
  </si>
  <si>
    <t>Colorectal surgery - White/Narula</t>
  </si>
  <si>
    <t>208878-208871-15320903</t>
  </si>
  <si>
    <t>Good opportunities to attend clinic, theatre, hands on approach. Friendly team</t>
  </si>
  <si>
    <t>More structured on call rota</t>
  </si>
  <si>
    <t>208878-208871-15321537</t>
  </si>
  <si>
    <t>Very good exposure to a variety od pathology. When in theatre and clinics there is excellent exposure and training.</t>
  </si>
  <si>
    <t>The rota is extremely heavy on oncalls for SHO which makes it impossible to attend elective theatre and clinics especially after taking annual leave and study leave. It also makes taking study leave for exams and course all the more difficult as all other SHOs have heavy on calls.    Would suggest going back to the FY1 sharing the on calls at least during the daytime with SHOs doing night on calls.</t>
  </si>
  <si>
    <t>208878-208871-15325452</t>
  </si>
  <si>
    <t xml:space="preserve">Need another doctor on the rota which would allow the GP trainees to get to clinic and the surgical trainees to go to theatre.  Alternatively train a nurse practitioner to run the emergency clinic which would free up an SHO.  </t>
  </si>
  <si>
    <t>2016-07-07</t>
  </si>
  <si>
    <t>208878-208871-15326367</t>
  </si>
  <si>
    <t>Great teaching/training post with many opportunities both in elective and emergency cases.  Consultants and senior registrars keen to teach.  Friendly hospital to work in.</t>
  </si>
  <si>
    <t>208878-208871-15337204</t>
  </si>
  <si>
    <t>General Surgery -Upper GI</t>
  </si>
  <si>
    <t xml:space="preserve">Lots of opportunities to do lap choles </t>
  </si>
  <si>
    <t>208878-208871-15341999</t>
  </si>
  <si>
    <t>208878-208871-15346201</t>
  </si>
  <si>
    <t>For anyone who wants to do ENT it is relatively a good job.  Although it is really busy but you see a large variety of pathology which you are expected to manage as a registrar. Oncall is very hand-on which helps with lack of elective theatre time. I do come in my days off /Saturday for theatre time. Lovely consultants and registrars who are keen to teach</t>
  </si>
  <si>
    <t xml:space="preserve">More SHOs, so more opportunities / possibility to be free to go to theatre. </t>
  </si>
  <si>
    <t>208878-208871-15355482</t>
  </si>
  <si>
    <t xml:space="preserve">good placement </t>
  </si>
  <si>
    <t>Further audit opportunities</t>
  </si>
  <si>
    <t>2016-07-08</t>
  </si>
  <si>
    <t>208878-208871-15361067</t>
  </si>
  <si>
    <t>General Surgery - Colorectal 2</t>
  </si>
  <si>
    <t>Good opportunities for theatre experience - both emergency and elective</t>
  </si>
  <si>
    <t>208878-208871-15365363</t>
  </si>
  <si>
    <t>208878-208871-15374832</t>
  </si>
  <si>
    <t>Good designated theatre time.</t>
  </si>
  <si>
    <t>2016-07-09</t>
  </si>
  <si>
    <t>208878-208871-15378235</t>
  </si>
  <si>
    <t>excellent exposure to management of emergency general surgical conditions plus trauma</t>
  </si>
  <si>
    <t xml:space="preserve">in hours on call limited by STU consultant and theatre SHO. Hence patient already assessed, no referrals to take or operating. to do. </t>
  </si>
  <si>
    <t>208878-208871-15397600</t>
  </si>
  <si>
    <t>2016-07-10</t>
  </si>
  <si>
    <t>208878-208871-15419107</t>
  </si>
  <si>
    <t>You need utilise your training time wisely yourself and build good relationship with other colleagues for that to happen</t>
  </si>
  <si>
    <t>need more doctors from the trust - the department working hard to fulfill that but proven difficult and require time to achieve</t>
  </si>
  <si>
    <t>2016-07-11</t>
  </si>
  <si>
    <t>208878-208871-15423880</t>
  </si>
  <si>
    <t>To a trainee who has already had experience of ENT this placement does not offer much further learning opportunity.</t>
  </si>
  <si>
    <t xml:space="preserve">The problems with this post are mostly rota-based. The on-call commitment is high and this can interfere with attending teaching. When not on-call you still cover the Emergency clinic, which is still seeing emergency patients. There is less opportunity for Consultant supervised sessions than I had hoped (i.e OPD) </t>
  </si>
  <si>
    <t>208878-208871-15456594</t>
  </si>
  <si>
    <t>2016-07-13</t>
  </si>
  <si>
    <t>208878-208871-15462194</t>
  </si>
  <si>
    <t>208878-208871-15561916</t>
  </si>
  <si>
    <t>2016-07-18</t>
  </si>
  <si>
    <t>208878-208871-15570713</t>
  </si>
  <si>
    <t xml:space="preserve">Excellent post for exercising basic surgical skills. </t>
  </si>
  <si>
    <t>208878-208871-15644587</t>
  </si>
  <si>
    <t xml:space="preserve">Fair amount of hands on experience. good balance between elective and emergency work load.  </t>
  </si>
  <si>
    <t>2016-07-21</t>
  </si>
  <si>
    <t>208878-208871-15690610</t>
  </si>
  <si>
    <t>This post provides plenty of opportunity to get into theatre and practise operative skills</t>
  </si>
  <si>
    <t>More focused core surgery teaching time</t>
  </si>
  <si>
    <t>2016-07-24</t>
  </si>
  <si>
    <t>208878-208871-15818129</t>
  </si>
  <si>
    <t>This is an excellent training post in a very supportive and welcoming team.</t>
  </si>
  <si>
    <t>Although always encourage pad to attend theatre and clinic, formal allocation to lists could improve the post.</t>
  </si>
  <si>
    <t>2016-07-31</t>
  </si>
  <si>
    <t>208878-208871-15819436</t>
  </si>
  <si>
    <t>Excellent post for junior surgical trainees. Many weekly consultant led supervising sessions. Many elective lists to build up portfolio.</t>
  </si>
  <si>
    <t>208878-208871-15823994</t>
  </si>
  <si>
    <t>supportive team  good chance to see lots of different emergencies when oncall</t>
  </si>
  <si>
    <t>removing ent from oncall cover, unless formal teaching given at induction process for this rotation, which was not the case when i began</t>
  </si>
  <si>
    <t>2016-08-01</t>
  </si>
  <si>
    <t>208878-208871-15830829</t>
  </si>
  <si>
    <t>208878-208871-15879802</t>
  </si>
  <si>
    <t>Other non-training Doctor</t>
  </si>
  <si>
    <t xml:space="preserve">Exposure to excellent trauma care and brilliant supportive consultants. </t>
  </si>
  <si>
    <t>More frequent registrar ward rounds</t>
  </si>
  <si>
    <t>2016-08-04</t>
  </si>
  <si>
    <t>Firm</t>
  </si>
  <si>
    <t>General Surgery and Endocrine</t>
  </si>
  <si>
    <t>Urology Cotre</t>
  </si>
  <si>
    <t>Braybrooke/Pandey</t>
  </si>
  <si>
    <t>Cornea - Ms Andrea Kerr</t>
  </si>
  <si>
    <t>Cleft and paeds surgery (Henley, Neil-Dwyer, Syme-Grant)</t>
  </si>
  <si>
    <t>Basu/Smith- Adult : functional and tumour</t>
  </si>
  <si>
    <t>Macarthur/Howarth – Adult: hydrocephalus , tumour and spinal</t>
  </si>
  <si>
    <t>Sneddon/Faris</t>
  </si>
  <si>
    <t>Birchall/Mclashan</t>
  </si>
  <si>
    <t>Paeds 1 Abraham/Kershaw</t>
  </si>
  <si>
    <t>Wildin/Esler/Tandon</t>
  </si>
  <si>
    <t>Breast, facial and complex trunk reconstruction (Offer)</t>
  </si>
  <si>
    <t>Stephen/HutchinsonOther</t>
  </si>
  <si>
    <t>Davison/BrownOther</t>
  </si>
  <si>
    <t>Sharp/Mortimore</t>
  </si>
  <si>
    <t>Site</t>
  </si>
  <si>
    <t>213788-213781-15966715</t>
  </si>
  <si>
    <t>Kettering - Colorectal</t>
  </si>
  <si>
    <t xml:space="preserve">I strongly recommend my post in colorectal surgery to junior vascular trainees as well as general surgery trainees with colo-rectal interest. I did manage to gain excellent experience in open and laparoscopic surgery. Good mix of emergency surgery work. The Rota is well designed so the trainees wont lose many days. Rota is organised so that trainee stays oncall with their consultant and I think this is very important for good quality training. </t>
  </si>
  <si>
    <t xml:space="preserve">Elective Colorectal surgery is mainly done laparoscopically. This is the case in most centres, however I still think the 2-D challenge can be transferable to endovascular work. </t>
  </si>
  <si>
    <t>2016-08-09</t>
  </si>
  <si>
    <t>213788-213781-15966762</t>
  </si>
  <si>
    <t xml:space="preserve">This is the best post to train to be an independent consultant OG surgeon - benign, bariatric and malignancies all together in one. Good endoscopy and day-case mix, plenty of opportunities to gain a wholesome general surgery experience. Be sure to do plenty loads of general surgery before requesting this post - the trainers provide good opportunity to fine tune and polish. Just do not mess up the tertiary training opportunity if you've been afforded one. </t>
  </si>
  <si>
    <t>Now that the access to training clinics and endoscopy training has been fixed, none really.</t>
  </si>
  <si>
    <t>213788-213781-15966821</t>
  </si>
  <si>
    <t>Mr Davies</t>
  </si>
  <si>
    <t xml:space="preserve">Mr Davies is an excellent trainer. He is keen to engage and discuss problems, provides clinical opportunities both operatively and in clinics/on wards, and is approachable. </t>
  </si>
  <si>
    <t xml:space="preserve">This has been a difficult period for me, I've been off work with burnout and have been well supported by Mr Davies, though significantly less well by other consultants. I have been off the on call rota, hence I have done no emergency operating. The only problem I've encountered in this placement specifically has been difficulty accessing lists other than day case lists. The rota coordinator has not rota'd me to attend any lists with "big" cases, I don't know if this is by chance or deliberately, but Mr Davies is addressing it and I will be attending some of these lists and will be involved in these cases in the next few weeks. </t>
  </si>
  <si>
    <t>213788-213781-15966882</t>
  </si>
  <si>
    <t xml:space="preserve">Vascular </t>
  </si>
  <si>
    <t>More independent operating</t>
  </si>
  <si>
    <t>213788-213781-15966897</t>
  </si>
  <si>
    <t>Nottingham City - General/Transplant/Endocrine</t>
  </si>
  <si>
    <t xml:space="preserve">excellent for those getting to grips with basic procedures competently operating independently </t>
  </si>
  <si>
    <t>213788-213781-15966860</t>
  </si>
  <si>
    <t>QMC Nottingham - QMC ( Plastics)</t>
  </si>
  <si>
    <t xml:space="preserve">Surgical opportunities and supervision. </t>
  </si>
  <si>
    <t xml:space="preserve">Study room with computer. </t>
  </si>
  <si>
    <t>213788-213781-15966905</t>
  </si>
  <si>
    <t>Excellent hand on operating experience</t>
  </si>
  <si>
    <t xml:space="preserve">Posts in general need to be tailored 1) to achieve CCT requirements 2) facilitate preparation to practice independently as COnsultants </t>
  </si>
  <si>
    <t>213788-213781-15966919</t>
  </si>
  <si>
    <t>QMC Nottingham - Midwinter/Hartley</t>
  </si>
  <si>
    <t>Good supportive trainer and willing to engage with ISCP.</t>
  </si>
  <si>
    <t>Friday is one of the operating days, end up missing a lot due to hot weeks and regional teaching etc</t>
  </si>
  <si>
    <t>213788-213781-15967423</t>
  </si>
  <si>
    <t>King's Mill - Upper Limb</t>
  </si>
  <si>
    <t>Excellent training opportunities and very supportive trainer</t>
  </si>
  <si>
    <t>213788-213781-15967571</t>
  </si>
  <si>
    <t>KGH Shyamsundar</t>
  </si>
  <si>
    <t>Excellent trainer, Excellent opportunities to train, good colleagues in theatre, clinic and ward, Other trainers are also excellent and very supportive in the unit.</t>
  </si>
  <si>
    <t>Ensure there are dedicated beds for elective lists because cancelled lists are a loss of training opportunities..there were at least 12-15 opportunities lost due to no elective beds and being occupied by trauma or medical outlying patients.</t>
  </si>
  <si>
    <t>213788-213781-15967988</t>
  </si>
  <si>
    <t>Northampton - Colorectal</t>
  </si>
  <si>
    <t>213788-213781-15968094</t>
  </si>
  <si>
    <t xml:space="preserve">Excellent post with very good opportunity of hands on training. Suitable for ST7/ST8 Upper GI trainees. </t>
  </si>
  <si>
    <t xml:space="preserve">Reduce emergency on calls volume as current rota adversely affects the opportunity to have good subspecialty training. </t>
  </si>
  <si>
    <t>213788-213781-15968289</t>
  </si>
  <si>
    <t>Great surgical experience. Good range of breast reconstruction training.</t>
  </si>
  <si>
    <t>213788-213781-15968488</t>
  </si>
  <si>
    <t>Shailinder Singh</t>
  </si>
  <si>
    <t>Excellent team who get on well with each other and other teams. They are supportive and willing to train. There is plenty of clinical experience and operating time. I feel valued.</t>
  </si>
  <si>
    <t>Encouragement of NUH Trust to provide out of hours paediatric radiology cover. This is a significant short-coming of this hospital and results in a reduced exposure to investigating and managing  intussusception/malrotation/bilious-vomiting.</t>
  </si>
  <si>
    <t>213788-213781-15968567</t>
  </si>
  <si>
    <t>Chesterfield - Shahane</t>
  </si>
  <si>
    <t>Good Upper Limb teaching for FRCS including examination skills.  Great exposure to operative experience</t>
  </si>
  <si>
    <t>More trauma exposure including distal radius fractures</t>
  </si>
  <si>
    <t>213788-213781-15968771</t>
  </si>
  <si>
    <t>Lots of work in Breast Surgery - clinics and theatre. Good opportunity to learn a lot.</t>
  </si>
  <si>
    <t>Not do as much emergency surgery as this takes time away from elective work, which is more important in my last 12-18 months of training.</t>
  </si>
  <si>
    <t>213788-213781-15968789</t>
  </si>
  <si>
    <t>Kings mill hospiral</t>
  </si>
  <si>
    <t>Gpst2</t>
  </si>
  <si>
    <t xml:space="preserve">Good posting </t>
  </si>
  <si>
    <t>213788-213781-15968732</t>
  </si>
  <si>
    <t>Fantastic consultant team who are all very keen on training</t>
  </si>
  <si>
    <t>Endoscopy training is quite limited. The endoscopy department training setup is very rigid and inflexible and is not appropriate for surgical trainees.    The department want up to 6 weeks notice for the booking of training lists, however it is just not possible as we often do not know when we will be able to attend endoscopy until the week before when our firm rota becomes available. If we could block book all the colorectal endoscopy lists on weeks when two registrars are on elective duties (so the theatres are still covered) this would be much more helpful.</t>
  </si>
  <si>
    <t>213788-213781-15968874</t>
  </si>
  <si>
    <t>Kings mill hospital</t>
  </si>
  <si>
    <t>213788-213781-15969109</t>
  </si>
  <si>
    <t xml:space="preserve">Excellent exposure to the whole range of cleft surgery.  New baby clinics are especially good!  </t>
  </si>
  <si>
    <t>Simulation facilities.</t>
  </si>
  <si>
    <t>213788-213781-15969377</t>
  </si>
  <si>
    <t>Good surgical exposure and mentoring</t>
  </si>
  <si>
    <t>None required</t>
  </si>
  <si>
    <t>213788-213781-15969401</t>
  </si>
  <si>
    <t xml:space="preserve">Everything. </t>
  </si>
  <si>
    <t xml:space="preserve">None. </t>
  </si>
  <si>
    <t>213788-213781-15969471</t>
  </si>
  <si>
    <t>Leicester Royal Infirmary - Breast and lower limb reconstruction, general plastics, skin cancer (Smith)</t>
  </si>
  <si>
    <t>Operative experience. Support of consultants.</t>
  </si>
  <si>
    <t>Regional and local teaching.</t>
  </si>
  <si>
    <t>213788-213781-15969518</t>
  </si>
  <si>
    <t>Beasley/Fergie</t>
  </si>
  <si>
    <t>Range of operative procedures undertaken. No-one else undertakes as much major head and neck surgery in the region.</t>
  </si>
  <si>
    <t>213788-213781-15969510</t>
  </si>
  <si>
    <t>Leicester General Hospital - Gabbar/Bhatia</t>
  </si>
  <si>
    <t>Good surgical and clinical case exposure in preparation for foot and ankle and spine surgery FRCS</t>
  </si>
  <si>
    <t>Consider some in house teaching sessions dedicated to the clinical subject, either as journal clubs or clinical case conferences, I am aware however that this is planned.</t>
  </si>
  <si>
    <t>213788-213781-15969591</t>
  </si>
  <si>
    <t>Core/stones - Leicester 1</t>
  </si>
  <si>
    <t>Great exposure to endourology operating and core. Plenty of TURBTs.</t>
  </si>
  <si>
    <t>More TURPs.</t>
  </si>
  <si>
    <t>213788-213781-15969941</t>
  </si>
  <si>
    <t xml:space="preserve">Good number of cases both in trauma and elective sectors  Approachable and friendly staff at all levels and grades  Very patient and supportive trainer. </t>
  </si>
  <si>
    <t xml:space="preserve">To synchronise trainer and trainee on calls.   To reinstate consultant led teams. </t>
  </si>
  <si>
    <t>213788-213781-15969948</t>
  </si>
  <si>
    <t>Good operative exposure.</t>
  </si>
  <si>
    <t xml:space="preserve">Better junior cover (at core trainee level) will improve the balance between training and service provision. </t>
  </si>
  <si>
    <t>213788-213781-15970162</t>
  </si>
  <si>
    <t>213788-213781-15970250</t>
  </si>
  <si>
    <t>Leicester General Hospital - Birtwistle/Kulkarni</t>
  </si>
  <si>
    <t>213788-213781-15970303</t>
  </si>
  <si>
    <t>post CCT, on fellowship</t>
  </si>
  <si>
    <t>Addenbrooke's, previously at LRI</t>
  </si>
  <si>
    <t>post CCT</t>
  </si>
  <si>
    <t>excellent all round training.  No real SpR training programme to speak of which is a real let down, although for vascular trainee the recent introduction of regional vascular teaching is a much welcome addition</t>
  </si>
  <si>
    <t>targeted teaching</t>
  </si>
  <si>
    <t>213788-213781-15970366</t>
  </si>
  <si>
    <t>George Eliot, Nuneaton</t>
  </si>
  <si>
    <t>Nuneaton - Colorectal</t>
  </si>
  <si>
    <t xml:space="preserve">Excellent place to complete ST3/ST4 years of training, with focus on the index procedures for the early years of training. The colorectal firm were excellent. It is a good place to gain experience in hernias, appendicectomy and laparoscopic cholecystectomy. Good exposure to the cancer work also. Mr Marimuthu (my particular trainer) is one of the best trainers I have ever encountered thus far. He is patient, approachable and calm, and really helped me develop my surgical skills. All of the bosses are supportive of trainees. A very enjoyable 6 months. </t>
  </si>
  <si>
    <t xml:space="preserve">The oncalls are highly variable regarding number of admissions and thus operating opportunities for emergency surgery experience can be low. Having said that, all of the bosses are very supportive, and enable you as the trainee to get the most out of what is available. </t>
  </si>
  <si>
    <t>213788-213781-15970592</t>
  </si>
  <si>
    <t>Northampton - Natarajan</t>
  </si>
  <si>
    <t>Mr Natarjan is a fantastic teacher. In theatres he takes times to guide a trainee through operations so they understand the key steps in detail. In clinic he sees a variety of adult and paediatric pathologies and takes time to discuss the cases, keen to pass on his knowledge and experience. He is very supportive trainee and provides opportunities to partake in audit and attend extra educational meetings.</t>
  </si>
  <si>
    <t>I did not have a regular trauma list as part of my timetable.  I was asked to cover extra clinics for different teams on a fairly regular basis, often when both consultant and registrar from that team were away at the same time. I felt that this was sometimes inappropriate.</t>
  </si>
  <si>
    <t>213788-213781-15975140</t>
  </si>
  <si>
    <t>Currently on Academic Placement as I'm an Academic Clinical Fellow so no clinical commitments at present</t>
  </si>
  <si>
    <t xml:space="preserve">Excellent case load of variety of surgical cases </t>
  </si>
  <si>
    <t>2016-08-10</t>
  </si>
  <si>
    <t>213788-213781-15975529</t>
  </si>
  <si>
    <t>213788-213781-15976991</t>
  </si>
  <si>
    <t>Excellent surgical exposure</t>
  </si>
  <si>
    <t xml:space="preserve">Endovascular training list would be useful </t>
  </si>
  <si>
    <t>213788-213781-15977075</t>
  </si>
  <si>
    <t>Royal Derby - Upper GI</t>
  </si>
  <si>
    <t>213788-213781-15977726</t>
  </si>
  <si>
    <t xml:space="preserve">Excellent training and consultant teaching.  Excellent number of elective operations and endoscopic opportunities. </t>
  </si>
  <si>
    <t>Increased emergency operations - but this is just a problem with not having an ED at the LGH.</t>
  </si>
  <si>
    <t>213788-213781-15977870</t>
  </si>
  <si>
    <t>The placement helped me develop my surgical and clinical confidence</t>
  </si>
  <si>
    <t>Maybe swap the unsupervised general clinic to a general clinic under one of the glaucoma consultants for continued clinical supervision.</t>
  </si>
  <si>
    <t>213788-213781-15978109</t>
  </si>
  <si>
    <t xml:space="preserve">The firm and trainer I worked with was excellent in my experience. The case load was high and most appropriate for my level of training. I have already completed few years as non-training registrar, therefore, I am not a novice surgical registrar and therefore the post is suitable for ST5-6 level candidate. The whole department, including theatre staff are very helpful and encourage training. I feel my confidence level have increased many fold in this post. I was given the opportunity to lead the firm, make decision and follow up patient. The trainer (Mr Alhamali) was superb in training not only surgical and clinical skills, but also leadership and management in the NHS. He supported me in all decisions and rectify any shortcomings with extremely useful advice and examples.   </t>
  </si>
  <si>
    <t>1) The study/annual leave process is very complicated requiring several forms etc therefore I had to cancel at least three very good surgical courses. This needs to be simplified.    2) The urology cover by surgical trainee should be scrapped. Most Urological consultant were not helpful when needed. The Urology registrar took advantage of the rota and swapped with surgical registrar without their prior knowledge, as by default surgical registrar covered urology. On two occasions, I had children with urological problems during night and it took a lot of convincing (literally begging) for these consultants to come in, who initially expected me to explore the testicles/ groin, but then actually found it hard to do it themselves when I pushed them to come in. On one occasion, I did not find the surgical consultant helpful either, who was very happy to wash their hand off the case.     3) The 24-26 hour rota should be scrapped. Kettering is busy, the surgical consultants expect every patients to be reviewed by the registrar and this only possible in shift working, The shifts are normally 26 hours with the post-take ward round. But on paper, the surgical SpR is off site after 1700 to adjust the banding!! which is not really fair or legal!    4) The regional training is not very good. I took part in the generic leadership and management courses which were quite helpful. However there were no surgical courses as such. I am aware that in other deaneries (Like London and KSS), there are regular wet lab sessions lead by experienced surgeons. Something similar would be definitely recommended in EM region</t>
  </si>
  <si>
    <t>213788-213781-15978649</t>
  </si>
  <si>
    <t>This post is excellent for trainees in their first two years as there are an abundance of DSU lists to gain experience of general surgery i.e. hernias, benign anorectal, PD tubes, fistulas. There are ample opportunities to get perform (para)thyroidectomy. The inpatient workload is light and the SCP's are very supportive.  Kidney Transplant work is also available for the keen trainees.  Having trainees at different levels meant that training needs were different and the team were really flexible in accommodating this.</t>
  </si>
  <si>
    <t xml:space="preserve">A new laparoscopic surgeon has joined the firm so there should be a greater number of lap choles/hernias for trainees to get stuck in.  There is scope to improve exposure to fistula formation, however precious access may be.  </t>
  </si>
  <si>
    <t>213788-213781-15979427</t>
  </si>
  <si>
    <t>Royal Derby</t>
  </si>
  <si>
    <t>Friendly consultants who are approachable and involved in their patients care. Willing to do assessments when approached. Opportunities to see clinical conditions or undertake procedures are encouraged.</t>
  </si>
  <si>
    <t xml:space="preserve">Better regional teaching at QMC. Local teaching at RDH lunchtime discussions are good and often clinically orientated. The regional teaching is a shambles and despite trainees trying to get involved to improve it, things have not been taken up or improved. </t>
  </si>
  <si>
    <t>213788-213781-15981151</t>
  </si>
  <si>
    <t xml:space="preserve">High quality surgical teaching with a higher than average rate of performed or supervised performance of procedures. </t>
  </si>
  <si>
    <t>Some inclusion of timetabled endoscopy but I appreciate this can be difficult.</t>
  </si>
  <si>
    <t>213788-213781-15981951</t>
  </si>
  <si>
    <t xml:space="preserve">Large range and volume of exposure to advanced Ugi surgery. Element of emergency surgery also with on calls. </t>
  </si>
  <si>
    <t xml:space="preserve">Informal feedback is provided regularly, more formal feedback would be useful. </t>
  </si>
  <si>
    <t>213788-213781-15983718</t>
  </si>
  <si>
    <t>213788-213781-15984203</t>
  </si>
  <si>
    <t>MREH (Manchester 23/11/2015 -31/7/2016) BMEC (3/8/2016 -3/2/2016)</t>
  </si>
  <si>
    <t>Fellowship as above</t>
  </si>
  <si>
    <t xml:space="preserve">Absolutely    I was so fortunate to experience training during my fellowship in these departments and very much appreciated the excellent training I received there.  Its been so productive and helped me to achieve my career ambitions fulfilling my PDP.  I was pleasantly surprised about the excellent training provided and was regretting not having the opportunities to undergo my specialty training in those deaneries.  Such a refreshing change to what I have been through here at my local departments.  Every one is so proactive for teaching and training and I would recommend those departments to future trainees (Manchester and Birmingham) at any time.  </t>
  </si>
  <si>
    <t>Nothing, as it has been excellent.</t>
  </si>
  <si>
    <t>213788-213781-15984700</t>
  </si>
  <si>
    <t>Good surgical opportunities especially in cataract surgery</t>
  </si>
  <si>
    <t>213788-213781-15985707</t>
  </si>
  <si>
    <t>Very good training post</t>
  </si>
  <si>
    <t>There is no registrar teaching program in Leicester deanery hence the rating    lack of beds esp hey is an issue which has lead to loss of operative training</t>
  </si>
  <si>
    <t>213788-213781-15985749</t>
  </si>
  <si>
    <t>213788-213781-15987156</t>
  </si>
  <si>
    <t>Good amount of trauma operating. Very skilled supervisor; I learn something new every list.   A good post to do after the exam to boost trauma numbers and improve confidence with trauma.</t>
  </si>
  <si>
    <t xml:space="preserve">Regional teaching has stagnated a little.   </t>
  </si>
  <si>
    <t>213788-213781-15987432</t>
  </si>
  <si>
    <t>Good post. Supportive consultants and good departments to work with. Lots of opportunities.</t>
  </si>
  <si>
    <t>More time for elective cases to be done by trainees. Perhaps a trainee list</t>
  </si>
  <si>
    <t>213788-213781-15992446</t>
  </si>
  <si>
    <t>elective work</t>
  </si>
  <si>
    <t>nothing</t>
  </si>
  <si>
    <t>2016-08-11</t>
  </si>
  <si>
    <t>213788-213781-15993035</t>
  </si>
  <si>
    <t>Royal Derby - Breast</t>
  </si>
  <si>
    <t>It is a very good post for a breast trainee with plenty of training opportunities especially in theatre</t>
  </si>
  <si>
    <t>213788-213781-15993373</t>
  </si>
  <si>
    <t>Good elective and emergency operating opportunities with supportive supervisors providing excellent supervision</t>
  </si>
  <si>
    <t>More daycase registrar level elective operating lists</t>
  </si>
  <si>
    <t>213788-213781-15995605</t>
  </si>
  <si>
    <t>The unit is a busy tertiary referral center with complex vascular and endovascular cases.   The placement would be useful to a vascular trainee.  For a general surgical trainee there are limited training opportunities.  During the placement, we had to cover second oncall surgical rota. That was a good opportunity to have some exposure to seneral surgical cases.  Some consultants are very busy and completing the WBAs might be an issue.</t>
  </si>
  <si>
    <t xml:space="preserve">When second oncall, I would suggest the trainee could get involved with more major surgeries rather than doing abscesses.  </t>
  </si>
  <si>
    <t>213788-213781-16007546</t>
  </si>
  <si>
    <t>Lincoln</t>
  </si>
  <si>
    <t xml:space="preserve">Overall, it is a good training post with plenty of clinical and surgical opportunities. There are consultants with different subspecialty interest therefore focused learning can be done. </t>
  </si>
  <si>
    <t xml:space="preserve">There were many cancellation of elective theatre list at the beginning of the placement by management but it was rectified. It was a good training post with good exposure in different subspecialties. </t>
  </si>
  <si>
    <t>2016-08-12</t>
  </si>
  <si>
    <t>213788-213781-16009684</t>
  </si>
  <si>
    <t>Boston Pilgrim - Motkur</t>
  </si>
  <si>
    <t xml:space="preserve">Yes, but I think working with Mr Motkur or Mr Kurup would be more beneficial to higher level trainees. Also, working in this hospital would be more beneficial to higher level trainees, who already have experience in managing basic fractures but would like to gain more experience in the full range of shoulder and foot and ankle surgery. </t>
  </si>
  <si>
    <t xml:space="preserve">As an ST3 (without previous experience on registrar level - and no deanery induction) I would have appreciated more guidance in the beginning about what was expected from me. </t>
  </si>
  <si>
    <t>213788-213781-16011048</t>
  </si>
  <si>
    <t>QMC Nottingham - QMC(MR)</t>
  </si>
  <si>
    <t>A good rotation for increasing number of surgical cases and performing complex cases</t>
  </si>
  <si>
    <t>More supervision  Improving the eye casualty traige system</t>
  </si>
  <si>
    <t>213788-213781-16011515</t>
  </si>
  <si>
    <t xml:space="preserve">Good theatre exposure, i achieved &gt;170 cases  Excellent supervision and very good trainer.  Friendly environment  </t>
  </si>
  <si>
    <t>Clinics can be better organised</t>
  </si>
  <si>
    <t>213788-213781-16011836</t>
  </si>
  <si>
    <t>Good exposure to general ophthalmology and  cataract surgery</t>
  </si>
  <si>
    <t>Additional cataract theatre session rather than subspecialty theatres</t>
  </si>
  <si>
    <t>213788-213781-16012552</t>
  </si>
  <si>
    <t>Queen Elizabeth Hospital, Birmingham</t>
  </si>
  <si>
    <t>Out of Programme Training</t>
  </si>
  <si>
    <t>An excellent TIG H&amp;N training post</t>
  </si>
  <si>
    <t>Better structure to elements of the training, and more preference given to me as the fellow to operate.</t>
  </si>
  <si>
    <t>213788-213781-16017594</t>
  </si>
  <si>
    <t>Leicester General Hospital - Hands 2 Bhowal/Ullah</t>
  </si>
  <si>
    <t>Fantastic training and learning oppurtunities</t>
  </si>
  <si>
    <t>213788-213781-16021716</t>
  </si>
  <si>
    <t>Excellent wide ranging scope to increase skill set with supportive and inspiring consultants</t>
  </si>
  <si>
    <t>2016-08-13</t>
  </si>
  <si>
    <t>213788-213781-16022967</t>
  </si>
  <si>
    <t>Good exposure to basic oculoplastic procedures</t>
  </si>
  <si>
    <t>More specialist clinics</t>
  </si>
  <si>
    <t>213788-213781-16023399</t>
  </si>
  <si>
    <t>Good supervision and support</t>
  </si>
  <si>
    <t>Registrars room</t>
  </si>
  <si>
    <t>213788-213781-16024729</t>
  </si>
  <si>
    <t>Good Hand Skills and CBD  Admin Role was hectic but has been improved</t>
  </si>
  <si>
    <t xml:space="preserve">Already in place, not having to look after SHO rota </t>
  </si>
  <si>
    <t>213788-213781-16028720</t>
  </si>
  <si>
    <t>friendly training environment</t>
  </si>
  <si>
    <t>213788-213781-16033231</t>
  </si>
  <si>
    <t xml:space="preserve">Lots of  opportunities for cataract surgery  , take advantage of them </t>
  </si>
  <si>
    <t xml:space="preserve">Perhaps the selection of clinical cases for the trainee should include a few more sub speciality cases but otherwise it is a good attachment for a non-tertiary hospital .  Not many emergency cases presented during the year here but the two that did the consultants and nursing staff were accommodating to allow the trainee to attend the list either to observe or actively participate in treatment . </t>
  </si>
  <si>
    <t>2016-08-14</t>
  </si>
  <si>
    <t>213788-213781-16034089</t>
  </si>
  <si>
    <t xml:space="preserve">Busy job, but excellent training. </t>
  </si>
  <si>
    <t xml:space="preserve">None really. It's very good. </t>
  </si>
  <si>
    <t>213788-213781-16035844</t>
  </si>
  <si>
    <t>good emergency and elective training</t>
  </si>
  <si>
    <t>better endoscopy access.</t>
  </si>
  <si>
    <t>213788-213781-16038036</t>
  </si>
  <si>
    <t>Boston Pilgrim - Anwar</t>
  </si>
  <si>
    <t>To make the most of Mr Anwar as Clinical Supervisor, he is a very good teacher/trainer. Also to make sure you are able to go to louth for extra training opportunities.</t>
  </si>
  <si>
    <t>213788-213781-16043091</t>
  </si>
  <si>
    <t>Cancer / core - Nottingham 3</t>
  </si>
  <si>
    <t>good experience, supervisors respond to your learning needs and you can target training</t>
  </si>
  <si>
    <t>regional teaching has been a bit hit and miss - two cancelled out of 6.</t>
  </si>
  <si>
    <t>2016-08-15</t>
  </si>
  <si>
    <t>213788-213781-16044264</t>
  </si>
  <si>
    <t xml:space="preserve">Far and away the best post I've had in my training to date.  Very supportive and engaged consultants who are all very keen to train.   It has a nice, supportive and friendly atmosphere which encourages trainees to thrive.  It's a busy job but the opportunities in both emergency and elective work are excellent.    </t>
  </si>
  <si>
    <t>213788-213781-16044890</t>
  </si>
  <si>
    <t>Leicester Royal Infirmary - Rae/Pau</t>
  </si>
  <si>
    <t>GPST2</t>
  </si>
  <si>
    <t>Currently understaffed with inadequate senior supervision during emergency clinics and on call at a stage when i have very little ENT experience.</t>
  </si>
  <si>
    <t>213788-213781-16046482</t>
  </si>
  <si>
    <t>Very enthusiastic trainer and I got excellent hands on experience.</t>
  </si>
  <si>
    <t>More opportunity for research</t>
  </si>
  <si>
    <t>213788-213781-16048241</t>
  </si>
  <si>
    <t>Good exposure to a variety of presentations in clinic with excellent supervision and ample opportunities for teaching. Also, wide variety of oculoplastic, lacrimal and orbital surgical procedures.</t>
  </si>
  <si>
    <t>Surgical exposure with the three oculoplastic surgeons, rather than just with two.</t>
  </si>
  <si>
    <t>213788-213781-16053049</t>
  </si>
  <si>
    <t xml:space="preserve">Good colorectal unit  Consultants happy to let you operate when you ask  Limited trauma experience  </t>
  </si>
  <si>
    <t>Increasing number of surgical SHO grades.  Lack of junior staff resulted in operating mostly with a consultant - which is good but made obtaining 'supervised trainer unscrubbed' status for procedures more difficult.</t>
  </si>
  <si>
    <t>213788-213781-16055411</t>
  </si>
  <si>
    <t>QMC Nottingham - QMC (Glaucoma)</t>
  </si>
  <si>
    <t>very comprehensive and structured training in the sub speciality. good variety of patient presentation and complexity. various post operative complications seen and dealt with provided by trainees which ensure good training opportunity.  the neuro ophthalmology element is also comprehensives and covers the curriculum.</t>
  </si>
  <si>
    <t>2016-08-16</t>
  </si>
  <si>
    <t>213788-213781-16060260</t>
  </si>
  <si>
    <t>213788-213781-16067131</t>
  </si>
  <si>
    <t>Northampton</t>
  </si>
  <si>
    <t>Satisfactory cataract surgery experience (2x weekly mainly cataract lists)</t>
  </si>
  <si>
    <t>- More exposure to corneal surgery and laser procedures.  - Better management of doctors' (incl. trainees) weekly timetable would help to avoid frequent ''last-minute'' (or even late) clinics/casualty coverage which could have been picked up earlier and got sorted without causing doctors to go out of their timetable and do unplanned work.</t>
  </si>
  <si>
    <t>213788-213781-16067836</t>
  </si>
  <si>
    <t>Approachable boss who is keen to get you doing things</t>
  </si>
  <si>
    <t>Less service commitments</t>
  </si>
  <si>
    <t>213788-213781-16069688</t>
  </si>
  <si>
    <t>Good surgical exposure.  Good clinical supervision.  Good exposure to rare but important orbital tumours.</t>
  </si>
  <si>
    <t xml:space="preserve">Reduce clinic numbers.  This would improve the ability to make theatres in good time and would mean that cases can be discussed more frequently in clinic.  </t>
  </si>
  <si>
    <t>213788-213781-16070136</t>
  </si>
  <si>
    <t xml:space="preserve">Yes I would recommend this post to a transplant trainee  Overall number of transplants is not huge but if there is only one transplant trainee then he would get good exposure     Excellent experience in emergency general surgery </t>
  </si>
  <si>
    <t xml:space="preserve">Nothing much  </t>
  </si>
  <si>
    <t>213788-213781-16075226</t>
  </si>
  <si>
    <t>Great team of consultants that are excellent trainers.  Excellent opportunities for research and audit.  Good case mix of both trauma and elective patients.</t>
  </si>
  <si>
    <t>The general trauma commitments at QMC and associated shift-work means that you lose out on a large portion of exposure to hand surgery.  I would drop these commitments for the hand trainees and have on calls that focus solely on hand admissions.</t>
  </si>
  <si>
    <t>2016-08-17</t>
  </si>
  <si>
    <t>213788-213781-16080434</t>
  </si>
  <si>
    <t>suitable for OOPR</t>
  </si>
  <si>
    <t>213788-213781-16085445</t>
  </si>
  <si>
    <t>GP REGISTRAR</t>
  </si>
  <si>
    <t>urology itself lacks training and teaching, i learned more from the surgical aspect of the things.</t>
  </si>
  <si>
    <t>teaching</t>
  </si>
  <si>
    <t>213788-213781-16090953</t>
  </si>
  <si>
    <t>King's Mill</t>
  </si>
  <si>
    <t>GP trainee</t>
  </si>
  <si>
    <t>Varied learning experiences</t>
  </si>
  <si>
    <t>More clinical resources (e.g. equipment like cannulation) to help manage emergency patients, being given access to the senior rota to know who is available during the day to ask for advice re the emergency clinic (we are only given the out-of-hours on call senior rota)</t>
  </si>
  <si>
    <t>2016-08-18</t>
  </si>
  <si>
    <t>213788-213781-16093696</t>
  </si>
  <si>
    <t>Quality of training when supervised in theatre.</t>
  </si>
  <si>
    <t>More operating lists included in job plan.</t>
  </si>
  <si>
    <t>213788-213781-16097350</t>
  </si>
  <si>
    <t>Leicester Royal Infirmary - Conboy / Martinez</t>
  </si>
  <si>
    <t>Excellent, competent and supportive trainers.  Keen to teach.  Many opportunities to improve skill base.</t>
  </si>
  <si>
    <t>Logistical improvements with theatre planning to reduce cancellations.</t>
  </si>
  <si>
    <t>213788-213781-16100170</t>
  </si>
  <si>
    <t>There is opportunity to get experience to core procedures. Consultants are approachable and keen to get you involved.</t>
  </si>
  <si>
    <t>The service is understaffed, which means that more often than not you field referrals - this can interfere with training experience. Some more time in theatre would also improve the training experience - average 1.5days per week currently, this again is limited by service commitment.</t>
  </si>
  <si>
    <t>213788-213781-16110728</t>
  </si>
  <si>
    <t xml:space="preserve">Good clinical teaching opportunities within the clinics </t>
  </si>
  <si>
    <t xml:space="preserve">There are occasional sessions of a very high standard which meet our learning requirements but overall the formal local teaching is of a poor standard.    There is a lack of support for non academic trainees wishing to pursue research/ audit/ medical education/ management and leadership opportunities.    </t>
  </si>
  <si>
    <t>2016-08-19</t>
  </si>
  <si>
    <t>213788-213781-16121906</t>
  </si>
  <si>
    <t>Operative experience for junior trainees</t>
  </si>
  <si>
    <t>2016-08-20</t>
  </si>
  <si>
    <t>213788-213781-16149608</t>
  </si>
  <si>
    <t>Northampton - Crawfurd</t>
  </si>
  <si>
    <t>Management</t>
  </si>
  <si>
    <t>High quality training in DGH environment with a broad range of operative opportunities.</t>
  </si>
  <si>
    <t>Reduce clinic cross-cover expectations, in particular when the consultant who's clinic you are covering is away.</t>
  </si>
  <si>
    <t>2016-08-21</t>
  </si>
  <si>
    <t>213788-213781-16151202</t>
  </si>
  <si>
    <t>Foot and ankle - Milner</t>
  </si>
  <si>
    <t xml:space="preserve">Good Foot and Ankle job to gain knowledge for the exam. excellent supervision. Good teaching of foot and ankle principles </t>
  </si>
  <si>
    <t>213788-213781-16154567</t>
  </si>
  <si>
    <t>Good range of elective open and endovascular training opportunities, with good emergency general surgical training.</t>
  </si>
  <si>
    <t>The provision of a pure vascular on call rota</t>
  </si>
  <si>
    <t>213788-213781-16156109</t>
  </si>
  <si>
    <t>Excellent post. Lots of opportunities. Lots of feedback given about development and progress</t>
  </si>
  <si>
    <t>213788-213781-16164218</t>
  </si>
  <si>
    <t>Excellent training post</t>
  </si>
  <si>
    <t>2016-08-22</t>
  </si>
  <si>
    <t>213788-213781-16180193</t>
  </si>
  <si>
    <t>Excellent opportunities to operate. Excellent opportunity to gain experience in basic procedures, on calls not distrupted by specialist problems (major trauma, vascular etc).   I had superb educational supervision, both from a clinical and educational standpoint which helped me develop my skills and confidence as a new registrar.</t>
  </si>
  <si>
    <t>Get them consultants to incorporate their day case lists in Louth Hospital as part of the SpR rota. lots of lap choles and hernias and opportunites to get good numbers in basic procedures that have so far been unavailed.</t>
  </si>
  <si>
    <t>213788-213781-16187833</t>
  </si>
  <si>
    <t xml:space="preserve">Friendly department. Training prioritised. </t>
  </si>
  <si>
    <t>213788-213781-16188713</t>
  </si>
  <si>
    <t>Trauma &amp; Orthopaedics</t>
  </si>
  <si>
    <t xml:space="preserve">Good overall training opportunity. Teaching is poor and requires exam oriented/focused approach. </t>
  </si>
  <si>
    <t xml:space="preserve">Teaching curriculum with input from senior trainers. None of the regional trainers are FRCS (college) examiner and this is a great disadvantage. </t>
  </si>
  <si>
    <t>213788-213781-16202998</t>
  </si>
  <si>
    <t>Excellent training opportunities and well supervised post.</t>
  </si>
  <si>
    <t>2016-08-23</t>
  </si>
  <si>
    <t>213788-213781-16215880</t>
  </si>
  <si>
    <t>QMC Nottingham - QMC (Cornea)</t>
  </si>
  <si>
    <t xml:space="preserve">Clinic exposure </t>
  </si>
  <si>
    <t xml:space="preserve">Intense rotation, but that is the nature of this subspecialty. </t>
  </si>
  <si>
    <t>2016-08-24</t>
  </si>
  <si>
    <t>213788-213781-16234726</t>
  </si>
  <si>
    <t>QMC Nottingham - QMC (VR)</t>
  </si>
  <si>
    <t xml:space="preserve">Busy tertiary centre sink or swim little clinical supervision in eye casualty rely on good will of senior trainee to help. </t>
  </si>
  <si>
    <t xml:space="preserve">Dedicated cosmutlant supervision and senior mentor </t>
  </si>
  <si>
    <t>2016-08-25</t>
  </si>
  <si>
    <t>213788-213781-16276743</t>
  </si>
  <si>
    <t xml:space="preserve">vascular </t>
  </si>
  <si>
    <t xml:space="preserve">Good range of vascular emergencies and both open and endovascular surgery </t>
  </si>
  <si>
    <t xml:space="preserve">Less focus on ward work for the registrars. This has been addressed and will hopefully change next attachment </t>
  </si>
  <si>
    <t>2016-08-29</t>
  </si>
  <si>
    <t>213788-213781-16277447</t>
  </si>
  <si>
    <t>Mr. Oluwole and Mr. Braithaite</t>
  </si>
  <si>
    <t xml:space="preserve">This is good placement for exposure or continuing development in vascular surgery.  It is a busy vascular unit, with good teaching and aim towards clinical and operative development.  It is also well supported with high interaction from the consultant level.  </t>
  </si>
  <si>
    <t>At time to post is very busy.  We were short in the number of registrars in the post (2.8 were there should be 4).  This meant day time emergency cover is often covered by the day registrars, therefore trying to achieve other professional competencies is compromised.</t>
  </si>
  <si>
    <t>213788-213781-16279054</t>
  </si>
  <si>
    <t>Mr England is a credit to KGH and the deanery as a trainer.</t>
  </si>
  <si>
    <t>213788-213781-16280461</t>
  </si>
  <si>
    <t>Busy but loads of pathology and training opportunities, great supervisors and colleagues.</t>
  </si>
  <si>
    <t xml:space="preserve">Would recommend help with staffing in this department to reduce busy clinics and frequent pull outs from theater/clinics/RSTA to help out eye casualty needs which was rather very frequent and upsetting as no re-reimbursement to training needs from these pull outs were made.    Regular RSTA &amp; theater sessions were taken off to attend and help in eye casualty which had a impact on training needs, i agree that we are here to help when need be but this should not impact on ones training needs at all and these should be re-reimbursed to help training requirements to be fair to us.  </t>
  </si>
  <si>
    <t>213788-213781-16281427</t>
  </si>
  <si>
    <t>very good placement in glaucoma to achieve the level of competence required by the college</t>
  </si>
  <si>
    <t>very little.</t>
  </si>
  <si>
    <t>213788-213781-16296724</t>
  </si>
  <si>
    <t>good training</t>
  </si>
  <si>
    <t>more endoscopy exposure</t>
  </si>
  <si>
    <t>2016-08-30</t>
  </si>
  <si>
    <t>QMC Nottingham - Midwinter/HartleyOther</t>
  </si>
  <si>
    <t>KGH ShyamsundarOther</t>
  </si>
  <si>
    <t>Chesterfield - ShahaneOther</t>
  </si>
  <si>
    <t>Kings mill hospiralOther</t>
  </si>
  <si>
    <t>Kings mill hospitalOther</t>
  </si>
  <si>
    <t>Beasley/FergieOther</t>
  </si>
  <si>
    <t>Currently on Academic Placement as I'm an Academic Clinical Fellow so no clinical commitments at presentOther</t>
  </si>
  <si>
    <t>Fellowship as aboveOther</t>
  </si>
  <si>
    <t>Out of Programme TrainingOther</t>
  </si>
  <si>
    <t>Boston Pilgrim - AnwarOther</t>
  </si>
  <si>
    <t>GP REGISTRAROther</t>
  </si>
  <si>
    <t>King's MillOther</t>
  </si>
  <si>
    <t>Leicester Royal Infirmary - Conboy / MartinezOther</t>
  </si>
  <si>
    <t>Foot and ankle - MilnerOther</t>
  </si>
  <si>
    <t>Trauma &amp; OrthopaedicsOther</t>
  </si>
  <si>
    <t>ShahaneOther</t>
  </si>
  <si>
    <t>Midwinter/HartleyOther</t>
  </si>
  <si>
    <t>Breast and lower limb reconstruction, general plastics, skin cancer (Smith)</t>
  </si>
  <si>
    <t>Gabbar/Bhatia</t>
  </si>
  <si>
    <t>Birtwistle/Kulkarni</t>
  </si>
  <si>
    <t>QMC(MR)</t>
  </si>
  <si>
    <t>Anwar</t>
  </si>
  <si>
    <t>Rae/Pau</t>
  </si>
  <si>
    <t>QMC (Glaucoma)</t>
  </si>
  <si>
    <t>Conboy / MartinezOther</t>
  </si>
  <si>
    <t>Core</t>
  </si>
  <si>
    <t xml:space="preserve"> - Kettering</t>
  </si>
  <si>
    <t>Corrected Firm</t>
  </si>
  <si>
    <t>Shyamsundar</t>
  </si>
  <si>
    <t>Conboy/Martinez</t>
  </si>
  <si>
    <t>Fellowship</t>
  </si>
  <si>
    <t>Mr Oluwole and Mr Braithaite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</si>
</sst>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Calibri"/>
      <family val="2"/>
      <scheme val="minor"/>
    </font>
    <font>
      <b/>
      <sz val="11"/>
      <color theme="1"/>
      <name val="Calibri"/>
      <family val="2"/>
      <scheme val="minor"/>
    </font>
    <font>
      <sz val="11"/>
      <color theme="0"/>
      <name val="Calibri"/>
      <family val="2"/>
      <scheme val="minor"/>
    </font>
    <font>
      <b/>
      <sz val="6"/>
      <color theme="1"/>
      <name val="Calibri"/>
      <family val="2"/>
      <scheme val="minor"/>
    </font>
    <font>
      <sz val="6"/>
      <color theme="1"/>
      <name val="Calibri"/>
      <family val="2"/>
      <scheme val="minor"/>
    </font>
    <font>
      <sz val="9"/>
      <color theme="1"/>
      <name val="Calibri"/>
      <family val="2"/>
      <scheme val="minor"/>
    </font>
    <font>
      <b/>
      <sz val="10"/>
      <color theme="3"/>
      <name val="Calibri"/>
      <family val="2"/>
      <scheme val="minor"/>
    </font>
    <font>
      <b/>
      <sz val="18"/>
      <name val="Calibri"/>
      <family val="2"/>
      <scheme val="minor"/>
    </font>
    <font>
      <b/>
      <sz val="11"/>
      <color theme="3"/>
      <name val="Calibri"/>
      <family val="2"/>
      <scheme val="minor"/>
    </font>
    <font>
      <sz val="11"/>
      <name val="Calibri"/>
      <family val="2"/>
      <scheme val="minor"/>
    </font>
    <font>
      <sz val="11"/>
      <color rgb="FFFFFF00"/>
      <name val="Calibri"/>
      <family val="2"/>
      <scheme val="minor"/>
    </font>
    <font>
      <sz val="12"/>
      <name val="Calibri"/>
      <family val="2"/>
      <scheme val="minor"/>
    </font>
    <font>
      <sz val="11"/>
      <color theme="1"/>
      <name val="Wingdings"/>
      <charset val="2"/>
    </font>
    <font>
      <sz val="14"/>
      <color theme="1"/>
      <name val="Wingdings"/>
      <charset val="2"/>
    </font>
    <font>
      <b/>
      <sz val="11"/>
      <name val="Calibri"/>
      <family val="2"/>
      <scheme val="minor"/>
    </font>
    <font>
      <b/>
      <sz val="14"/>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s>
  <borders count="5">
    <border>
      <left/>
      <right/>
      <top/>
      <bottom/>
      <diagonal/>
    </border>
    <border>
      <left/>
      <right/>
      <top style="hair">
        <color theme="3"/>
      </top>
      <bottom style="hair">
        <color theme="3"/>
      </bottom>
      <diagonal/>
    </border>
    <border>
      <left style="thick">
        <color auto="1"/>
      </left>
      <right/>
      <top style="thin">
        <color theme="1" tint="0.499984740745262"/>
      </top>
      <bottom style="thin">
        <color theme="1" tint="0.499984740745262"/>
      </bottom>
      <diagonal/>
    </border>
    <border>
      <left/>
      <right style="thick">
        <color auto="1"/>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s>
  <cellStyleXfs count="1">
    <xf numFmtId="0" fontId="0" fillId="0" borderId="0"/>
  </cellStyleXfs>
  <cellXfs count="212">
    <xf numFmtId="0" fontId="0" fillId="0" borderId="0" xfId="0"/>
    <xf numFmtId="14" fontId="0" fillId="0" borderId="0" xfId="0" applyNumberFormat="1"/>
    <xf numFmtId="0" fontId="0" fillId="0" borderId="0" xfId="0" applyAlignment="1">
      <alignment horizontal="left" indent="1"/>
    </xf>
    <xf numFmtId="1" fontId="0" fillId="0" borderId="0" xfId="0" applyNumberFormat="1"/>
    <xf numFmtId="0" fontId="0" fillId="0" borderId="0" xfId="0" applyAlignment="1">
      <alignment horizontal="center" vertical="center"/>
    </xf>
    <xf numFmtId="164" fontId="3" fillId="0" borderId="0" xfId="0" applyNumberFormat="1" applyFont="1" applyAlignment="1">
      <alignment horizontal="center"/>
    </xf>
    <xf numFmtId="0" fontId="3" fillId="0" borderId="0" xfId="0" applyFont="1" applyAlignment="1">
      <alignment horizontal="center"/>
    </xf>
    <xf numFmtId="0" fontId="4" fillId="0" borderId="0" xfId="0" applyFont="1"/>
    <xf numFmtId="0" fontId="0" fillId="0" borderId="0" xfId="0" applyAlignment="1">
      <alignment horizontal="left" vertical="center"/>
    </xf>
    <xf numFmtId="0" fontId="2" fillId="3" borderId="0" xfId="0" applyFont="1" applyFill="1"/>
    <xf numFmtId="0" fontId="2" fillId="3" borderId="0" xfId="0" applyFont="1" applyFill="1" applyAlignment="1">
      <alignment horizontal="center" vertical="center"/>
    </xf>
    <xf numFmtId="0" fontId="0" fillId="0" borderId="0" xfId="0"/>
    <xf numFmtId="0" fontId="0" fillId="2" borderId="0" xfId="0" applyFill="1" applyBorder="1" applyAlignment="1">
      <alignment horizontal="center" vertical="center"/>
    </xf>
    <xf numFmtId="0" fontId="0" fillId="2" borderId="0" xfId="0" applyFill="1" applyBorder="1"/>
    <xf numFmtId="0" fontId="0" fillId="2" borderId="0" xfId="0" applyFill="1" applyBorder="1" applyAlignment="1">
      <alignment horizontal="left" vertical="center"/>
    </xf>
    <xf numFmtId="0" fontId="5" fillId="2" borderId="0" xfId="0" applyFont="1" applyFill="1" applyBorder="1"/>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6" fillId="2" borderId="0" xfId="0" applyFont="1" applyFill="1" applyBorder="1"/>
    <xf numFmtId="17" fontId="0" fillId="0" borderId="0" xfId="0" applyNumberFormat="1"/>
    <xf numFmtId="0" fontId="5" fillId="4" borderId="0" xfId="0" applyFont="1" applyFill="1" applyBorder="1"/>
    <xf numFmtId="0" fontId="5" fillId="4" borderId="0" xfId="0" applyFont="1" applyFill="1" applyBorder="1" applyAlignment="1">
      <alignment horizontal="center" vertical="center"/>
    </xf>
    <xf numFmtId="0" fontId="5" fillId="4" borderId="0" xfId="0" applyFont="1" applyFill="1" applyBorder="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 fontId="8" fillId="0" borderId="0" xfId="0" applyNumberFormat="1" applyFont="1" applyAlignment="1">
      <alignment horizontal="center" vertical="center"/>
    </xf>
    <xf numFmtId="0" fontId="8" fillId="0" borderId="0" xfId="0" applyFont="1" applyAlignment="1">
      <alignment horizontal="right"/>
    </xf>
    <xf numFmtId="0" fontId="0" fillId="0" borderId="0" xfId="0"/>
    <xf numFmtId="0" fontId="1" fillId="0" borderId="0" xfId="0" applyFont="1"/>
    <xf numFmtId="0" fontId="9" fillId="0" borderId="0" xfId="0" applyFont="1"/>
    <xf numFmtId="0" fontId="0" fillId="0" borderId="0" xfId="0" applyFont="1"/>
    <xf numFmtId="0" fontId="0" fillId="0" borderId="0" xfId="0" applyFill="1" applyBorder="1"/>
    <xf numFmtId="0" fontId="0" fillId="0" borderId="0"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applyBorder="1"/>
    <xf numFmtId="0" fontId="9" fillId="0" borderId="0" xfId="0" applyFont="1"/>
    <xf numFmtId="0" fontId="0" fillId="0" borderId="0" xfId="0" applyFont="1"/>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0" fontId="0" fillId="6" borderId="0" xfId="0" applyFill="1" applyAlignment="1">
      <alignment horizontal="left" indent="2"/>
    </xf>
    <xf numFmtId="0" fontId="0" fillId="0" borderId="0" xfId="0" applyFill="1"/>
    <xf numFmtId="0" fontId="0" fillId="0" borderId="0" xfId="0"/>
    <xf numFmtId="0" fontId="0" fillId="0" borderId="0" xfId="0" applyFill="1"/>
    <xf numFmtId="0" fontId="0" fillId="0" borderId="0" xfId="0"/>
    <xf numFmtId="0" fontId="0" fillId="0" borderId="0" xfId="0" applyFill="1"/>
    <xf numFmtId="14" fontId="0" fillId="0" borderId="0" xfId="0" applyNumberFormat="1" applyFill="1"/>
    <xf numFmtId="0" fontId="0" fillId="0" borderId="0" xfId="0"/>
    <xf numFmtId="0" fontId="0" fillId="0" borderId="0" xfId="0" applyFill="1"/>
    <xf numFmtId="0" fontId="0" fillId="0" borderId="0" xfId="0"/>
    <xf numFmtId="0" fontId="0" fillId="0" borderId="0" xfId="0" applyFill="1"/>
    <xf numFmtId="0" fontId="0" fillId="0" borderId="1" xfId="0" applyNumberFormat="1" applyBorder="1" applyAlignment="1">
      <alignment horizontal="center" vertical="center"/>
    </xf>
    <xf numFmtId="164" fontId="0" fillId="0" borderId="1" xfId="0" applyNumberFormat="1" applyBorder="1" applyAlignment="1">
      <alignment horizontal="left" vertical="center"/>
    </xf>
    <xf numFmtId="1"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left" indent="1"/>
    </xf>
    <xf numFmtId="0" fontId="0" fillId="6" borderId="1" xfId="0" applyFill="1" applyBorder="1" applyAlignment="1">
      <alignment horizontal="left" indent="2"/>
    </xf>
    <xf numFmtId="1" fontId="10" fillId="0" borderId="0" xfId="0" applyNumberFormat="1" applyFont="1"/>
    <xf numFmtId="0" fontId="10" fillId="0" borderId="0" xfId="0" applyFont="1"/>
    <xf numFmtId="0" fontId="0" fillId="0" borderId="0" xfId="0" pivotButton="1"/>
    <xf numFmtId="0" fontId="0" fillId="3" borderId="0" xfId="0" applyFill="1"/>
    <xf numFmtId="0" fontId="2" fillId="3" borderId="0" xfId="0" applyFont="1" applyFill="1" applyAlignment="1">
      <alignment vertical="center"/>
    </xf>
    <xf numFmtId="0" fontId="11" fillId="0" borderId="1" xfId="0" applyFont="1" applyBorder="1" applyAlignment="1">
      <alignment horizontal="left"/>
    </xf>
    <xf numFmtId="164" fontId="1" fillId="0" borderId="1" xfId="0" applyNumberFormat="1" applyFont="1" applyBorder="1" applyAlignment="1">
      <alignment horizontal="center" vertical="center"/>
    </xf>
    <xf numFmtId="0" fontId="2" fillId="0" borderId="0" xfId="0" applyFont="1"/>
    <xf numFmtId="1" fontId="2" fillId="0" borderId="0" xfId="0" applyNumberFormat="1" applyFont="1"/>
    <xf numFmtId="165" fontId="0" fillId="0" borderId="1" xfId="0" applyNumberFormat="1" applyBorder="1" applyAlignment="1">
      <alignment horizontal="center" vertical="center"/>
    </xf>
    <xf numFmtId="0" fontId="0" fillId="7" borderId="2" xfId="0" applyFill="1" applyBorder="1" applyAlignment="1">
      <alignment horizontal="right"/>
    </xf>
    <xf numFmtId="0" fontId="0" fillId="7" borderId="3" xfId="0" applyFill="1" applyBorder="1" applyAlignment="1">
      <alignment horizontal="right"/>
    </xf>
    <xf numFmtId="0" fontId="0" fillId="7" borderId="3" xfId="0" applyFill="1" applyBorder="1" applyAlignment="1">
      <alignment horizontal="left"/>
    </xf>
    <xf numFmtId="0" fontId="0" fillId="4" borderId="0" xfId="0" applyFill="1"/>
    <xf numFmtId="0" fontId="12" fillId="0" borderId="0" xfId="0" applyFont="1"/>
    <xf numFmtId="165" fontId="0" fillId="0" borderId="0" xfId="0" applyNumberFormat="1" applyBorder="1" applyAlignment="1">
      <alignment horizontal="center" vertical="center"/>
    </xf>
    <xf numFmtId="1" fontId="8" fillId="0" borderId="0" xfId="0" quotePrefix="1" applyNumberFormat="1" applyFont="1" applyAlignment="1">
      <alignment horizontal="left" vertical="center"/>
    </xf>
    <xf numFmtId="0" fontId="13" fillId="4" borderId="0" xfId="0" applyFont="1" applyFill="1" applyAlignment="1">
      <alignment horizontal="righ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0" fillId="0" borderId="0" xfId="0"/>
    <xf numFmtId="0" fontId="0" fillId="0" borderId="0" xfId="0" applyFill="1"/>
    <xf numFmtId="0" fontId="0" fillId="7" borderId="4" xfId="0" applyFill="1" applyBorder="1" applyAlignment="1">
      <alignment horizontal="right"/>
    </xf>
    <xf numFmtId="0" fontId="0" fillId="7" borderId="4" xfId="0" applyFill="1" applyBorder="1" applyAlignment="1">
      <alignment horizontal="left"/>
    </xf>
    <xf numFmtId="0" fontId="7" fillId="0" borderId="0" xfId="0" applyFont="1" applyFill="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xf numFmtId="0" fontId="14" fillId="0" borderId="0" xfId="0" applyFont="1" applyAlignment="1">
      <alignment horizontal="left" wrapText="1"/>
    </xf>
    <xf numFmtId="0" fontId="1" fillId="0" borderId="0" xfId="0" applyFont="1" applyAlignment="1">
      <alignment horizontal="left" wrapText="1"/>
    </xf>
    <xf numFmtId="0" fontId="0" fillId="8"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Font="1" applyFill="1" applyBorder="1"/>
    <xf numFmtId="0" fontId="0" fillId="9" borderId="0" xfId="0" applyFill="1" applyAlignment="1">
      <alignment horizontal="left" indent="2"/>
    </xf>
    <xf numFmtId="0" fontId="0" fillId="0" borderId="0" xfId="0"/>
    <xf numFmtId="0" fontId="0" fillId="0" borderId="0" xfId="0"/>
    <xf numFmtId="0" fontId="0" fillId="0" borderId="0" xfId="0"/>
    <xf numFmtId="0" fontId="1"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15" fillId="0" borderId="0" xfId="0" applyFont="1" applyAlignment="1">
      <alignment horizontal="left" vertical="center"/>
    </xf>
    <xf numFmtId="0" fontId="0" fillId="5" borderId="0" xfId="0" applyFill="1" applyAlignment="1">
      <alignment horizontal="center" vertical="center"/>
    </xf>
    <xf numFmtId="0" fontId="7" fillId="5" borderId="0" xfId="0" applyFont="1" applyFill="1" applyAlignment="1">
      <alignment horizontal="center" vertical="center"/>
    </xf>
  </cellXfs>
  <cellStyles count="1">
    <cellStyle name="Normal" xfId="0" builtinId="0"/>
  </cellStyles>
  <dxfs count="236">
    <dxf>
      <alignment vertical="center" readingOrder="0"/>
    </dxf>
    <dxf>
      <alignment vertical="center" readingOrder="0"/>
    </dxf>
    <dxf>
      <alignment vertical="center" readingOrder="0"/>
    </dxf>
    <dxf>
      <font>
        <color theme="0"/>
      </font>
      <fill>
        <patternFill patternType="solid">
          <fgColor indexed="64"/>
          <bgColor theme="3"/>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color theme="4" tint="-0.249977111117893"/>
      </font>
    </dxf>
    <dxf>
      <font>
        <b val="0"/>
        <i val="0"/>
        <strike val="0"/>
        <condense val="0"/>
        <extend val="0"/>
        <outline val="0"/>
        <shadow val="0"/>
        <u val="none"/>
        <vertAlign val="baseline"/>
        <sz val="11"/>
        <color theme="1"/>
        <name val="Calibri"/>
        <scheme val="minor"/>
      </font>
      <fill>
        <patternFill patternType="none">
          <fgColor indexed="64"/>
          <bgColor indexed="65"/>
        </patternFill>
      </fill>
      <alignment indent="2" readingOrder="0"/>
    </dxf>
    <dxf>
      <fill>
        <patternFill patternType="solid">
          <bgColor theme="4" tint="0.59999389629810485"/>
        </patternFill>
      </fill>
    </dxf>
    <dxf>
      <fill>
        <patternFill>
          <bgColor theme="4" tint="0.59999389629810485"/>
        </patternFill>
      </fill>
    </dxf>
    <dxf>
      <font>
        <b/>
      </font>
    </dxf>
    <dxf>
      <font>
        <b val="0"/>
      </font>
    </dxf>
    <dxf>
      <font>
        <u val="none"/>
      </font>
    </dxf>
    <dxf>
      <font>
        <sz val="1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u/>
      </font>
    </dxf>
    <dxf>
      <font>
        <color auto="1"/>
      </font>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font>
        <sz val="12"/>
      </font>
    </dxf>
    <dxf>
      <font>
        <color theme="3"/>
      </font>
    </dxf>
    <dxf>
      <font>
        <b val="0"/>
      </font>
    </dxf>
    <dxf>
      <fill>
        <patternFill patternType="solid">
          <bgColor theme="8" tint="0.79998168889431442"/>
        </patternFill>
      </fill>
    </dxf>
    <dxf>
      <font>
        <color theme="0"/>
      </font>
    </dxf>
    <dxf>
      <fill>
        <patternFill patternType="solid">
          <bgColor theme="3"/>
        </patternFill>
      </fill>
    </dxf>
    <dxf>
      <font>
        <color theme="0"/>
      </font>
    </dxf>
    <dxf>
      <fill>
        <patternFill>
          <bgColor theme="3"/>
        </patternFill>
      </fill>
    </dxf>
    <dxf>
      <fill>
        <patternFill patternType="solid">
          <bgColor theme="0"/>
        </patternFill>
      </fill>
    </dxf>
    <dxf>
      <font>
        <color theme="3"/>
      </font>
    </dxf>
    <dxf>
      <font>
        <color theme="0"/>
      </font>
    </dxf>
    <dxf>
      <fill>
        <patternFill patternType="solid">
          <bgColor theme="3"/>
        </patternFill>
      </fill>
    </dxf>
    <dxf>
      <alignment vertical="center" readingOrder="0"/>
    </dxf>
    <dxf>
      <alignment horizontal="center" readingOrder="0"/>
    </dxf>
    <dxf>
      <alignment vertical="center" readingOrder="0"/>
    </dxf>
    <dxf>
      <alignment vertical="center" readingOrder="0"/>
    </dxf>
    <dxf>
      <alignment vertical="center" readingOrder="0"/>
    </dxf>
    <dxf>
      <font>
        <color theme="0"/>
      </font>
      <fill>
        <patternFill patternType="solid">
          <fgColor indexed="64"/>
          <bgColor theme="3"/>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color theme="4" tint="-0.249977111117893"/>
      </font>
    </dxf>
    <dxf>
      <fill>
        <patternFill patternType="solid">
          <bgColor theme="4" tint="0.59999389629810485"/>
        </patternFill>
      </fill>
    </dxf>
    <dxf>
      <fill>
        <patternFill>
          <bgColor theme="4" tint="0.59999389629810485"/>
        </patternFill>
      </fill>
    </dxf>
    <dxf>
      <font>
        <b val="0"/>
      </font>
    </dxf>
    <dxf>
      <font>
        <u val="none"/>
      </font>
    </dxf>
    <dxf>
      <font>
        <sz val="11"/>
      </font>
    </dxf>
    <dxf>
      <font>
        <b/>
      </font>
    </dxf>
    <dxf>
      <font>
        <color auto="1"/>
      </font>
    </dxf>
    <dxf>
      <alignment wrapText="1" readingOrder="0"/>
    </dxf>
    <dxf>
      <alignment wrapText="1" readingOrder="0"/>
    </dxf>
    <dxf>
      <font>
        <color auto="1"/>
      </font>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font>
        <sz val="12"/>
      </font>
    </dxf>
    <dxf>
      <font>
        <color theme="3"/>
      </font>
    </dxf>
    <dxf>
      <font>
        <b val="0"/>
      </font>
    </dxf>
    <dxf>
      <fill>
        <patternFill patternType="solid">
          <bgColor theme="8" tint="0.79998168889431442"/>
        </patternFill>
      </fill>
    </dxf>
    <dxf>
      <font>
        <color theme="0"/>
      </font>
    </dxf>
    <dxf>
      <fill>
        <patternFill patternType="solid">
          <bgColor theme="3"/>
        </patternFill>
      </fill>
    </dxf>
    <dxf>
      <font>
        <color theme="0"/>
      </font>
    </dxf>
    <dxf>
      <fill>
        <patternFill>
          <bgColor theme="3"/>
        </patternFill>
      </fill>
    </dxf>
    <dxf>
      <fill>
        <patternFill patternType="solid">
          <bgColor theme="0"/>
        </patternFill>
      </fill>
    </dxf>
    <dxf>
      <font>
        <color theme="3"/>
      </font>
    </dxf>
    <dxf>
      <font>
        <color theme="0"/>
      </font>
    </dxf>
    <dxf>
      <fill>
        <patternFill patternType="solid">
          <bgColor theme="3"/>
        </patternFill>
      </fill>
    </dxf>
    <dxf>
      <alignment vertical="center" readingOrder="0"/>
    </dxf>
    <dxf>
      <alignment horizontal="center" readingOrder="0"/>
    </dxf>
    <dxf>
      <alignment vertical="center" readingOrder="0"/>
    </dxf>
    <dxf>
      <alignment vertical="center" readingOrder="0"/>
    </dxf>
    <dxf>
      <fill>
        <patternFill patternType="solid">
          <bgColor theme="3"/>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patternType="solid">
          <bgColor theme="2"/>
        </patternFill>
      </fill>
    </dxf>
    <dxf>
      <fill>
        <patternFill patternType="solid">
          <bgColor theme="2"/>
        </patternFill>
      </fill>
    </dxf>
    <dxf>
      <fill>
        <patternFill patternType="solid">
          <bgColor theme="2"/>
        </patternFill>
      </fill>
    </dxf>
    <dxf>
      <border>
        <right style="thick">
          <color auto="1"/>
        </right>
      </border>
    </dxf>
    <dxf>
      <border>
        <right style="thick">
          <color auto="1"/>
        </right>
      </border>
    </dxf>
    <dxf>
      <border>
        <left style="thick">
          <color auto="1"/>
        </left>
        <right style="thick">
          <color auto="1"/>
        </right>
      </border>
    </dxf>
    <dxf>
      <fill>
        <patternFill>
          <bgColor theme="2"/>
        </patternFill>
      </fill>
    </dxf>
    <dxf>
      <fill>
        <patternFill>
          <bgColor theme="2"/>
        </patternFill>
      </fill>
    </dxf>
    <dxf>
      <border>
        <right style="thin">
          <color theme="1" tint="0.499984740745262"/>
        </right>
        <top style="thin">
          <color theme="1" tint="0.499984740745262"/>
        </top>
        <bottom style="thin">
          <color theme="1" tint="0.499984740745262"/>
        </bottom>
      </border>
    </dxf>
    <dxf>
      <border>
        <right style="thin">
          <color theme="1" tint="0.499984740745262"/>
        </right>
        <top style="thin">
          <color theme="1" tint="0.499984740745262"/>
        </top>
        <bottom style="thin">
          <color theme="1" tint="0.499984740745262"/>
        </bottom>
      </border>
    </dxf>
    <dxf>
      <border>
        <left style="thin">
          <color theme="1" tint="0.499984740745262"/>
        </left>
        <right style="thin">
          <color theme="1" tint="0.499984740745262"/>
        </right>
        <top style="thin">
          <color theme="1" tint="0.499984740745262"/>
        </top>
        <bottom style="thin">
          <color theme="1" tint="0.499984740745262"/>
        </bottom>
      </border>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border>
        <left style="hair">
          <color auto="1"/>
        </left>
        <right style="hair">
          <color auto="1"/>
        </right>
        <top style="hair">
          <color auto="1"/>
        </top>
        <bottom style="hair">
          <color auto="1"/>
        </bottom>
      </border>
    </dxf>
    <dxf>
      <fill>
        <patternFill patternType="solid">
          <bgColor theme="3" tint="0.79998168889431442"/>
        </patternFill>
      </fill>
    </dxf>
    <dxf>
      <fill>
        <patternFill patternType="solid">
          <bgColor theme="2"/>
        </patternFill>
      </fill>
    </dxf>
    <dxf>
      <fill>
        <patternFill patternType="solid">
          <bgColor theme="2"/>
        </patternFill>
      </fill>
    </dxf>
    <dxf>
      <alignment horizontal="left" readingOrder="0"/>
    </dxf>
    <dxf>
      <alignment horizontal="right" readingOrder="0"/>
    </dxf>
    <dxf>
      <alignment horizontal="right" readingOrder="0"/>
    </dxf>
    <dxf>
      <numFmt numFmtId="165" formatCode="0.0%"/>
    </dxf>
    <dxf>
      <font>
        <color auto="1"/>
      </font>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font>
        <sz val="12"/>
      </font>
    </dxf>
    <dxf>
      <font>
        <color theme="3"/>
      </font>
    </dxf>
    <dxf>
      <font>
        <b val="0"/>
      </font>
    </dxf>
    <dxf>
      <fill>
        <patternFill patternType="solid">
          <bgColor theme="8" tint="0.79998168889431442"/>
        </patternFill>
      </fill>
    </dxf>
    <dxf>
      <font>
        <color theme="0"/>
      </font>
    </dxf>
    <dxf>
      <fill>
        <patternFill patternType="solid">
          <bgColor theme="3"/>
        </patternFill>
      </fill>
    </dxf>
    <dxf>
      <font>
        <color theme="0"/>
      </font>
    </dxf>
    <dxf>
      <fill>
        <patternFill>
          <bgColor theme="3"/>
        </patternFill>
      </fill>
    </dxf>
    <dxf>
      <fill>
        <patternFill patternType="solid">
          <bgColor theme="0"/>
        </patternFill>
      </fill>
    </dxf>
    <dxf>
      <font>
        <color theme="3"/>
      </font>
    </dxf>
    <dxf>
      <font>
        <color theme="0"/>
      </font>
    </dxf>
    <dxf>
      <fill>
        <patternFill patternType="solid">
          <bgColor theme="3"/>
        </patternFill>
      </fill>
    </dxf>
    <dxf>
      <font>
        <color theme="0"/>
      </font>
    </dxf>
    <dxf>
      <fill>
        <patternFill patternType="solid">
          <bgColor theme="3"/>
        </patternFill>
      </fill>
    </dxf>
    <dxf>
      <alignment vertical="center" readingOrder="0"/>
    </dxf>
    <dxf>
      <alignment horizontal="center" readingOrder="0"/>
    </dxf>
    <dxf>
      <font>
        <color theme="0"/>
      </font>
      <fill>
        <patternFill patternType="solid">
          <fgColor indexed="64"/>
          <bgColor theme="3"/>
        </patternFill>
      </fill>
      <alignment horizontal="center" vertical="center" readingOrder="0"/>
    </dxf>
    <dxf>
      <font>
        <u val="none"/>
      </font>
    </dxf>
    <dxf>
      <alignment horizontal="center" readingOrder="0"/>
    </dxf>
    <dxf>
      <font>
        <color theme="0"/>
      </font>
    </dxf>
    <dxf>
      <alignment vertical="center" readingOrder="0"/>
    </dxf>
    <dxf>
      <fill>
        <patternFill patternType="solid">
          <bgColor theme="3"/>
        </patternFill>
      </fill>
    </dxf>
    <dxf>
      <numFmt numFmtId="164" formatCode="0.0"/>
    </dxf>
    <dxf>
      <numFmt numFmtId="164" formatCode="0.0"/>
    </dxf>
    <dxf>
      <numFmt numFmtId="164" formatCode="0.0"/>
    </dxf>
    <dxf>
      <numFmt numFmtId="164" formatCode="0.0"/>
    </dxf>
    <dxf>
      <numFmt numFmtId="164" formatCode="0.0"/>
    </dxf>
    <dxf>
      <numFmt numFmtId="1" formatCode="0"/>
    </dxf>
    <dxf>
      <font>
        <color auto="1"/>
      </font>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font>
        <sz val="12"/>
      </font>
    </dxf>
    <dxf>
      <font>
        <color theme="3"/>
      </font>
    </dxf>
    <dxf>
      <font>
        <b val="0"/>
      </font>
    </dxf>
    <dxf>
      <fill>
        <patternFill patternType="solid">
          <bgColor theme="8" tint="0.79998168889431442"/>
        </patternFill>
      </fill>
    </dxf>
    <dxf>
      <font>
        <color theme="0"/>
      </font>
    </dxf>
    <dxf>
      <fill>
        <patternFill patternType="solid">
          <bgColor theme="3"/>
        </patternFill>
      </fill>
    </dxf>
    <dxf>
      <font>
        <color theme="0"/>
      </font>
    </dxf>
    <dxf>
      <fill>
        <patternFill>
          <bgColor theme="3"/>
        </patternFill>
      </fill>
    </dxf>
    <dxf>
      <fill>
        <patternFill patternType="solid">
          <bgColor theme="0"/>
        </patternFill>
      </fill>
    </dxf>
    <dxf>
      <font>
        <color theme="3"/>
      </font>
    </dxf>
    <dxf>
      <font>
        <color theme="0"/>
      </font>
    </dxf>
    <dxf>
      <fill>
        <patternFill patternType="solid">
          <bgColor theme="3"/>
        </patternFill>
      </fill>
    </dxf>
    <dxf>
      <font>
        <color theme="0"/>
      </font>
    </dxf>
    <dxf>
      <fill>
        <patternFill patternType="solid">
          <bgColor theme="3"/>
        </patternFill>
      </fill>
    </dxf>
    <dxf>
      <alignment vertical="center" readingOrder="0"/>
    </dxf>
    <dxf>
      <alignment horizontal="center" readingOrder="0"/>
    </dxf>
    <dxf>
      <font>
        <u val="none"/>
      </font>
    </dxf>
    <dxf>
      <font>
        <color auto="1"/>
      </font>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border>
        <top style="hair">
          <color theme="3"/>
        </top>
        <bottom style="hair">
          <color theme="3"/>
        </bottom>
        <horizontal style="hair">
          <color theme="3"/>
        </horizontal>
      </border>
    </dxf>
    <dxf>
      <font>
        <sz val="12"/>
      </font>
    </dxf>
    <dxf>
      <font>
        <color theme="3"/>
      </font>
    </dxf>
    <dxf>
      <font>
        <b val="0"/>
      </font>
    </dxf>
    <dxf>
      <fill>
        <patternFill patternType="solid">
          <bgColor theme="8" tint="0.79998168889431442"/>
        </patternFill>
      </fill>
    </dxf>
    <dxf>
      <font>
        <color theme="0"/>
      </font>
    </dxf>
    <dxf>
      <fill>
        <patternFill patternType="solid">
          <bgColor theme="3"/>
        </patternFill>
      </fill>
    </dxf>
    <dxf>
      <font>
        <color theme="0"/>
      </font>
    </dxf>
    <dxf>
      <fill>
        <patternFill>
          <bgColor theme="3"/>
        </patternFill>
      </fill>
    </dxf>
    <dxf>
      <fill>
        <patternFill patternType="solid">
          <bgColor theme="0"/>
        </patternFill>
      </fill>
    </dxf>
    <dxf>
      <font>
        <color theme="3"/>
      </font>
    </dxf>
    <dxf>
      <font>
        <color theme="0"/>
      </font>
    </dxf>
    <dxf>
      <fill>
        <patternFill patternType="solid">
          <bgColor theme="3"/>
        </patternFill>
      </fill>
    </dxf>
    <dxf>
      <alignment horizontal="center" readingOrder="0"/>
    </dxf>
    <dxf>
      <alignment vertical="center" readingOrder="0"/>
    </dxf>
    <dxf>
      <font>
        <color theme="0"/>
      </font>
    </dxf>
    <dxf>
      <font>
        <color theme="0"/>
      </font>
    </dxf>
    <dxf>
      <fill>
        <patternFill patternType="solid">
          <bgColor theme="3"/>
        </patternFill>
      </fill>
    </dxf>
    <dxf>
      <fill>
        <patternFill patternType="solid">
          <bgColor theme="3"/>
        </patternFill>
      </fill>
    </dxf>
    <dxf>
      <numFmt numFmtId="164" formatCode="0.0"/>
    </dxf>
    <dxf>
      <numFmt numFmtId="164" formatCode="0.0"/>
    </dxf>
    <dxf>
      <numFmt numFmtId="164" formatCode="0.0"/>
    </dxf>
    <dxf>
      <numFmt numFmtId="164" formatCode="0.0"/>
    </dxf>
    <dxf>
      <numFmt numFmtId="1" formatCode="0"/>
    </dxf>
    <dxf>
      <numFmt numFmtId="164" formatCode="0.0"/>
    </dxf>
    <dxf>
      <alignment vertical="center" readingOrder="0"/>
    </dxf>
    <dxf>
      <alignment vertical="center" readingOrder="0"/>
    </dxf>
    <dxf>
      <alignment horizontal="center" readingOrder="0"/>
    </dxf>
    <dxf>
      <alignment horizontal="center" readingOrder="0"/>
    </dxf>
    <dxf>
      <numFmt numFmtId="22" formatCode="mmm\-yy"/>
    </dxf>
    <dxf>
      <numFmt numFmtId="19" formatCode="dd/mm/yyyy"/>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ul Cooper" refreshedDate="42614.403045833336" createdVersion="5" refreshedVersion="4" minRefreshableVersion="3" recordCount="812">
  <cacheSource type="worksheet">
    <worksheetSource name="Table3"/>
  </cacheSource>
  <cacheFields count="33">
    <cacheField name="Unique Response Number" numFmtId="0">
      <sharedItems/>
    </cacheField>
    <cacheField name="1. Where was your previous training post?" numFmtId="0">
      <sharedItems count="15">
        <s v="Glenfield Hospital, Leicester"/>
        <s v="Kettering General Hospital"/>
        <s v="King's Mill Hospital"/>
        <s v="Leicester General Hospital"/>
        <s v="Leicester Royal Infirmary"/>
        <s v="Lincoln County Hospital"/>
        <s v="Northampton General Hospital"/>
        <s v="Nottingham City Hospital"/>
        <s v="Other"/>
        <s v="Pilgrim Hospital, Boston"/>
        <s v="Queen's Medical Centre, Nottingham"/>
        <s v="Royal Derby Hospital"/>
        <s v="Chesterfield Royal Hospital"/>
        <s v="Grantham District Hospital"/>
        <s v="Pilgrim Hopsital, Boston" u="1"/>
      </sharedItems>
    </cacheField>
    <cacheField name="1.a. If you selected Other, please specify:" numFmtId="0">
      <sharedItems containsBlank="1"/>
    </cacheField>
    <cacheField name="2. Sub-specialty of previous post (if applicable)" numFmtId="0">
      <sharedItems count="14">
        <s v="Other"/>
        <s v="Ophthalmology"/>
        <s v="General Surgery"/>
        <s v="Trauma &amp; Orthopaedic Surgery"/>
        <s v="Urology"/>
        <s v="Vascular Surgery"/>
        <s v="Plastic Surgery"/>
        <s v="Otolaryngology (ENT)"/>
        <s v="Neurosurgery"/>
        <s v="Oral &amp; Maxillo Facial Surgery (OMFS)"/>
        <s v="Paediatric Surgery"/>
        <s v="Upper GI"/>
        <s v="Cardiothoracic Surgery"/>
        <s v="Emergency Surgery"/>
      </sharedItems>
    </cacheField>
    <cacheField name="2.a. If you selected Other, please specify:" numFmtId="0">
      <sharedItems containsBlank="1"/>
    </cacheField>
    <cacheField name="2.b. Please indicate the current surgical firm you are attached to" numFmtId="0">
      <sharedItems containsBlank="1"/>
    </cacheField>
    <cacheField name="Mapped Firm" numFmtId="0">
      <sharedItems containsBlank="1" containsMixedTypes="1" containsNumber="1" containsInteger="1" minValue="0" maxValue="0" count="176">
        <s v="Adult Thoracic Surgery"/>
        <s v="Kettering"/>
        <s v="Unspecified"/>
        <s v="Urology Cotre"/>
        <s v="Ophthalmology"/>
        <s v="Vascular Surgery"/>
        <s v="Plastic Surgery"/>
        <s v="Otolaryngology"/>
        <s v="General Surgery"/>
        <n v="0"/>
        <s v="Trauma and Orthopaedic Surgery"/>
        <s v="OMFS"/>
        <s v="Urology"/>
        <s v="Breast"/>
        <s v="Colorectal"/>
        <s v="HPB"/>
        <s v="Upper GI"/>
        <s v="Emergency Surgery"/>
        <s v="QMC (VR)"/>
        <m/>
        <s v="Paediatric Surgery"/>
        <s v="Hands 2 Bhowal/Ullah"/>
        <s v="Trauma &amp; Orthopaedic Surgery"/>
        <s v="Trauma"/>
        <s v="Spinal Surgery"/>
        <s v="General Surgery - Vascular"/>
        <s v="Endocrine/GI"/>
        <s v="General and Endocrine"/>
        <s v="Cartmill/Ashpole- Adult : hydrocephalus and spinal"/>
        <s v="Byrne/Dow – Adult : tumour and vascular"/>
        <s v="Regional Spinal Unit (Shafafy/Tsegaye et al) "/>
        <s v="Cardiac Surgery"/>
        <s v="Thoracic Surgery"/>
        <s v="Mr B Davies"/>
        <s v="Mr Colliver"/>
        <s v="Breast reconstruction, facial palsy, skin cancer (Varma)"/>
        <s v="Breast reconstruction (Rasheed/McCulley)"/>
        <s v="Sarcoma, breast recon and perineal reconstruction (Raurell)"/>
        <s v="Sarcoma, head and neck, skin cancer (Perks)"/>
        <s v="Khairandish"/>
        <s v="Lower Limb"/>
        <s v="Upper Limb"/>
        <s v="Armstrong/Davison"/>
        <s v="Green/Kershaw"/>
        <s v="Hands 1 Dias/Wildin/Cutler"/>
        <s v="Hutchins/Mangwani"/>
        <s v="Paediatric orthopaedics"/>
        <s v="Abraham/Mangwani"/>
        <s v="Cutler/Hutchins/Braybrooke"/>
        <s v="Ullah/Modi/Sell"/>
        <s v="Rowsell"/>
        <s v="Crawfurd"/>
        <s v="Campion"/>
        <s v="Natarajan"/>
        <s v="Hands"/>
        <s v="Foot &amp; Ankle"/>
        <s v="Hip and Knee"/>
        <s v="Paeds"/>
        <s v="Spine"/>
        <s v="Pickering"/>
        <s v="Vascular"/>
        <s v="General Surgery - Breast"/>
        <s v="Cardiothoracic Surgery"/>
        <s v="General Surgery and Endocrine"/>
        <s v="General Surgery - HPB"/>
        <s v="Medical Retina"/>
        <s v="Mr. El-Ghazali"/>
        <s v="Glaucoma"/>
        <s v="Eye Casualty "/>
        <s v="General ophthalmology"/>
        <s v="QMC ( Paeds)"/>
        <s v="Intensive Cataract Training &amp; General Ophthalmology "/>
        <s v="OCULOPLASTICS MISS MENON"/>
        <s v="Glaucoma and Oculoplastics "/>
        <s v="Paediatric ophthalmology"/>
        <s v="Cornea - Ms Andrea Kerr"/>
        <s v="QMC ( Plastics)"/>
        <s v="Uveitis"/>
        <s v="QMC (Cornea)"/>
        <s v="Not specified"/>
        <s v="Auld"/>
        <s v="Siddiqui"/>
        <s v="Paediatric Urology"/>
        <s v="General/Transplant/Endocrine"/>
        <s v="Motkur"/>
        <s v="Colorectal Oncology"/>
        <s v="Mr Stewart/Miss Hughes-Thomas"/>
        <s v="Uddin/Elloy"/>
        <s v="Oesophagogastric"/>
        <s v="Banerjee"/>
        <s v="Shukla"/>
        <s v="Deformity surgery with Mr Ian Ormiston"/>
        <s v="Jones/Conboy"/>
        <s v="Colorectal - Mathur"/>
        <s v="Deshmukh"/>
        <s v="Paeds 3 Asirvatham"/>
        <s v="Mundy"/>
        <s v="Head and neck cancer surgery"/>
        <s v="Williams/Taylor/Ashford"/>
        <s v="Paediatric Neurosurgery (Vloeberghs/Cartmill/Macarthur/Howarth)"/>
        <s v="Skin Oncology fellowship"/>
        <s v="Gabbar/Bhatia "/>
        <s v="Mr Shane MacSweeney - trainer"/>
        <s v="O'donoghue/Marshall"/>
        <s v="Mr Oluwole"/>
        <s v="Stephen/HutchinsonOther"/>
        <s v="Research registrar postOther"/>
        <s v="Braybrooke/Pandey"/>
        <s v="Oesophagogastric and thoracic OOPTOther"/>
        <s v="McCarthy"/>
        <s v="Sneddon/Faris"/>
        <s v="Kettering - Upper GI"/>
        <s v="Paeds 1 Abraham/Kershaw"/>
        <s v="Boston Pilgrim - Kurup"/>
        <s v="QMC - ENT generalOther"/>
        <s v="Birchall/Mclashan"/>
        <s v="HandsOther"/>
        <s v="Macarthur/Howarth – Adult: hydrocephalus , tumour and spinal"/>
        <s v="Wildin/Esler/Tandon"/>
        <s v="Royal Derby - Vascular"/>
        <s v="stones/cancer - Nottingham 2"/>
        <s v="OOPR University of NottinghamOther"/>
        <s v="Rowles lower limb derby Other"/>
        <s v="OOPROther"/>
        <s v="Clinical commitment limited to on-call SpR rota at QMC onlyOther"/>
        <s v="Core / Cancer - Leicester 4"/>
        <s v="Stones/core - Derby 3"/>
        <s v="Mr Milner (Foot and Ankle)Other"/>
        <s v="Core - Northampton 1"/>
        <s v="Core / Cancer - Nottingham 4"/>
        <s v="Grantham - Colorectal - Varma"/>
        <s v="Breast, facial and complex trunk reconstruction (Offer)"/>
        <s v="Davison/BrownOther"/>
        <s v="core / femaleOther"/>
        <s v="Basu/Smith- Adult : functional and tumour"/>
        <s v="Core - Kettering"/>
        <s v="HPB Firm - Addenbrookes HospitalOther"/>
        <s v="Derby Royal"/>
        <s v="Sharp/Mortimore"/>
        <s v="Cleft and paeds surgery (Henley, Neil-Dwyer, Syme-Grant)"/>
        <s v="Lincoln County"/>
        <s v="Breast/Vascular"/>
        <s v="Colorectal surgery - White/Narula"/>
        <s v="General Surgery - Upper GI"/>
        <s v="HPBOther"/>
        <s v="General Surgery - Colorectal 2"/>
        <s v="Kettering - Colorectal"/>
        <s v="Mr Davies"/>
        <s v="Vascular "/>
        <s v="Midwinter/HartleyOther"/>
        <s v="King's Mill - Upper Limb"/>
        <s v="KGH ShyamsundarOther"/>
        <s v="Shailinder Singh"/>
        <s v="ShahaneOther"/>
        <s v="Breast and lower limb reconstruction, general plastics, skin cancer (Smith)"/>
        <s v="Beasley/FergieOther"/>
        <s v="Gabbar/Bhatia"/>
        <s v="Core/stones - Leicester 1"/>
        <s v="Birtwistle/Kulkarni"/>
        <s v="Addenbrooke's, previously at LRI"/>
        <s v="Nuneaton - Colorectal"/>
        <s v="Currently on Academic Placement as I'm an Academic Clinical Fellow so no clinical commitments at presentOther"/>
        <s v="Colorectal 1 - Badrinath"/>
        <s v="Lincoln"/>
        <s v="QMC(MR)"/>
        <s v="Anwar"/>
        <s v="Cancer / core - Nottingham 3"/>
        <s v="Rae/Pau"/>
        <s v="QMC (Glaucoma)"/>
        <s v="Northampton"/>
        <s v="GP REGISTRAROther"/>
        <s v="Conboy / MartinezOther"/>
        <s v="Core"/>
        <s v="Foot and ankle - Milner"/>
        <s v="Mr. Oluwole and Mr. Braithaite"/>
        <s v=" - Kettering"/>
      </sharedItems>
    </cacheField>
    <cacheField name="3. Level of training" numFmtId="0">
      <sharedItems containsBlank="1" count="17">
        <s v="ST5"/>
        <s v="ST3"/>
        <s v="ST8"/>
        <s v="ST6"/>
        <s v="CT1"/>
        <s v="ST7"/>
        <s v="CT2"/>
        <s v="ST4"/>
        <s v="Other"/>
        <s v="ST1"/>
        <s v="ST2"/>
        <s v="OOPR"/>
        <m u="1"/>
        <s v="SpR" u="1"/>
        <s v="StR" u="1"/>
        <s v="DCT 1" u="1"/>
        <s v="LAS" u="1"/>
      </sharedItems>
    </cacheField>
    <cacheField name="3.a. If you selected Other, please specify:_x000a_" numFmtId="0">
      <sharedItems containsBlank="1"/>
    </cacheField>
    <cacheField name="4. To what extent do you agree with the statement If requiring this service, I would be happy for my family or friends to be treated here?" numFmtId="0">
      <sharedItems containsSemiMixedTypes="0" containsString="0" containsNumber="1" containsInteger="1" minValue="1" maxValue="5"/>
    </cacheField>
    <cacheField name="5. To what extent do you agree with the statement I would recommend this post as a good training placement?" numFmtId="0">
      <sharedItems containsSemiMixedTypes="0" containsString="0" containsNumber="1" containsInteger="1" minValue="1" maxValue="5"/>
    </cacheField>
    <cacheField name="6. How would you describe the number and range of training opportunities in elective surgery that were available to you?" numFmtId="0">
      <sharedItems containsSemiMixedTypes="0" containsString="0" containsNumber="1" containsInteger="1" minValue="1" maxValue="5"/>
    </cacheField>
    <cacheField name="7. How would you describe the number and range of training opportunities in emergency surgery that were available to you?" numFmtId="0">
      <sharedItems containsSemiMixedTypes="0" containsString="0" containsNumber="1" containsInteger="1" minValue="1" maxValue="5"/>
    </cacheField>
    <cacheField name="8. How would you describe the quality of training that was available to you?" numFmtId="0">
      <sharedItems containsSemiMixedTypes="0" containsString="0" containsNumber="1" containsInteger="1" minValue="1" maxValue="5"/>
    </cacheField>
    <cacheField name="9. How would you rate the quality of on-the-job feedback you have received about your performance while in this post?" numFmtId="0">
      <sharedItems containsSemiMixedTypes="0" containsString="0" containsNumber="1" containsInteger="1" minValue="1" maxValue="5"/>
    </cacheField>
    <cacheField name="10. How would you rate the clinical supervision you have experienced while in this post?" numFmtId="0">
      <sharedItems containsSemiMixedTypes="0" containsString="0" containsNumber="1" containsInteger="1" minValue="1" maxValue="5"/>
    </cacheField>
    <cacheField name="11. How would you describe the engagement of your trainer(s) with ISCP?" numFmtId="0">
      <sharedItems containsSemiMixedTypes="0" containsString="0" containsNumber="1" containsInteger="1" minValue="1" maxValue="5"/>
    </cacheField>
    <cacheField name="12. How would you describe the opportunities for supporting activities (audit, teaching, research etc)?" numFmtId="0">
      <sharedItems containsSemiMixedTypes="0" containsString="0" containsNumber="1" containsInteger="1" minValue="1" maxValue="5"/>
    </cacheField>
    <cacheField name="13. How would you rate the local/regional teaching provided in this post?" numFmtId="0">
      <sharedItems containsSemiMixedTypes="0" containsString="0" containsNumber="1" containsInteger="1" minValue="1" maxValue="5"/>
    </cacheField>
    <cacheField name="14. To what extent do you agree with the statement This post covered the curriculum requirements I expected it to?" numFmtId="0">
      <sharedItems containsSemiMixedTypes="0" containsString="0" containsNumber="1" containsInteger="1" minValue="1" maxValue="5"/>
    </cacheField>
    <cacheField name="15. Have you been subject to undermining or unacceptable behaviour while in this post?" numFmtId="0">
      <sharedItems count="3">
        <s v="No"/>
        <s v="Would rather not say"/>
        <s v="Yes"/>
      </sharedItems>
    </cacheField>
    <cacheField name="15.a. Who was the source of the behaviour?" numFmtId="0">
      <sharedItems containsBlank="1"/>
    </cacheField>
    <cacheField name="15.a.i. If you selected Other, please specify:" numFmtId="0">
      <sharedItems containsBlank="1" longText="1"/>
    </cacheField>
    <cacheField name="15.b. Were you able to discuss the behaviour with a senior colleague, either informally or formally?" numFmtId="0">
      <sharedItems containsBlank="1"/>
    </cacheField>
    <cacheField name="16. On average did you receive a minimum of 2 hours of formal teaching each week (including local and regional)?" numFmtId="0">
      <sharedItems containsBlank="1"/>
    </cacheField>
    <cacheField name="17. In theatre did you participate in operative briefings with use of the WHO checklist or equivalent?" numFmtId="0">
      <sharedItems containsBlank="1"/>
    </cacheField>
    <cacheField name="18. On average did you attend at least 5 consultant supervised sessions of 4 hours each week?" numFmtId="0">
      <sharedItems containsBlank="1"/>
    </cacheField>
    <cacheField name="19. On average did you attend at least one consultant ward round each week?" numFmtId="0">
      <sharedItems containsBlank="1"/>
    </cacheField>
    <cacheField name="20. On average were you involved in the management of emergency patients at least once each week?" numFmtId="0">
      <sharedItems containsBlank="1"/>
    </cacheField>
    <cacheField name="Date" numFmtId="0">
      <sharedItems containsDate="1" containsMixedTypes="1" minDate="2014-07-21T00:00:00" maxDate="2015-09-04T00:00:00"/>
    </cacheField>
    <cacheField name="Rotation" numFmtId="17">
      <sharedItems containsSemiMixedTypes="0" containsNonDate="0" containsDate="1" containsString="0" minDate="2014-07-01T00:00:00" maxDate="2016-08-02T00:00:00" count="11">
        <d v="2014-07-01T00:00:00"/>
        <d v="2014-11-01T00:00:00"/>
        <d v="2015-02-01T00:00:00"/>
        <d v="2015-03-01T00:00:00"/>
        <d v="2015-07-01T00:00:00"/>
        <d v="2015-08-01T00:00:00"/>
        <d v="2015-11-01T00:00:00"/>
        <d v="2016-02-01T00:00:00"/>
        <d v="2016-03-01T00:00:00"/>
        <d v="2016-07-01T00:00:00"/>
        <d v="2016-08-01T00:00:00"/>
      </sharedItems>
    </cacheField>
    <cacheField name="21. Overall, what would you recommend (to another trainee) about this post?" numFmtId="0">
      <sharedItems containsBlank="1" count="269" longText="1">
        <m/>
        <s v="Good trainers and dedication for teaching, assessment and feedback"/>
        <s v="Excellent placement for trainees considering a future career in paediatric orthopaedics.   The placements in this department would be better suited to more senior trainees."/>
        <s v="Friendly and supportive department"/>
        <s v="Excellent exposure to elective hip and knee arthroplasty. Weekly trauma list where a range of basic trauma is often listed. Good opportunity seeing new patients in clinics, always supported by a consultant in the clinic. Supportive environment and was encouraged to stretch myself and expand my current skills. "/>
        <s v="plenty of surgical experience and opportunity to develop understanding of lower limb arthroplasty in particular complex primary and revision hip arthroplasty"/>
        <s v="Very good training post. There is no regional teaching currently hence the rating."/>
        <s v="Good exposure to both trauma and elective orthopaedic surgery"/>
        <s v="To engage supervisors in discussions "/>
        <s v="Good training opportunities "/>
        <s v="Yes I would. As a junior trainee I have gained a lot of experience not only in terms of clinical knowledge but in management of myself and others."/>
        <s v="Excellent training opportunities, tertiary referral centre.  High volumes for index procedures.  Good support both clinically and pastorally from supervising consultants.  Friendly and approachable vascular and generals surgical depts.  "/>
        <s v="Exposure to a range of elective and hand trauma, and different opinions on best treatment from consultants. Hand consultants are supportive and willing to teach."/>
        <s v="The firms listed in this questionnaire is out-of-date. In addition, my placement is 6-months, ending first week of February and not March as declared in the email invitation for this questionnaire. Overall, the training opportunities in this post is fair. There has been some effort in planning of timetable to allow for recommended number of sessions in clinics and in theatre set by the SAC. Other registrar colleagues are very helpful, which makes the post enjoyable. CPD time is adequately protected for audit and other supporting activities."/>
        <s v="Lots of responsibility for a new SpR, and lots of opportunities to operate. Excellent trainers in Mr. Khan and Mr. Pillai, patient and willing to teach at every opportunity. Ideal rotation for a new ST3 registrar to gain experience and confidence with experienced trainers."/>
        <s v="Would recommend it highly for hpb and Laparoscopic training."/>
        <s v="Management of complex upper GI cases"/>
        <s v="Excellent training post all round"/>
        <s v="Good range of surgical skills exposure within service provision limitations."/>
        <s v="An excellent training post with great learning opportunities."/>
        <s v="Excellent trainer. He leads by example,excellent surgeon, very experienced, is approachable, meticulous and very organised, passionate and enthusiastic about training not just you but also others such as F2,F1 and medical students,  Cooperative and excellent consultant trainers and registrar colleagues  enthusiastic juniors who are willing to learn and are very motivated  good support from nursing colleagues on wards,clinics and theatres  suitable timetable with a mix of trauma, elective, lists, clinics and SEA time  "/>
        <s v="Highly engaged trainers with opportunity to learn paeds in depth and get research done at the same time"/>
        <s v="Good exposure to complex disease. Good structure with daily supervised ward rounds."/>
        <s v="Good amount of theatre time both elective and trauma."/>
        <s v="An excellent mix of laparoscopic and open colorectal surgery. Bosses all approachable, and receptive to learning needs. Very supportive in theatre and on the wards. I have thoroughly enjoyed my time working at LGH on colorectal surgery. Oncalls were busy, but again, well supported. Good exposure to emergency cases, particularly for ST3/4 level trainees (ie appendixes and hernias). For the more advanced trainees, good opportunity to develop laparoscopic skills and resections.  "/>
        <s v="Good experience at managment of tumours (Sarcoma MDT and Sarcoma clinic)    In depth evidence based discussion of trauma topics with consultants    Excellent supervision whilst operating"/>
        <s v="I have found a wealth of opportunity working for team 3 at Lincoln, there is plenty of operating to do."/>
        <s v="Good range of Oncoplastic training and given the number of consultants it is possible to see many different ways of tackling the same problem and so you learn skills that are useful if one approach is not suitable for a patient.  "/>
        <s v="Good exposure to upper tract endoscopy procedures"/>
        <s v="Good for hernias and lap choles "/>
        <s v="For senior trainees"/>
        <s v="Yes - the GI/Endocrine post is most suitable for ST3-4 level and the expected duration should be 1 year.     The hospital has a poor system for providing study leave with a lot of red tape involved that deter trainee from taking leave for personal educational development. For example I had to cancel 4 study days as the leave was requested on intrepid but local study leave forms were not signed in time as it required two consultants to sign the form etc etc! It's also difficult to swap the 24 oncall that is I place here. In the end the Intrepid leave form was the least important form as it was finally approved 2 months after the study day (which already had to be cancelled). "/>
        <s v="Good range of experience at different levels with appropriate supervision"/>
        <s v="Far and away the best training post I've been in.  All the consultants are very keen and effective teachers.  The exposure to and training in emergency surgery is excellent - I average 6-8 emergency laparotomies per week I'm on call and I do every one of them with the consultant assisting and training - there is essentially no &quot;retractor holding&quot;.  The elective training likewise is brilliant - I was involved and being taught right from my first day on the firm."/>
        <s v="Good general exposure to trauma and specifically upper limb trauma.  Excellent supervision and opportunity to compete WBAs. "/>
        <s v="This posts give excellent exposure to all aspects of tertiary colorectal surgery with a very supportive Consultant body."/>
        <s v="This is a busy registrar post with good training and opportunities. However as a result it is difficult to find time to perform audits and research."/>
        <s v="."/>
        <s v="Overall a good training opportunity with supportive consultants.  "/>
        <s v="Yes. Excellent trainers. "/>
        <s v="Good range of pathologies and procedures."/>
        <s v="Very good placement for laparoscopic colorectal resections and endoscopy training, with very keen consultant supervision, highly recommend the attachment"/>
        <s v="Keep an eye on the equity of theatre allocations and ward cover. "/>
        <s v="everything"/>
        <s v="The Breast job is a very good post. As a breast trainee there is a wide range of oncoplastic cases. There are also daily clinics, which we can attend to get a mix of theatre and clinic experience. The consultants are all very supportive and friendly. They encourage audit, research and are keen to get juniors involved in as much activities as possible to get the most out of the job. I have had a fantastic 6 months. "/>
        <s v="Excellent post"/>
        <s v="Good exposure to commonly presenting hand conditions and operative procedures."/>
        <s v="Good exposure to otology adult and paediatric both chronic ears and cochlear implant surgery as well as exposure to acoustic neuroma patients. Good clinical support and supervision."/>
        <s v="Excellent unit. Consultants are very supportive and approachable. They are happy for the trainees to be in charge according to their experience. I would definitely recommend this unit to my colleagues. "/>
        <s v="Excellent training "/>
        <s v=" ."/>
        <s v="Lots of cases good surgical exposure"/>
        <s v="Generally well supported. Lots of learning opportunities."/>
        <s v="Good surgical training, experience of surgery not seen elsewhere. "/>
        <s v="Good training in the core principles of spinal surgery. Excellent exposure to spinal pathology and operative techniques. "/>
        <s v="Good variety, excellent support from seniors and nice environment to work in. "/>
        <s v="Good trainers"/>
        <s v="A good rotation for trainees to learn trauma and understand foot and ankle surgery. Ideally as a finishing school for people interested in foot and ankle as a final career"/>
        <s v="I would recommend this post to a junior ST in trauma and orthopaedics.   Mr Rowsell is very engaging, has a very methodical approach to teaching and gives you a lot of confidence while learning to operate.   Also a great role model for trainees as he looks after his patients on the ward well and this almost teaches you about you should always look after your patients. "/>
        <s v="Excellent trauma operative experience and major trauma experience."/>
        <s v="Good for core urology"/>
        <s v="Excellent trainer.  Good mix of cases. Only downside is that elective lists get cancelled frequently due to bed pressures."/>
        <s v="Good exposure to elective vascular surgery with well supervised and led training."/>
        <s v="TURBT list.  Opportunity to learn template biopsies.  Female urology very good experience.  Opportunity to learn and perform video urodynamics."/>
        <s v="Excellent mentorship."/>
        <s v="endoscopy"/>
        <s v="Excellent microsurgery exposure - you are well trained in raising flaps and permitted to progress through to anastamosis and ultimately independent proficient operating.  Very efficient theatres, generally....!"/>
        <s v="For senior trainees wanting to do knee arthroplasty, good exposure to technically demanding cases"/>
        <s v="Excellent trainers in the hand department"/>
        <s v="Good job as small plastic surgery unit and provision of general plastic surgery, hand surgery and breast reconstruction is adequate.  Very approachable trainers."/>
        <s v="Good post for core urology. Very good, approachable trainers."/>
        <s v="Excellent breadth of trauma surgery seen including a large number of index procedures"/>
        <s v="Good post for a junior trainee looking to develop laparoscopic skills (Particularly laparoscopic cholecystectomy) and increase numbers of open hernia repairs.     Both clinical supervisors are keen and willing to teach both technical and non technical skills."/>
        <s v="in the very short time that i have worked in this this busy unit (i started 2.2.16) i have found there plenty of opportunity to gain experience of both core skills and specialist investigations and procedures."/>
        <s v="Really enjoyed this firm. Good consultants - allow you operate and take you through cases. Supportive learning environment. Good mix of cases from tumour through to most functional operations."/>
        <s v="Excellent opportunity to see trauma calls managed properly and fantastic exposure to trauma surgery."/>
        <s v="Mr England is a fantastic CS and AES and is passionate about teaching and training. He facilitated my training needs as much as he could. He was also extremely supportive during my time off sick with a slipped disc during my pregnancy."/>
        <s v="Good opportunities for some elective as well as trauma operating  Approachable consultants"/>
        <s v="Yes"/>
        <s v="I would always highly recommend the training experience in the QMC trauma unit.   It is an opportunity to learn trauma in a busy major trauma unit from skilled surgeons and motivated trainers"/>
        <s v="It would be worth having a relatively good knowledge of vascular anatomy. Not in the form of factual knowldege. More in the kind of 3-D representation of the relevant anatomy. A cadaveric course prior to the course would strongly ebhance the experience"/>
        <s v="This training post is suitable only for senior trainees with extensive experience of Maxillofacial Surgery"/>
        <s v="Yes, as part of OOPE with subspecialty interest in HPB."/>
        <s v="The deformity and cleft post is good, and the consultant is an good teacher who makes an effort to go through cases with you and then teach you how to operate"/>
        <s v="Everything."/>
        <s v="Good post for exam preparation and improving the surgical skills"/>
        <s v="Good oncology experience, plenty of hands on experience both in theatre and clinic"/>
        <s v="The amount of time spent in theatre. "/>
        <s v="Excellent microsurgery exposure. Excellent cleft team."/>
        <s v="Mr Ormiston is a good trainer who provides good opportunities to learn all aspects of his area of specialism. There are plenty of head and neck cancer patients."/>
        <s v="Excellent post with consultants taking an active role in teaching and supervision. "/>
        <s v="I am currently in my final year of training, having obtained my FRCS. I have a more than adequate log book of experience for general OMFS and my subspecialty of TM joint surgery from this region. I have been offered a consultant post but am being held back for CCT because of a lack of exposure to paediatric craniofacial surgery, which is a subspecialty offered by only four centres in the UK and is not available in this region. All OMFS trainees from this region are now being advised to organise placements for themselves with no help from the deanery for a part of the curriculum that is highly specialised and is unlikely to be encountered at a practical level for most OMFS consultants. Whilst this post has been enjoyable and useful, and the current trainers have been supportive in this matter, I would now question whether this region is suitable for training if it cannot provide all mandatory parts for CCT as deemed by the SAC and would advise trainees to apply to regions where this can be provided."/>
        <s v="Supporting nursing staff on the ward and in theatre  Wide range of complex trauma  Opportunities to discuss cases with OMFS laboratory  Cleft training opportunities"/>
        <s v="Good skill mix, but not suited to a junior trainee as a very busy job."/>
        <s v="Good post for operative experience"/>
        <s v="Most of the time this is a service provision job. Not a training job. The job is simply too busy with the current number of juniors. Empty/unfilled slots in the rota severely impact on training in this post. "/>
        <s v="good range of learning opportunities"/>
        <s v="I wouldn't recommend this post at all.  Only get a maximum of 10 days emergency dedicated operating within a 4 month period and due to the vast number of CTs and junior registrars often you do not get to do much oeprating at all. "/>
        <s v="An excellent post for CST1/2, plenty of learning opportunities and responsibility, attributed to a specific designated CST1 rota. Every day begins with a ward round and is a mixture of clinic and theatre/flexible cystoscopy lists, in addition to weekly MDT meetings. This allows for maximal experience in many aspects of Urology.  Plenty of Consultant based supervision and feedback.  Support from senior colleagues with opportunity for teaching, audit, and quality improvement work."/>
        <s v="Good theatre opportunities, excellent facilities, friendly team."/>
        <s v="yes, learnt a lot of skills by actively being part of the team and motivated."/>
        <s v="Good opportunity for lap chole numbers"/>
        <s v="The quality of trainers is very good and they are committed. Particularly the registrars. However they is little scope to attend theatre or clinics due to the extent of ward duties. There are no dedicated sessions for theatre which I feel is unacceptable for a core training job.     When the the wards are staffed adequately (which was 1-2 weeks in the whole 4 months) there were training opportunities in theatre. However most of the time this was not the case and wiithout working outside rostered hours it is virtually impossible to get to theatre or clinics     I feel that this job is not offering any more training or exposure to theatre and clinic than my foundation jobs did. This makes me feel entirely Unprepard to take the next step to ST3!      The job has lots of potential but is currently not suitable as a core training job!   "/>
        <s v="excellent opportunity for development of clinical knowledge about management of vascular surgical patients. You are essentially on the registrar rota and have the opportunity to lead ward rounds, field referrals.   Number of clinics attended was also good. "/>
        <s v="A good post with a wide variety of learning opportunities and time that will allow engagement with supporting activities e.g exam preparation, teaching, audit etc.  Very good trainers who have time to teach and train if the trainee shows commitment and dedication. "/>
        <s v="Large amout of acute work managing ENT emergencies.  Friendly ward and team."/>
        <s v="Good opportunities for theatre and clinic.  Great senior support-always contactable and approachable.  Active team - weekly meeting and engagement in audit and research.  Opportunities at outreach clinics in DGHs."/>
        <s v="Great teaching opportunities.  "/>
        <s v="When you're not on call, there is designated theatre time which is a good thing."/>
        <s v="Very close supervision"/>
        <s v="Limited emergency operating despite elective weeks.   Really good elective experience and engagement with training from consultants."/>
        <s v="Make the effort to get to theatre whilst on call"/>
        <s v="The post is very good when on-call with many opportunities in learning how to manage patients with simple fractures, as well as polytrauma patients. I can say from my experience, I now feel more comfortable managing most fractures from initial assessment, emergency procedure (manipulating, plastering, applying splints.) All the way to post operative care. I have certainly been able to develop these skills and am happy to apply them independently.     Operating opportunities are available as there is a dedicated rota to manage your time in theatre. Also there are opportunities available to go to clinics and learn post op management and review new patients."/>
        <s v="good surgical exposure in theatre  great seniors that are supportive"/>
        <s v="Good opportunity to go to trauma theatre. "/>
        <s v="As long as you make use of all the oppurtunities available to you this post is fantastic. You need to be proactive and identify the oppurtunites but everyone will do all they can to help. "/>
        <s v="Good on-call learning"/>
        <s v="I would not recommend this post to a friend."/>
        <s v="Excellent post with good amount of theatre time"/>
        <s v="To be proactive  "/>
        <s v="On-calls provide the best learning opportunities."/>
        <s v="Not. I recommend that core surgical trainees do not get rotated into this post due to lack of training.      As core surgical trainees - you get little to no opportunity for surgical training. Due to lack of F1 and F2. Our role as core trainees covered this plus as was to look after patient on the ward - i.e. daily core trainee led ward rounds, tto, prescribing medications, if you get a chance to go to theatre you had to get someone to cover your bleep otherwise you have to leave theatre to complete these jobs. I did not attend 1 clinic throughout this rotation.    If it was not for the people (consultants, registrars and nurses) I worked with who did their best to teach and supported me, I would have complained a lot sooner than this. "/>
        <s v="good job to gain hands on experience and very supportive register and consultant.    Friendly team."/>
        <s v="Very good team with good teaching and support "/>
        <s v="Make the most of it. The rota whilst on Urology is fairly flexible so you are able to do what is going to be most useful to you with your day. Consultants are happy to heve you in clinic, or theatre, or doing audit etc."/>
        <s v="Good post to develop basic surgical skills- however only few consultants actively train SHO's, the Spr's get very good theatre training. Day surgery lists on Tuesday's are great opportunities for learning hernia repairs and minor operations however Mr Ratliff does not teach/ train only allows you to assist - missed opportunity."/>
        <s v="Great post for gaining theatre experience"/>
        <s v="Avoid this post."/>
        <s v="with the current rota it is extremely difficult to gain the additional skills you are expected to acquire as a core surgical trainee. "/>
        <s v="Nice atmosphere, keen consultants but big part of job is doing f1 duties"/>
        <s v="I would advise them to be pro-active as there is a lot of opportunity to go to trauma lists and elective lists"/>
        <s v="-"/>
        <s v="Excellent opportunity to get into theatre and clinic and develop surgical skills. Very supportive and approachable clinical supervisor. "/>
        <s v="Absolutely"/>
        <s v="The quality of supervision of my 2 named consultant trainers has been outstanding - when I do get the opportunity to attend theatre and clinic I am actively encouraged to participate and develop my operative skills and clinical competence.  Many of the other consultants have been supportive in helping me to achieve my learning."/>
        <s v="good elective opportunities"/>
        <s v="Good range of activities - ward work, clinics, theatre, MDT meetings, on-calls. On the whole, seniors are helpful and encouraging. "/>
        <s v="Good operative skills training in breast surgery with excellent consultants.   Good breast clinics. "/>
        <s v="You do get to see a lot of patients on the ward, A&amp;E and in the ENT SHO clinic, however it is difficult to do some of the core procedures in theatre such as:  1- Tonsillectomy= these are all done by coblation technique.  This is only allowed if you have over 50 cold steel technique.   2- There is always the same problem ( as it is everywhere else) the anaesthetic team saying there is not enough time to allow surgical trainee to train, yet ironically they are quite happy to let their own anaesthetic trainees to train!. unfair "/>
        <s v="Great placement with loads of time and training in theatre.  Dynamic and inspiring bosses, with excellent opportunities to be involved in research/audit/management projects."/>
        <s v="Supportive team who are keen to teach"/>
        <s v="Excellent training opportunities both elective and emergency. Good supervision from seniors including Consultants.   Independence in OPD clinics while seeing new patients.  Very well run department."/>
        <s v="The senior surgical team is friendly, supportive and professional. The Multi Disciplinary Team on the ward are very professional and the patients receive an excellent standard of care."/>
        <s v="To do a upper limb and lower limb attachment each as it is excellent preparation for the ST3 interviews for trauma and orthopaedics."/>
        <s v="Good overall experience from a well run Trauma and Orthopaedic department at a District General Hospital.    An adequate balance of theatre time, on-call duties and ward work.     Informative and testing trauma meeting on occasions."/>
        <s v="Good hands on experience in theatre"/>
        <s v="great opportunity to learn about the management of burns. opportunity to see very interesting free flap surgery and discuss the planning with some of the most approachable consultants i have worked for. reasonable work load."/>
        <s v="Friendly team  Supportive and happy to teach and allow you to perform surgery"/>
        <s v="Good opportunity to get exposure to lap choles "/>
        <s v="Friendly.  good theatre opportunities. Every consultant had project ideas."/>
        <s v="being pro-active, you can gain a lot. persevering in theatre as well, you can also gain experience there. "/>
        <s v="This post did not allow me to achieve my intended learning outcomes and my operative exposure has been greatly reduced, too much ward cover and little chance to get to clinics or theatre. Not a good post for a general surgery themed job"/>
        <s v="Ward based allocation of duties wastes a lot of time."/>
        <s v="Good opportunities to attend clinic, theatre, hands on approach. Friendly team"/>
        <s v="Very good exposure to a variety od pathology. When in theatre and clinics there is excellent exposure and training."/>
        <s v="Great teaching/training post with many opportunities both in elective and emergency cases.  Consultants and senior registrars keen to teach.  Friendly hospital to work in."/>
        <s v="Lots of opportunities to do lap choles "/>
        <s v="For anyone who wants to do ENT it is relatively a good job.  Although it is really busy but you see a large variety of pathology which you are expected to manage as a registrar. Oncall is very hand-on which helps with lack of elective theatre time. I do come in my days off /Saturday for theatre time. Lovely consultants and registrars who are keen to teach"/>
        <s v="good placement "/>
        <s v="Good opportunities for theatre experience - both emergency and elective"/>
        <s v="Good designated theatre time."/>
        <s v="excellent exposure to management of emergency general surgical conditions plus trauma"/>
        <s v="You need utilise your training time wisely yourself and build good relationship with other colleagues for that to happen"/>
        <s v="To a trainee who has already had experience of ENT this placement does not offer much further learning opportunity."/>
        <s v="Excellent post for exercising basic surgical skills. "/>
        <s v="Fair amount of hands on experience. good balance between elective and emergency work load.  "/>
        <s v="This post provides plenty of opportunity to get into theatre and practise operative skills"/>
        <s v="This is an excellent training post in a very supportive and welcoming team."/>
        <s v="Excellent post for junior surgical trainees. Many weekly consultant led supervising sessions. Many elective lists to build up portfolio."/>
        <s v="supportive team  good chance to see lots of different emergencies when oncall"/>
        <s v="Exposure to excellent trauma care and brilliant supportive consultants. "/>
        <s v="I strongly recommend my post in colorectal surgery to junior vascular trainees as well as general surgery trainees with colo-rectal interest. I did manage to gain excellent experience in open and laparoscopic surgery. Good mix of emergency surgery work. The Rota is well designed so the trainees wont lose many days. Rota is organised so that trainee stays oncall with their consultant and I think this is very important for good quality training. "/>
        <s v="This is the best post to train to be an independent consultant OG surgeon - benign, bariatric and malignancies all together in one. Good endoscopy and day-case mix, plenty of opportunities to gain a wholesome general surgery experience. Be sure to do plenty loads of general surgery before requesting this post - the trainers provide good opportunity to fine tune and polish. Just do not mess up the tertiary training opportunity if you've been afforded one. "/>
        <s v="Mr Davies is an excellent trainer. He is keen to engage and discuss problems, provides clinical opportunities both operatively and in clinics/on wards, and is approachable. "/>
        <s v="excellent for those getting to grips with basic procedures competently operating independently "/>
        <s v="Surgical opportunities and supervision. "/>
        <s v="Excellent hand on operating experience"/>
        <s v="Good supportive trainer and willing to engage with ISCP."/>
        <s v="Excellent training opportunities and very supportive trainer"/>
        <s v="Excellent trainer, Excellent opportunities to train, good colleagues in theatre, clinic and ward, Other trainers are also excellent and very supportive in the unit."/>
        <s v="Excellent post with very good opportunity of hands on training. Suitable for ST7/ST8 Upper GI trainees. "/>
        <s v="Great surgical experience. Good range of breast reconstruction training."/>
        <s v="Excellent team who get on well with each other and other teams. They are supportive and willing to train. There is plenty of clinical experience and operating time. I feel valued."/>
        <s v="Good Upper Limb teaching for FRCS including examination skills.  Great exposure to operative experience"/>
        <s v="Lots of work in Breast Surgery - clinics and theatre. Good opportunity to learn a lot."/>
        <s v="Good posting "/>
        <s v="Fantastic consultant team who are all very keen on training"/>
        <s v="Excellent exposure to the whole range of cleft surgery.  New baby clinics are especially good!  "/>
        <s v="Good surgical exposure and mentoring"/>
        <s v="Everything. "/>
        <s v="Operative experience. Support of consultants."/>
        <s v="Range of operative procedures undertaken. No-one else undertakes as much major head and neck surgery in the region."/>
        <s v="Good surgical and clinical case exposure in preparation for foot and ankle and spine surgery FRCS"/>
        <s v="Great exposure to endourology operating and core. Plenty of TURBTs."/>
        <s v="Good number of cases both in trauma and elective sectors  Approachable and friendly staff at all levels and grades  Very patient and supportive trainer. "/>
        <s v="Good operative exposure."/>
        <s v="excellent all round training.  No real SpR training programme to speak of which is a real let down, although for vascular trainee the recent introduction of regional vascular teaching is a much welcome addition"/>
        <s v="Excellent place to complete ST3/ST4 years of training, with focus on the index procedures for the early years of training. The colorectal firm were excellent. It is a good place to gain experience in hernias, appendicectomy and laparoscopic cholecystectomy. Good exposure to the cancer work also. Mr Marimuthu (my particular trainer) is one of the best trainers I have ever encountered thus far. He is patient, approachable and calm, and really helped me develop my surgical skills. All of the bosses are supportive of trainees. A very enjoyable 6 months. "/>
        <s v="Mr Natarjan is a fantastic teacher. In theatres he takes times to guide a trainee through operations so they understand the key steps in detail. In clinic he sees a variety of adult and paediatric pathologies and takes time to discuss the cases, keen to pass on his knowledge and experience. He is very supportive trainee and provides opportunities to partake in audit and attend extra educational meetings."/>
        <s v="Excellent case load of variety of surgical cases "/>
        <s v="Excellent surgical exposure"/>
        <s v="Excellent training and consultant teaching.  Excellent number of elective operations and endoscopic opportunities. "/>
        <s v="The placement helped me develop my surgical and clinical confidence"/>
        <s v="The firm and trainer I worked with was excellent in my experience. The case load was high and most appropriate for my level of training. I have already completed few years as non-training registrar, therefore, I am not a novice surgical registrar and therefore the post is suitable for ST5-6 level candidate. The whole department, including theatre staff are very helpful and encourage training. I feel my confidence level have increased many fold in this post. I was given the opportunity to lead the firm, make decision and follow up patient. The trainer (Mr Alhamali) was superb in training not only surgical and clinical skills, but also leadership and management in the NHS. He supported me in all decisions and rectify any shortcomings with extremely useful advice and examples.   "/>
        <s v="This post is excellent for trainees in their first two years as there are an abundance of DSU lists to gain experience of general surgery i.e. hernias, benign anorectal, PD tubes, fistulas. There are ample opportunities to get perform (para)thyroidectomy. The inpatient workload is light and the SCP's are very supportive.  Kidney Transplant work is also available for the keen trainees.  Having trainees at different levels meant that training needs were different and the team were really flexible in accommodating this."/>
        <s v="Friendly consultants who are approachable and involved in their patients care. Willing to do assessments when approached. Opportunities to see clinical conditions or undertake procedures are encouraged."/>
        <s v="High quality surgical teaching with a higher than average rate of performed or supervised performance of procedures. "/>
        <s v="Large range and volume of exposure to advanced Ugi surgery. Element of emergency surgery also with on calls. "/>
        <s v="Absolutely    I was so fortunate to experience training during my fellowship in these departments and very much appreciated the excellent training I received there.  Its been so productive and helped me to achieve my career ambitions fulfilling my PDP.  I was pleasantly surprised about the excellent training provided and was regretting not having the opportunities to undergo my specialty training in those deaneries.  Such a refreshing change to what I have been through here at my local departments.  Every one is so proactive for teaching and training and I would recommend those departments to future trainees (Manchester and Birmingham) at any time.  "/>
        <s v="Good surgical opportunities especially in cataract surgery"/>
        <s v="Very good training post"/>
        <s v="Good amount of trauma operating. Very skilled supervisor; I learn something new every list.   A good post to do after the exam to boost trauma numbers and improve confidence with trauma."/>
        <s v="Good post. Supportive consultants and good departments to work with. Lots of opportunities."/>
        <s v="elective work"/>
        <s v="It is a very good post for a breast trainee with plenty of training opportunities especially in theatre"/>
        <s v="Good elective and emergency operating opportunities with supportive supervisors providing excellent supervision"/>
        <s v="The unit is a busy tertiary referral center with complex vascular and endovascular cases.   The placement would be useful to a vascular trainee.  For a general surgical trainee there are limited training opportunities.  During the placement, we had to cover second oncall surgical rota. That was a good opportunity to have some exposure to seneral surgical cases.  Some consultants are very busy and completing the WBAs might be an issue."/>
        <s v="Overall, it is a good training post with plenty of clinical and surgical opportunities. There are consultants with different subspecialty interest therefore focused learning can be done. "/>
        <s v="Yes, but I think working with Mr Motkur or Mr Kurup would be more beneficial to higher level trainees. Also, working in this hospital would be more beneficial to higher level trainees, who already have experience in managing basic fractures but would like to gain more experience in the full range of shoulder and foot and ankle surgery. "/>
        <s v="A good rotation for increasing number of surgical cases and performing complex cases"/>
        <s v="Good theatre exposure, i achieved &gt;170 cases  Excellent supervision and very good trainer.  Friendly environment  "/>
        <s v="Good exposure to general ophthalmology and  cataract surgery"/>
        <s v="An excellent TIG H&amp;N training post"/>
        <s v="Fantastic training and learning oppurtunities"/>
        <s v="Excellent wide ranging scope to increase skill set with supportive and inspiring consultants"/>
        <s v="Good exposure to basic oculoplastic procedures"/>
        <s v="Good supervision and support"/>
        <s v="Good Hand Skills and CBD  Admin Role was hectic but has been improved"/>
        <s v="friendly training environment"/>
        <s v="Lots of  opportunities for cataract surgery  , take advantage of them "/>
        <s v="Busy job, but excellent training. "/>
        <s v="good emergency and elective training"/>
        <s v="To make the most of Mr Anwar as Clinical Supervisor, he is a very good teacher/trainer. Also to make sure you are able to go to louth for extra training opportunities."/>
        <s v="good experience, supervisors respond to your learning needs and you can target training"/>
        <s v="Far and away the best post I've had in my training to date.  Very supportive and engaged consultants who are all very keen to train.   It has a nice, supportive and friendly atmosphere which encourages trainees to thrive.  It's a busy job but the opportunities in both emergency and elective work are excellent.    "/>
        <s v="Very enthusiastic trainer and I got excellent hands on experience."/>
        <s v="Good exposure to a variety of presentations in clinic with excellent supervision and ample opportunities for teaching. Also, wide variety of oculoplastic, lacrimal and orbital surgical procedures."/>
        <s v="Good colorectal unit  Consultants happy to let you operate when you ask  Limited trauma experience  "/>
        <s v="very comprehensive and structured training in the sub speciality. good variety of patient presentation and complexity. various post operative complications seen and dealt with provided by trainees which ensure good training opportunity.  the neuro ophthalmology element is also comprehensives and covers the curriculum."/>
        <s v="Satisfactory cataract surgery experience (2x weekly mainly cataract lists)"/>
        <s v="Approachable boss who is keen to get you doing things"/>
        <s v="Good surgical exposure.  Good clinical supervision.  Good exposure to rare but important orbital tumours."/>
        <s v="Yes I would recommend this post to a transplant trainee  Overall number of transplants is not huge but if there is only one transplant trainee then he would get good exposure     Excellent experience in emergency general surgery "/>
        <s v="Great team of consultants that are excellent trainers.  Excellent opportunities for research and audit.  Good case mix of both trauma and elective patients."/>
        <s v="suitable for OOPR"/>
        <s v="urology itself lacks training and teaching, i learned more from the surgical aspect of the things."/>
        <s v="Varied learning experiences"/>
        <s v="Quality of training when supervised in theatre."/>
        <s v="Excellent, competent and supportive trainers.  Keen to teach.  Many opportunities to improve skill base."/>
        <s v="There is opportunity to get experience to core procedures. Consultants are approachable and keen to get you involved."/>
        <s v="Good clinical teaching opportunities within the clinics "/>
        <s v="Operative experience for junior trainees"/>
        <s v="High quality training in DGH environment with a broad range of operative opportunities."/>
        <s v="Good Foot and Ankle job to gain knowledge for the exam. excellent supervision. Good teaching of foot and ankle principles "/>
        <s v="Good range of elective open and endovascular training opportunities, with good emergency general surgical training."/>
        <s v="Excellent post. Lots of opportunities. Lots of feedback given about development and progress"/>
        <s v="Excellent training post"/>
        <s v="Excellent opportunities to operate. Excellent opportunity to gain experience in basic procedures, on calls not distrupted by specialist problems (major trauma, vascular etc).   I had superb educational supervision, both from a clinical and educational standpoint which helped me develop my skills and confidence as a new registrar."/>
        <s v="Friendly department. Training prioritised. "/>
        <s v="Good overall training opportunity. Teaching is poor and requires exam oriented/focused approach. "/>
        <s v="Excellent training opportunities and well supervised post."/>
        <s v="Clinic exposure "/>
        <s v="Busy tertiary centre sink or swim little clinical supervision in eye casualty rely on good will of senior trainee to help. "/>
        <s v="Good range of vascular emergencies and both open and endovascular surgery "/>
        <s v="This is good placement for exposure or continuing development in vascular surgery.  It is a busy vascular unit, with good teaching and aim towards clinical and operative development.  It is also well supported with high interaction from the consultant level.  "/>
        <s v="Mr England is a credit to KGH and the deanery as a trainer."/>
        <s v="Busy but loads of pathology and training opportunities, great supervisors and colleagues."/>
        <s v="very good placement in glaucoma to achieve the level of competence required by the college"/>
        <s v="good training"/>
      </sharedItems>
    </cacheField>
    <cacheField name="22. What changes would improve the training experience in this post?" numFmtId="0">
      <sharedItems containsBlank="1" count="217" longText="1">
        <m/>
        <s v="None necessary"/>
        <s v="More trainees on the middle grade tier with a specific emphasis on senior trainees. Most of the current non-training middle grades have largely adopted a service provision role which has not fostered a very good training environment. Trainees act as an important source of innovation in district general hospitals as a result of their experience in tertiary specialist centres and other hospitals. The current non-training middle grades have been in post for a long time - many of them over a decade. This has contributed to stagnation of the department on many fronts especially research and teaching. There are many Consultants both old and new who are excellent trainers and I think trainees and the department would benefit from more trainees being sent here. I think the balance of training in terms of slots should favour placements outside of the teaching hospitals especially in the later years. My personal experience at the end of training is that trainees and their logbooks are more likely to benefit if they spend more time out of the teaching hospitals in Leicester rather than in them. "/>
        <s v="Decreased frequency of on calls (by increased number of posts) to allow more elective work.  Currently trainees are heavily relied upon for service provision in over-busy clinics, which means that the clinics are almost never educational or used for training. Reduced clinic numbers would help this"/>
        <s v="It was discussed within the dept that all day trauma lists once a fortnight would be a very good training opportunity, as often the afternoon list is late to start and this did impact on my trauma opportunities a little. This is under discussion as to whether this would be possible with current job plans. "/>
        <s v="none"/>
        <s v="Regional teaching but no changes with the job itself"/>
        <s v="-"/>
        <s v="Can't say"/>
        <s v="To have more time with supervisors rather than the consultants being in different sites for 3 days out of the week."/>
        <s v="Regular teaching for SpR.  Better education facilities including access to simulators etc.  "/>
        <s v="The QMC rota (with nights, full day on calls and compensatory days off etc) means that out of a 26 week attachment I missed 9 weeks of hand surgery to provide on call service. This reduces the amount of hand surgery we do and also adversely affects relationships within the teams."/>
        <s v="Training often overshadowed by service provision. This is especially true in clinics, where central booking office always overbooks patient. There is enormous time pressures and little meaningful teaching. I have found on over half a dozen occasions, I have been left to do a clinic either on my own or with another registrar with no consultant supervision. Whilst I understand service provision is important, I would find useful if there was perhaps one clinic out of four per week, where there are time and opportunities for consultant provide constructive and structured feedback, so I know what I am doing well and vice-versa, rather thank to blindly plod on, hoping for the best.    A similar story for theatre. Consultant are generally keen to teach, however, again due to time pressures and over-ambitious lists, there are not much opportunity for trainees to practice. I feel I have made progress, but not as much as I would have if the training environment was more favourable.    "/>
        <s v="Due to the commute, it would be nice to have a small amount of dedicated time for audit and research as opportunities outside of travelling are limited. Also a recognition that whilst service provision is always important, the trainees with National Training Numbers should have priority with operating lists that may benefit them."/>
        <s v="More operating during on calls."/>
        <s v="Increase volume and theatre sessions. "/>
        <s v="If there were trainee lists, would be good."/>
        <s v="trying to compensate the loss of elective sessions due to bed problems by identifying extra lists especially for index SAC required procedures    trying to sensitise the anaesthetic and other theatre colleagues that apart from service provision, training is equally important     having a full complement of registrars is a vital requisite to ensure that service commitments (i.e. clinic cover) do not take precedence over training opportunities    trying to balance the clinic bookings and capping it to ensure that clinics don't over run and there is an opportunity for the trainer to engage in training and teaching rather than be under service pressures"/>
        <s v="Rota the paed reg for the friday theatre lists every week, rather than having a fellow or CT in theatre and the reg in clinic. Theatre lists are limited for the ST's due to on call requirements, and so every one should be made available to the ST."/>
        <s v="More hands-on training from senior surgeons."/>
        <s v="Unfortunately there seems to be a lack of leadership and organisation within the department. Trauma meetings almost never start on time. On occasions there have been discussions in this meeting in a language I don't even speak! The weekly rota is only sent out on the Thursday or Friday before hand and the on-call rota is only sent out covering two months a week before hand. These issues need addressing.  Distance remains an huge problem for trainees sent to this site.      "/>
        <s v="None - it's excellent as it is. "/>
        <s v="Better interaction with junior level (SHO) doctors by encouraging a better team structure within the department"/>
        <s v="Trainees from Core trainees and SpR are treated the same and as a senior trainee you can feel short changed as you are are no better than the Core trainees, and have to check bloods from pre-assessment and provide ward cover doing bloods and cannula and miss operating experience. Additionally the Registrar staff grade is treated at least equally to the SpR's and it is frustrating for the Staff Grade to be in a reconstruction list while the Senior trainees are in lists with the Associate Specialist doing WLE, mastectomy and SLNB. I believe this need addressing because I am trying to consolidate experience prior to taking up a consultant post, but have been told I have to step aside for the Staff grade as she has preference to which consultants she works with and she wants operating experience. I have personally tried incredibly hard to try and gain equality for us as Trainees as we have time out doing general surgery on calls and the Staff grade does not and there are times when there are no specialist SpR's there and the Staff grade has access to all lists.  "/>
        <s v="Greater flexibilty is needed within the timetable to allow the trainee SpR to avail of training opportunities (eg theatre, urodynamics etc) rather than the SpR being heavily occupied with 'service provision'.      I have been pulled out of theatre seasions to cover clinics.    There is no post-take consultant ward round of emergency patients. The norm is for acute admissions to be seen only by the SpR. This is a lost training/educational opportunity.    There is little to no academic activity within the department.    "/>
        <s v="Nothing to suggest as still early days into the post"/>
        <s v="Allow more operating time for junior trainees per case, theatre staff always pressurising consultant to finish on time. "/>
        <s v="More surgical education and teaching opportunity at local and deanery level. I have completed a similar training post in another deanery and I can judge that East Midlands deanery south region is very poor with teaching of trainee which cannot be provided by the local hospital for example dry lab sessions. "/>
        <s v="Honestly - nothing to add"/>
        <s v="Recognition of individual training needs and the ability to provide modifiable lists to accommodate this."/>
        <s v="Dedicated time to undertake audit and research. "/>
        <s v="."/>
        <s v="The local/regional teaching sessions need improvement as there are no well organised teaching sessions available."/>
        <s v="Not having the associate specialist do the weekly rota as allocation to lists etc was not always fair/transparent.  Sort out the A&amp;E department."/>
        <s v="More theatre training, less ward cover weeks especially that this cover weeks are not equally distributed amongst middle grades/trainees. "/>
        <s v="The breast teaching has been good -but with oncall commitments I am not always free to attend. With regard to general surgery - there is no registrar teaching. Talking to the Ortho Sprs - they have regular structured teaching with prep for exams etc. This should be the case for General Surgery too. "/>
        <s v="Greater exposure to hand trauma"/>
        <s v="More exposure to peripheral endovascular intervention"/>
        <s v="None "/>
        <s v="More formal teaching programme perhaps regional each month combined with Sheffield/Hull"/>
        <s v="Day to day service management is incredibly disorganised and this has huge impact on the rota, particularly last minute changes, and there is pressure from time to time to drop theatre time to provide clinic/diagnostic sessions (this pressure does not come from clinicians). "/>
        <s v="More general non-spinal trauma surgery"/>
        <s v="More exposure to emergency surgery"/>
        <s v="none particularly"/>
        <s v="The post itself if predominantly good. Some of the non-training consultants are not interested in teaching or training, including trauma which sometimes leads to loss of opportunities if assigned to them for trauma lists. Otherwise generally a positive attitude towards training.     Not sure if this is appropriate for this forum, but regional teaching since starting in east midlands south for T&amp;O has been a hit and miss. Majority of sessions are not led by consultants (one friday being M&amp;M, one friday being LOTA led and other two consultant led, but sometimes cancelled).  Its a stark difference to other training regions from my experience. The foot and ankle teaching has been the only good aspect of it. "/>
        <s v="Week of covering the ward as 'ward registrar', and not being rota'd into clinical activities is frustrating, but the firm is working at improving this."/>
        <s v="Nothing."/>
        <s v="More specialist nurse practitioners."/>
        <s v="suitable for one registrar, or one senior and one junior"/>
        <s v="Better teaching days organisation.  Better study leave budget."/>
        <s v="None from my perspective"/>
        <s v="The shift work and being on the trauma rota means trainees miss not an insignificant amount of elective training opportunities"/>
        <s v="More reconstructive microsurgery for senior trainees.   Encouraging senior trainees to lead and perform more complex individual operating.   "/>
        <s v="More on the job clinical teaching"/>
        <s v="Aim to include more upper GI endoscopy as part of the training job."/>
        <s v="at this stage i do not have any changes to suggest - i have only been in post for 4 weeks."/>
        <s v="A fundamental change in the day-to-day organisation of the registrar workload (especially the morning ward-round) and ward-based care of the patients, and also change in the rota that would allow for a more firm based structure. This applied across all firms and will be challenging to change with current rota/EWTD set up."/>
        <s v="Other consultants could be more accommodating and welcome the trainee to attend their lists."/>
        <s v="Perhaps more dedicated time for trauma theatre"/>
        <s v="Having local teaching, research would be useful. There is still no provision for dedicated interventional vascular/radiology training which is something stipulated in the curriculum."/>
        <s v="I have found the post to be excellent. I have enjoyed the recent regular m and m meeting and would support it's continuation  "/>
        <s v="1) Employ a young, active H&amp;N Consultant with will to teach and supervise trainees    2) To change the function of the H&amp;N Clinic which runs non-stop for 9 hours on Monday    3) To allow trainees to be involved in microvascular surgery especially if they have the ability and will to do so    4) Relationship with other services and theater stuff must be improved (Anaesthetics, on call emergency team, itu collegues) "/>
        <s v="Formal arrangements between Deaneries to have candidate exchange programme for OOPE."/>
        <s v="The oncology placement provides little or no actual training, particularly from one consultant. Most operating is unsupervised or minimally supervised. This could be good if you are a senior trainee perhaps, but as a junior trainee in my first oncology placement, is was not a good training environment."/>
        <s v="None."/>
        <s v="More hands-on experience in hip/knee arthroplasty firm"/>
        <s v="Teaching on audit/divi day (which has now been instigated)"/>
        <s v="Nothing"/>
        <s v="Regional teaching programme could be improved.  Having an SHO as first on-call for calls by day and at night would be better."/>
        <s v="The training on the head and neck cancer side of the post would be improved if the consultants would engage more with the training process. Additionally in my opinion the hospital has structual organisational issues, which presents problems with the running of the service and therefore training"/>
        <s v="In normal circumstances this post will most probably cover the number of cleft operative procedures required by SAC indicative logbook. However in my placement QMC hospital had to cancel all elective paediatric procedures during December 2015 and first week of January 2016 due to a surge of respiratory infections and high number of emergency admissions. This meant that I have not achieved the numbers required by indicative logbook. It would be beneficial if a further two months placement could be offered to me to achieve the surgical experience required."/>
        <s v="See above."/>
        <s v="increased teaching opportunities (formal teaching and bedside teaching)   increased availability of Consultants for supervision in emergency theatre and trauma theatre  decreased number of weekly clinics in some of the placements as per gold guide  increased consultant supervision in clinic    "/>
        <s v="Rota issues and on call arrangements need resolving for those trainees who do reside in Nottingham (and do not get reimbursed for their travel)."/>
        <s v="Allocated theatre time "/>
        <s v="Dedicated slots where a trainee is expected in theatre or clinic. A full complement of SHOs."/>
        <s v="opportunity to cover general surgical emergency theatres"/>
        <s v="Less trainees.  More 'elective' on call so you can actually operate.  At present i don't feel this post is fit for purpose for core surgical trainees.  It is a service provision job as oppsoed to a training post."/>
        <s v="Very little. Although there is little involvement in the care of emergency patients, except for assisting in ward-based care, there are plenty of opportunities and the rotation provides a superb overview of Urology."/>
        <s v="Regular teaching, more space for CT/SHOs in OP clinics, more space at endoscopy."/>
        <s v="more hands on experience and seniors being keen to let the trainees gain competence at difficult procedures"/>
        <s v="More emergency operating experience"/>
        <s v="More people to help with the ward work would be the key step. Ideally one would have at least 2 sessions a week rotered for theatre.     It would be good if the trauma nurse practitioners held the ward bleep for a couple of sessions a week so that the trainee could attend clinics or theatre.     "/>
        <s v="opportunities in elective surgery were not fantastic, good exposure to a wide range of procedures as assistant but as always in theatre with AT LEAST one consultant and one SpR, one rarely got the chance to do any real cutting."/>
        <s v="A list of competences required to achieve by the end of the placement would allow a more focused approach given the wide level of opportunity.   "/>
        <s v="Introduce local teaching as there has been no departmental teaching and CT teaching has been haphazard in it's delivery.    More theatre opportunities for Core Trainees. Team is encouraging when I am in theatre however the on-call commitments are high and theatre/clinic time is less than ideal."/>
        <s v="Formal teaching which is a very worthwhile experience is on a Friday which is difficult to attend with current shift-pattern rota."/>
        <s v="Stop cancelling lists. Weekend on calls are too busy, patients frequently have to wait several hours to be seen. Stop making me on call when I have teaching meaning I can't go."/>
        <s v="Lost a lot of emergency cases (esp lap appendix and open/close laparotomy) to the plethora of ST3 that I was on call with at the same time. The only autonomy I was given was I+D abscesses.    If the same rota is to continue, someone (?the consultant on call) should ensure that the emergency cases are divided equally amongst the trainees. "/>
        <s v="SHO to take referrals from ED, this would improve learning and also reduce the amount of inappropriate referrals that we receive to SAU. "/>
        <s v="Monday/Friday SHO training lists could do with better integration into the planning meeting"/>
        <s v="I would like a session dedicated on how to do simple operation. Formalised teaching on this by senior reg or consultant talking us through the steps and  how they think would be invaluable as a surgeon in training so when we go into theatre we can apply this knowledge.     Having done the hand surgery job a lot of times I may have had to give up a theatre slot because I had to clerk someone in from clinic. This does need addressing as these patients could just as easily be clerked by a nurse specialist which is what happens on the trauma side. "/>
        <s v="nil"/>
        <s v="More senior ward rounds. Often it is left to the CT1 to lead the daily ward round which leads to limited opportunities to go to consultant supervised activities. "/>
        <s v="Weekend on calls on the ward can be extremely demanding with the increasing elective workload at the weekends. Having an F1 to cover the basic jobs and an SHO to look after sick patients at the weekends would improve this post. "/>
        <s v="Are teaching in trauma meetings / ward rounds"/>
        <s v="Establish a department timetable for trainees(weekly time table) outside on call commitments.  Provide consultant ward round (outside on call post take)  Establish clear duties for different trainees in different stages of training within the department.  "/>
        <s v="Have an objective led teaching programme for senior surgical trainees geared towards preparing them to be excellent orthopaedic registrars and ready towards interview.    Also having a mandatory trainee theatre lists which has been agreed between clinical supervisors, theatre staff and trainees.    The strike affecting morale of all trainees"/>
        <s v="To be rota'ed onto the post-take ward round the day after being on-call so that you get feedback from the consultant regarding your management of patients that you have admitted."/>
        <s v="Theatre time: specific rota for CT to be in theatre - similar to F shift (1 week shift where SHO does what the registrar does i.e. sees new patients in ED). If each trainee gets 2 weeks where they operate on hip list in morning then trauma list in afternoon and evening. This would more than meet the objectives of training. There are consultants that are enthusiastic teachers and trainers and it's a shame not to utilise this.    Morale: Reduced morale of trainees because most of us are unable to meet our training objectives    Nights - patient safety concerns from midnight to 0800 - should get 2 SHOs on night - one covering the ward, other taking referrals from ED especially weekday i.e. Mon-Thurs.    Administration: The JDA (junior doctor administrator) in this rotation was incompetent. The SHO rota had to be done by consultant and registrar. Not sure why she's getting paid for this.    "/>
        <s v="Implementation of a formal core trainee timetable with dedicated rota'd theatre and clinic sessions "/>
        <s v="On calls are all general surgery which takes you off Urology for long periods of time. This means that although you get good exposure to general surgery, your time on Urology is limited. "/>
        <s v="Consultants should actively train juniors (sho) to do basics of operating- for example to do pneumoperitoneum, insert ports, laparotomy open and closure, surgical ties in theatre.    "/>
        <s v="Teaching practical and theoretical. Contact with consultants. A rota which enabled trainees to attend regional teaching. "/>
        <s v="more foundation trainees to share the on-call commitment work load - it is impossible to gain operative learning opportunities during your on-call shifts     more enthusiasm and support from senior colleagues (registrar and above)    at least monthly if not weekly departmental teaching. There is currently no local teaching for juniors.    change in attitude and culture -departmental teaching would be a good start along with support from senior staff to place more emphasis on training and supporting surgical trainees with their additional learning requirements "/>
        <s v="Get a junior to do ward work as only 3 CTs and no other junior which means 1 in 3 days have to do ward work"/>
        <s v="At the moment the firm works in a team based system where F1s, F2s and CTs are allocated a team and they look after thier team's patients. Unfortunately, the patient load for each team is very disproportionate where one team has 5 patients and another has 30. As a result if you are on a busy team, it is more difficult to get to theatre/ clinic. I know the firm is working to improve this already by changing to more of a ward based system."/>
        <s v="Formal departmental teaching of some kind. "/>
        <s v="More formal teaching "/>
        <s v="I am frequently oncall (in the last month have had a weekday set of oncalls, weeknight oncalls, weekend days and weekend nights) which has significantly limited my ability to attend clinic and theatre with my consultants.  (In 4 months I believe I have attended 4 clinics)  When oncall the number of new patients from A&amp;E, GP services in ambulatory care and ward referrals and the administration that goes with each admission is constant which significantly limits my ability to assist with the emergency operating list and is soon becoming unsustainable.  This also means I struggle to complete work based assessments as I am frequently clerking and reviewing patients independently.  I am frequently expected to cross cover urology, vascular, breast with limited supervision and feedback from consultants in these specialities and spend a great amount of my time trying to find pathways to bring these patients back to hospital for specialist review and investigation."/>
        <s v="Pair junior registrars on the elective oncall weeks with Foundation doctors and core trainees with the senior registrars. "/>
        <s v="Unfortunately due to the amount of on-call cover we provide (which is very useful in itself) it does take away from elective work on vascular, particularly theatre. "/>
        <s v="Leicester General On-calls were fine but I was surprised there was not more operating given how busy it is.   The on calls and compensatory time off result in only 12 weeks of the 18 week placement actually being at the Glenfield for breast surgery. 2 of these weeks will be lost to annual leave/study leave/lieu days. This is quite disruptive to building the relationship with your seniors back at the Glenfield. "/>
        <s v="1- have a set SHO procedure list that is consultant supported, like it used be.  2- Have the appropriate anaesthetic doctors who understand that core surgical trainee need training and are willing to support this.  "/>
        <s v="Would be good if the SHO rota was spread across both sites, giving LRI trainees exposure to HPB patients, and LGH trainees exposure to vascular patients."/>
        <s v="More time spent with senior trainees/Registrars to allow for more experience in theatres"/>
        <s v="Allocated theatre lists for the Core Surgical Trainee which are &quot;protected&quot; where possible to ensure a greater exposure to surgery."/>
        <s v="I personally believe that the rota requires improvement with regards to team cover and unfair distribution of cover."/>
        <s v="Some occasions or periods of time, staff shortages within junior doctors has impacted on core trainee theatre time."/>
        <s v="having an FY1 on the ward would make this an exceptional experience, unfortunately due to the lack of ward cover and the vacant track on the rota the 3 CT's had to provide ward cover alongside oncall commitments for surgery in the evenings and nights which left limited time for theatre and clinics."/>
        <s v="More operative time  "/>
        <s v="N/A"/>
        <s v="Less trainees. Need more emergency operating time. Poor exposure to emergency theatre due to rota and number of trainees. It is a service provision job and not a training job as are all jobs at derby for cts "/>
        <s v="General core Surgical urology teaching."/>
        <s v="if seniors would be more encouraging of their juniors to be more hands on in theatres. many times, the scrub nurses and anaesthetists push for the registrar or consultant to perform the operation and are sometimes against juniors training as they would rather get through the list quickly. this culture is not very good or encouraging for juniors in training. however, if you persevere you could still do a lot and learn a lot. some consultants really do encourage junior training and do the best to help in this in theatre."/>
        <s v="Drastic changes to the rota, Rmo's or fy1's for ward work, trust grade doctors are currently allocated theatre and clinics while trained cover wards, trainees should have first prefer dvr to theatre and non trainees ad hoc theatre sessions or clinics."/>
        <s v="Switch to team based system."/>
        <s v="More structured on call rota"/>
        <s v="The rota is extremely heavy on oncalls for SHO which makes it impossible to attend elective theatre and clinics especially after taking annual leave and study leave. It also makes taking study leave for exams and course all the more difficult as all other SHOs have heavy on calls.    Would suggest going back to the FY1 sharing the on calls at least during the daytime with SHOs doing night on calls."/>
        <s v="Need another doctor on the rota which would allow the GP trainees to get to clinic and the surgical trainees to go to theatre.  Alternatively train a nurse practitioner to run the emergency clinic which would free up an SHO.  "/>
        <s v="More SHOs, so more opportunities / possibility to be free to go to theatre. "/>
        <s v="Further audit opportunities"/>
        <s v="in hours on call limited by STU consultant and theatre SHO. Hence patient already assessed, no referrals to take or operating. to do. "/>
        <s v="need more doctors from the trust - the department working hard to fulfill that but proven difficult and require time to achieve"/>
        <s v="The problems with this post are mostly rota-based. The on-call commitment is high and this can interfere with attending teaching. When not on-call you still cover the Emergency clinic, which is still seeing emergency patients. There is less opportunity for Consultant supervised sessions than I had hoped (i.e OPD) "/>
        <s v="More focused core surgery teaching time"/>
        <s v="Although always encourage pad to attend theatre and clinic, formal allocation to lists could improve the post."/>
        <s v="removing ent from oncall cover, unless formal teaching given at induction process for this rotation, which was not the case when i began"/>
        <s v="More frequent registrar ward rounds"/>
        <s v="Elective Colorectal surgery is mainly done laparoscopically. This is the case in most centres, however I still think the 2-D challenge can be transferable to endovascular work. "/>
        <s v="Now that the access to training clinics and endoscopy training has been fixed, none really."/>
        <s v="This has been a difficult period for me, I've been off work with burnout and have been well supported by Mr Davies, though significantly less well by other consultants. I have been off the on call rota, hence I have done no emergency operating. The only problem I've encountered in this placement specifically has been difficulty accessing lists other than day case lists. The rota coordinator has not rota'd me to attend any lists with &quot;big&quot; cases, I don't know if this is by chance or deliberately, but Mr Davies is addressing it and I will be attending some of these lists and will be involved in these cases in the next few weeks. "/>
        <s v="More independent operating"/>
        <s v="Study room with computer. "/>
        <s v="Posts in general need to be tailored 1) to achieve CCT requirements 2) facilitate preparation to practice independently as COnsultants "/>
        <s v="Friday is one of the operating days, end up missing a lot due to hot weeks and regional teaching etc"/>
        <s v="Ensure there are dedicated beds for elective lists because cancelled lists are a loss of training opportunities..there were at least 12-15 opportunities lost due to no elective beds and being occupied by trauma or medical outlying patients."/>
        <s v="Reduce emergency on calls volume as current rota adversely affects the opportunity to have good subspecialty training. "/>
        <s v=" "/>
        <s v="Encouragement of NUH Trust to provide out of hours paediatric radiology cover. This is a significant short-coming of this hospital and results in a reduced exposure to investigating and managing  intussusception/malrotation/bilious-vomiting."/>
        <s v="More trauma exposure including distal radius fractures"/>
        <s v="Not do as much emergency surgery as this takes time away from elective work, which is more important in my last 12-18 months of training."/>
        <s v="Endoscopy training is quite limited. The endoscopy department training setup is very rigid and inflexible and is not appropriate for surgical trainees.    The department want up to 6 weeks notice for the booking of training lists, however it is just not possible as we often do not know when we will be able to attend endoscopy until the week before when our firm rota becomes available. If we could block book all the colorectal endoscopy lists on weeks when two registrars are on elective duties (so the theatres are still covered) this would be much more helpful."/>
        <s v="Simulation facilities."/>
        <s v="None required"/>
        <s v="None. "/>
        <s v="Regional and local teaching."/>
        <s v="Consider some in house teaching sessions dedicated to the clinical subject, either as journal clubs or clinical case conferences, I am aware however that this is planned."/>
        <s v="More TURPs."/>
        <s v="To synchronise trainer and trainee on calls.   To reinstate consultant led teams. "/>
        <s v="Better junior cover (at core trainee level) will improve the balance between training and service provision. "/>
        <s v="targeted teaching"/>
        <s v="The oncalls are highly variable regarding number of admissions and thus operating opportunities for emergency surgery experience can be low. Having said that, all of the bosses are very supportive, and enable you as the trainee to get the most out of what is available. "/>
        <s v="I did not have a regular trauma list as part of my timetable.  I was asked to cover extra clinics for different teams on a fairly regular basis, often when both consultant and registrar from that team were away at the same time. I felt that this was sometimes inappropriate."/>
        <s v="Endovascular training list would be useful "/>
        <s v="Increased emergency operations - but this is just a problem with not having an ED at the LGH."/>
        <s v="Maybe swap the unsupervised general clinic to a general clinic under one of the glaucoma consultants for continued clinical supervision."/>
        <s v="1) The study/annual leave process is very complicated requiring several forms etc therefore I had to cancel at least three very good surgical courses. This needs to be simplified.    2) The urology cover by surgical trainee should be scrapped. Most Urological consultant were not helpful when needed. The Urology registrar took advantage of the rota and swapped with surgical registrar without their prior knowledge, as by default surgical registrar covered urology. On two occasions, I had children with urological problems during night and it took a lot of convincing (literally begging) for these consultants to come in, who initially expected me to explore the testicles/ groin, but then actually found it hard to do it themselves when I pushed them to come in. On one occasion, I did not find the surgical consultant helpful either, who was very happy to wash their hand off the case.     3) The 24-26 hour rota should be scrapped. Kettering is busy, the surgical consultants expect every patients to be reviewed by the registrar and this only possible in shift working, The shifts are normally 26 hours with the post-take ward round. But on paper, the surgical SpR is off site after 1700 to adjust the banding!! which is not really fair or legal!    4) The regional training is not very good. I took part in the generic leadership and management courses which were quite helpful. However there were no surgical courses as such. I am aware that in other deaneries (Like London and KSS), there are regular wet lab sessions lead by experienced surgeons. Something similar would be definitely recommended in EM region"/>
        <s v="A new laparoscopic surgeon has joined the firm so there should be a greater number of lap choles/hernias for trainees to get stuck in.  There is scope to improve exposure to fistula formation, however precious access may be.  "/>
        <s v="Better regional teaching at QMC. Local teaching at RDH lunchtime discussions are good and often clinically orientated. The regional teaching is a shambles and despite trainees trying to get involved to improve it, things have not been taken up or improved. "/>
        <s v="Some inclusion of timetabled endoscopy but I appreciate this can be difficult."/>
        <s v="Informal feedback is provided regularly, more formal feedback would be useful. "/>
        <s v="Nothing, as it has been excellent."/>
        <s v="There is no registrar teaching program in Leicester deanery hence the rating    lack of beds esp hey is an issue which has lead to loss of operative training"/>
        <s v="Regional teaching has stagnated a little.   "/>
        <s v="More time for elective cases to be done by trainees. Perhaps a trainee list"/>
        <s v="More daycase registrar level elective operating lists"/>
        <s v="When second oncall, I would suggest the trainee could get involved with more major surgeries rather than doing abscesses.  "/>
        <s v="There were many cancellation of elective theatre list at the beginning of the placement by management but it was rectified. It was a good training post with good exposure in different subspecialties. "/>
        <s v="As an ST3 (without previous experience on registrar level - and no deanery induction) I would have appreciated more guidance in the beginning about what was expected from me. "/>
        <s v="More supervision  Improving the eye casualty traige system"/>
        <s v="Clinics can be better organised"/>
        <s v="Additional cataract theatre session rather than subspecialty theatres"/>
        <s v="Better structure to elements of the training, and more preference given to me as the fellow to operate."/>
        <s v="More specialist clinics"/>
        <s v="Registrars room"/>
        <s v="Already in place, not having to look after SHO rota "/>
        <s v="Perhaps the selection of clinical cases for the trainee should include a few more sub speciality cases but otherwise it is a good attachment for a non-tertiary hospital .  Not many emergency cases presented during the year here but the two that did the consultants and nursing staff were accommodating to allow the trainee to attend the list either to observe or actively participate in treatment . "/>
        <s v="None really. It's very good. "/>
        <s v="better endoscopy access."/>
        <s v="regional teaching has been a bit hit and miss - two cancelled out of 6."/>
        <s v="Currently understaffed with inadequate senior supervision during emergency clinics and on call at a stage when i have very little ENT experience."/>
        <s v="More opportunity for research"/>
        <s v="Surgical exposure with the three oculoplastic surgeons, rather than just with two."/>
        <s v="Increasing number of surgical SHO grades.  Lack of junior staff resulted in operating mostly with a consultant - which is good but made obtaining 'supervised trainer unscrubbed' status for procedures more difficult."/>
        <s v="- More exposure to corneal surgery and laser procedures.  - Better management of doctors' (incl. trainees) weekly timetable would help to avoid frequent ''last-minute'' (or even late) clinics/casualty coverage which could have been picked up earlier and got sorted without causing doctors to go out of their timetable and do unplanned work."/>
        <s v="Less service commitments"/>
        <s v="Reduce clinic numbers.  This would improve the ability to make theatres in good time and would mean that cases can be discussed more frequently in clinic.  "/>
        <s v="Nothing much  "/>
        <s v="The general trauma commitments at QMC and associated shift-work means that you lose out on a large portion of exposure to hand surgery.  I would drop these commitments for the hand trainees and have on calls that focus solely on hand admissions."/>
        <s v="teaching"/>
        <s v="More clinical resources (e.g. equipment like cannulation) to help manage emergency patients, being given access to the senior rota to know who is available during the day to ask for advice re the emergency clinic (we are only given the out-of-hours on call senior rota)"/>
        <s v="More operating lists included in job plan."/>
        <s v="Logistical improvements with theatre planning to reduce cancellations."/>
        <s v="The service is understaffed, which means that more often than not you field referrals - this can interfere with training experience. Some more time in theatre would also improve the training experience - average 1.5days per week currently, this again is limited by service commitment."/>
        <s v="There are occasional sessions of a very high standard which meet our learning requirements but overall the formal local teaching is of a poor standard.    There is a lack of support for non academic trainees wishing to pursue research/ audit/ medical education/ management and leadership opportunities.    "/>
        <s v="Reduce clinic cross-cover expectations, in particular when the consultant who's clinic you are covering is away."/>
        <s v="The provision of a pure vascular on call rota"/>
        <s v="Get them consultants to incorporate their day case lists in Louth Hospital as part of the SpR rota. lots of lap choles and hernias and opportunites to get good numbers in basic procedures that have so far been unavailed."/>
        <s v="Teaching curriculum with input from senior trainers. None of the regional trainers are FRCS (college) examiner and this is a great disadvantage. "/>
        <s v="Intense rotation, but that is the nature of this subspecialty. "/>
        <s v="Dedicated cosmutlant supervision and senior mentor "/>
        <s v="Less focus on ward work for the registrars. This has been addressed and will hopefully change next attachment "/>
        <s v="At time to post is very busy.  We were short in the number of registrars in the post (2.8 were there should be 4).  This meant day time emergency cover is often covered by the day registrars, therefore trying to achieve other professional competencies is compromised."/>
        <s v="Would recommend help with staffing in this department to reduce busy clinics and frequent pull outs from theater/clinics/RSTA to help out eye casualty needs which was rather very frequent and upsetting as no re-reimbursement to training needs from these pull outs were made.    Regular RSTA &amp; theater sessions were taken off to attend and help in eye casualty which had a impact on training needs, i agree that we are here to help when need be but this should not impact on ones training needs at all and these should be re-reimbursed to help training requirements to be fair to us.  "/>
        <s v="very little."/>
        <s v="more endoscopy exposur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12">
  <r>
    <s v="133749-133743-7796538"/>
    <x v="0"/>
    <m/>
    <x v="0"/>
    <s v="Thoracic Surgery"/>
    <m/>
    <x v="0"/>
    <x v="0"/>
    <m/>
    <n v="5"/>
    <n v="5"/>
    <n v="5"/>
    <n v="5"/>
    <n v="5"/>
    <n v="5"/>
    <n v="5"/>
    <n v="5"/>
    <n v="5"/>
    <n v="5"/>
    <n v="5"/>
    <x v="0"/>
    <m/>
    <m/>
    <m/>
    <m/>
    <m/>
    <m/>
    <m/>
    <m/>
    <d v="2014-07-22T00:00:00"/>
    <x v="0"/>
    <x v="0"/>
    <x v="0"/>
  </r>
  <r>
    <s v="133749-133743-7796565"/>
    <x v="1"/>
    <m/>
    <x v="1"/>
    <m/>
    <m/>
    <x v="1"/>
    <x v="0"/>
    <m/>
    <n v="3"/>
    <n v="3"/>
    <n v="3"/>
    <n v="2"/>
    <n v="3"/>
    <n v="3"/>
    <n v="3"/>
    <n v="3"/>
    <n v="3"/>
    <n v="3"/>
    <n v="3"/>
    <x v="0"/>
    <m/>
    <m/>
    <m/>
    <m/>
    <m/>
    <m/>
    <m/>
    <m/>
    <d v="2014-07-30T00:00:00"/>
    <x v="0"/>
    <x v="0"/>
    <x v="0"/>
  </r>
  <r>
    <s v="133749-133743-7796573"/>
    <x v="1"/>
    <m/>
    <x v="2"/>
    <m/>
    <m/>
    <x v="2"/>
    <x v="1"/>
    <m/>
    <n v="4"/>
    <n v="4"/>
    <n v="4"/>
    <n v="4"/>
    <n v="4"/>
    <n v="4"/>
    <n v="4"/>
    <n v="4"/>
    <n v="4"/>
    <n v="4"/>
    <n v="5"/>
    <x v="0"/>
    <m/>
    <m/>
    <m/>
    <m/>
    <m/>
    <m/>
    <m/>
    <m/>
    <d v="2014-08-05T00:00:00"/>
    <x v="0"/>
    <x v="0"/>
    <x v="0"/>
  </r>
  <r>
    <s v="133749-133743-7796597"/>
    <x v="1"/>
    <m/>
    <x v="2"/>
    <m/>
    <m/>
    <x v="2"/>
    <x v="0"/>
    <m/>
    <n v="3"/>
    <n v="4"/>
    <n v="3"/>
    <n v="3"/>
    <n v="4"/>
    <n v="4"/>
    <n v="4"/>
    <n v="4"/>
    <n v="3"/>
    <n v="4"/>
    <n v="3"/>
    <x v="0"/>
    <m/>
    <m/>
    <m/>
    <m/>
    <m/>
    <m/>
    <m/>
    <m/>
    <d v="2014-08-19T00:00:00"/>
    <x v="0"/>
    <x v="0"/>
    <x v="0"/>
  </r>
  <r>
    <s v="133749-133743-7796598"/>
    <x v="1"/>
    <m/>
    <x v="2"/>
    <m/>
    <m/>
    <x v="2"/>
    <x v="0"/>
    <m/>
    <n v="3"/>
    <n v="3"/>
    <n v="3"/>
    <n v="3"/>
    <n v="3"/>
    <n v="3"/>
    <n v="4"/>
    <n v="2"/>
    <n v="4"/>
    <n v="4"/>
    <n v="3"/>
    <x v="0"/>
    <m/>
    <m/>
    <m/>
    <m/>
    <m/>
    <m/>
    <m/>
    <m/>
    <d v="2014-08-19T00:00:00"/>
    <x v="0"/>
    <x v="0"/>
    <x v="0"/>
  </r>
  <r>
    <s v="133749-133743-7796600"/>
    <x v="1"/>
    <m/>
    <x v="2"/>
    <m/>
    <m/>
    <x v="2"/>
    <x v="0"/>
    <m/>
    <n v="4"/>
    <n v="5"/>
    <n v="4"/>
    <n v="3"/>
    <n v="4"/>
    <n v="5"/>
    <n v="5"/>
    <n v="5"/>
    <n v="3"/>
    <n v="4"/>
    <n v="4"/>
    <x v="0"/>
    <m/>
    <m/>
    <m/>
    <m/>
    <m/>
    <m/>
    <m/>
    <m/>
    <d v="2014-08-20T00:00:00"/>
    <x v="0"/>
    <x v="0"/>
    <x v="0"/>
  </r>
  <r>
    <s v="133749-133743-7796602"/>
    <x v="1"/>
    <m/>
    <x v="2"/>
    <m/>
    <m/>
    <x v="2"/>
    <x v="2"/>
    <m/>
    <n v="3"/>
    <n v="3"/>
    <n v="3"/>
    <n v="3"/>
    <n v="4"/>
    <n v="4"/>
    <n v="5"/>
    <n v="4"/>
    <n v="3"/>
    <n v="3"/>
    <n v="2"/>
    <x v="1"/>
    <m/>
    <m/>
    <m/>
    <m/>
    <m/>
    <m/>
    <m/>
    <m/>
    <d v="2014-08-20T00:00:00"/>
    <x v="0"/>
    <x v="0"/>
    <x v="0"/>
  </r>
  <r>
    <s v="133749-133743-7796548"/>
    <x v="2"/>
    <m/>
    <x v="3"/>
    <m/>
    <m/>
    <x v="2"/>
    <x v="3"/>
    <m/>
    <n v="4"/>
    <n v="4"/>
    <n v="4"/>
    <n v="3"/>
    <n v="4"/>
    <n v="4"/>
    <n v="4"/>
    <n v="5"/>
    <n v="3"/>
    <n v="3"/>
    <n v="4"/>
    <x v="0"/>
    <m/>
    <m/>
    <m/>
    <m/>
    <m/>
    <m/>
    <m/>
    <m/>
    <d v="2014-07-23T00:00:00"/>
    <x v="0"/>
    <x v="0"/>
    <x v="0"/>
  </r>
  <r>
    <s v="133749-133743-7796558"/>
    <x v="2"/>
    <m/>
    <x v="2"/>
    <m/>
    <m/>
    <x v="2"/>
    <x v="4"/>
    <m/>
    <n v="3"/>
    <n v="4"/>
    <n v="4"/>
    <n v="4"/>
    <n v="4"/>
    <n v="5"/>
    <n v="5"/>
    <n v="5"/>
    <n v="4"/>
    <n v="4"/>
    <n v="4"/>
    <x v="0"/>
    <m/>
    <m/>
    <m/>
    <m/>
    <m/>
    <m/>
    <m/>
    <m/>
    <d v="2014-07-28T00:00:00"/>
    <x v="0"/>
    <x v="0"/>
    <x v="0"/>
  </r>
  <r>
    <s v="133749-133743-7796574"/>
    <x v="2"/>
    <m/>
    <x v="4"/>
    <m/>
    <m/>
    <x v="3"/>
    <x v="0"/>
    <m/>
    <n v="3"/>
    <n v="3"/>
    <n v="4"/>
    <n v="3"/>
    <n v="3"/>
    <n v="3"/>
    <n v="3"/>
    <n v="2"/>
    <n v="4"/>
    <n v="3"/>
    <n v="4"/>
    <x v="0"/>
    <m/>
    <m/>
    <m/>
    <m/>
    <m/>
    <m/>
    <m/>
    <m/>
    <d v="2014-08-05T00:00:00"/>
    <x v="0"/>
    <x v="0"/>
    <x v="0"/>
  </r>
  <r>
    <s v="133749-133743-7796585"/>
    <x v="2"/>
    <m/>
    <x v="2"/>
    <m/>
    <m/>
    <x v="2"/>
    <x v="4"/>
    <m/>
    <n v="4"/>
    <n v="5"/>
    <n v="4"/>
    <n v="4"/>
    <n v="4"/>
    <n v="3"/>
    <n v="4"/>
    <n v="3"/>
    <n v="3"/>
    <n v="2"/>
    <n v="4"/>
    <x v="0"/>
    <m/>
    <m/>
    <m/>
    <m/>
    <m/>
    <m/>
    <m/>
    <m/>
    <d v="2014-08-14T00:00:00"/>
    <x v="0"/>
    <x v="0"/>
    <x v="0"/>
  </r>
  <r>
    <s v="133749-133743-7796529"/>
    <x v="3"/>
    <m/>
    <x v="2"/>
    <m/>
    <m/>
    <x v="2"/>
    <x v="3"/>
    <m/>
    <n v="4"/>
    <n v="3"/>
    <n v="3"/>
    <n v="3"/>
    <n v="3"/>
    <n v="3"/>
    <n v="4"/>
    <n v="3"/>
    <n v="3"/>
    <n v="4"/>
    <n v="3"/>
    <x v="0"/>
    <m/>
    <m/>
    <m/>
    <m/>
    <m/>
    <m/>
    <m/>
    <m/>
    <d v="2014-07-21T00:00:00"/>
    <x v="0"/>
    <x v="0"/>
    <x v="0"/>
  </r>
  <r>
    <s v="133749-133743-7796540"/>
    <x v="3"/>
    <m/>
    <x v="2"/>
    <m/>
    <m/>
    <x v="2"/>
    <x v="5"/>
    <m/>
    <n v="5"/>
    <n v="5"/>
    <n v="5"/>
    <n v="4"/>
    <n v="5"/>
    <n v="5"/>
    <n v="5"/>
    <n v="5"/>
    <n v="5"/>
    <n v="4"/>
    <n v="5"/>
    <x v="0"/>
    <m/>
    <m/>
    <m/>
    <m/>
    <m/>
    <m/>
    <m/>
    <m/>
    <d v="2014-07-22T00:00:00"/>
    <x v="0"/>
    <x v="0"/>
    <x v="0"/>
  </r>
  <r>
    <s v="133749-133743-7796552"/>
    <x v="3"/>
    <m/>
    <x v="2"/>
    <m/>
    <m/>
    <x v="2"/>
    <x v="0"/>
    <m/>
    <n v="4"/>
    <n v="3"/>
    <n v="3"/>
    <n v="3"/>
    <n v="3"/>
    <n v="3"/>
    <n v="4"/>
    <n v="3"/>
    <n v="5"/>
    <n v="4"/>
    <n v="4"/>
    <x v="0"/>
    <m/>
    <m/>
    <m/>
    <m/>
    <m/>
    <m/>
    <m/>
    <m/>
    <d v="2014-07-25T00:00:00"/>
    <x v="0"/>
    <x v="0"/>
    <x v="0"/>
  </r>
  <r>
    <s v="133749-133743-7796583"/>
    <x v="3"/>
    <m/>
    <x v="2"/>
    <m/>
    <m/>
    <x v="2"/>
    <x v="5"/>
    <m/>
    <n v="4"/>
    <n v="5"/>
    <n v="5"/>
    <n v="4"/>
    <n v="5"/>
    <n v="5"/>
    <n v="5"/>
    <n v="4"/>
    <n v="5"/>
    <n v="4"/>
    <n v="5"/>
    <x v="0"/>
    <m/>
    <m/>
    <m/>
    <m/>
    <m/>
    <m/>
    <m/>
    <m/>
    <d v="2014-08-11T00:00:00"/>
    <x v="0"/>
    <x v="0"/>
    <x v="0"/>
  </r>
  <r>
    <s v="133749-133743-7796588"/>
    <x v="3"/>
    <m/>
    <x v="0"/>
    <s v="Transplant"/>
    <m/>
    <x v="2"/>
    <x v="3"/>
    <m/>
    <n v="5"/>
    <n v="5"/>
    <n v="5"/>
    <n v="5"/>
    <n v="5"/>
    <n v="5"/>
    <n v="5"/>
    <n v="4"/>
    <n v="5"/>
    <n v="5"/>
    <n v="1"/>
    <x v="0"/>
    <m/>
    <m/>
    <m/>
    <m/>
    <m/>
    <m/>
    <m/>
    <m/>
    <d v="2014-08-19T00:00:00"/>
    <x v="0"/>
    <x v="0"/>
    <x v="0"/>
  </r>
  <r>
    <s v="133749-133743-7796593"/>
    <x v="3"/>
    <m/>
    <x v="2"/>
    <m/>
    <m/>
    <x v="2"/>
    <x v="3"/>
    <m/>
    <n v="4"/>
    <n v="4"/>
    <n v="4"/>
    <n v="4"/>
    <n v="4"/>
    <n v="4"/>
    <n v="4"/>
    <n v="4"/>
    <n v="4"/>
    <n v="4"/>
    <n v="4"/>
    <x v="0"/>
    <m/>
    <m/>
    <m/>
    <m/>
    <m/>
    <m/>
    <m/>
    <m/>
    <d v="2014-08-19T00:00:00"/>
    <x v="0"/>
    <x v="0"/>
    <x v="0"/>
  </r>
  <r>
    <s v="133749-133743-7796594"/>
    <x v="3"/>
    <m/>
    <x v="2"/>
    <m/>
    <m/>
    <x v="2"/>
    <x v="0"/>
    <m/>
    <n v="4"/>
    <n v="2"/>
    <n v="3"/>
    <n v="3"/>
    <n v="3"/>
    <n v="4"/>
    <n v="5"/>
    <n v="5"/>
    <n v="4"/>
    <n v="4"/>
    <n v="4"/>
    <x v="0"/>
    <m/>
    <m/>
    <m/>
    <m/>
    <m/>
    <m/>
    <m/>
    <m/>
    <d v="2014-08-19T00:00:00"/>
    <x v="0"/>
    <x v="0"/>
    <x v="0"/>
  </r>
  <r>
    <s v="133749-133743-7796595"/>
    <x v="3"/>
    <m/>
    <x v="2"/>
    <m/>
    <m/>
    <x v="2"/>
    <x v="3"/>
    <m/>
    <n v="4"/>
    <n v="3"/>
    <n v="3"/>
    <n v="3"/>
    <n v="3"/>
    <n v="3"/>
    <n v="4"/>
    <n v="4"/>
    <n v="4"/>
    <n v="3"/>
    <n v="3"/>
    <x v="0"/>
    <m/>
    <m/>
    <m/>
    <m/>
    <m/>
    <m/>
    <m/>
    <m/>
    <d v="2014-08-19T00:00:00"/>
    <x v="0"/>
    <x v="0"/>
    <x v="0"/>
  </r>
  <r>
    <s v="133749-133743-7796528"/>
    <x v="4"/>
    <m/>
    <x v="2"/>
    <m/>
    <m/>
    <x v="2"/>
    <x v="3"/>
    <m/>
    <n v="3"/>
    <n v="5"/>
    <n v="4"/>
    <n v="5"/>
    <n v="4"/>
    <n v="4"/>
    <n v="5"/>
    <n v="5"/>
    <n v="4"/>
    <n v="5"/>
    <n v="5"/>
    <x v="2"/>
    <s v="Consultants"/>
    <m/>
    <s v="Yes"/>
    <m/>
    <m/>
    <m/>
    <m/>
    <m/>
    <d v="2014-07-21T00:00:00"/>
    <x v="0"/>
    <x v="0"/>
    <x v="0"/>
  </r>
  <r>
    <s v="133749-133743-7796533"/>
    <x v="4"/>
    <m/>
    <x v="1"/>
    <m/>
    <m/>
    <x v="4"/>
    <x v="3"/>
    <m/>
    <n v="2"/>
    <n v="4"/>
    <n v="3"/>
    <n v="2"/>
    <n v="4"/>
    <n v="4"/>
    <n v="4"/>
    <n v="4"/>
    <n v="3"/>
    <n v="5"/>
    <n v="3"/>
    <x v="0"/>
    <m/>
    <m/>
    <m/>
    <m/>
    <m/>
    <m/>
    <m/>
    <m/>
    <d v="2014-07-21T00:00:00"/>
    <x v="0"/>
    <x v="0"/>
    <x v="0"/>
  </r>
  <r>
    <s v="133749-133743-7796534"/>
    <x v="4"/>
    <m/>
    <x v="1"/>
    <m/>
    <m/>
    <x v="4"/>
    <x v="1"/>
    <m/>
    <n v="2"/>
    <n v="4"/>
    <n v="4"/>
    <n v="2"/>
    <n v="4"/>
    <n v="3"/>
    <n v="4"/>
    <n v="4"/>
    <n v="4"/>
    <n v="5"/>
    <n v="4"/>
    <x v="0"/>
    <m/>
    <m/>
    <m/>
    <m/>
    <m/>
    <m/>
    <m/>
    <m/>
    <d v="2014-07-21T00:00:00"/>
    <x v="0"/>
    <x v="0"/>
    <x v="0"/>
  </r>
  <r>
    <s v="133749-133743-7796541"/>
    <x v="4"/>
    <m/>
    <x v="1"/>
    <m/>
    <m/>
    <x v="4"/>
    <x v="0"/>
    <m/>
    <n v="3"/>
    <n v="2"/>
    <n v="2"/>
    <n v="2"/>
    <n v="3"/>
    <n v="3"/>
    <n v="3"/>
    <n v="3"/>
    <n v="3"/>
    <n v="4"/>
    <n v="3"/>
    <x v="1"/>
    <m/>
    <m/>
    <m/>
    <m/>
    <m/>
    <m/>
    <m/>
    <m/>
    <d v="2014-07-22T00:00:00"/>
    <x v="0"/>
    <x v="0"/>
    <x v="0"/>
  </r>
  <r>
    <s v="133749-133743-7796550"/>
    <x v="4"/>
    <m/>
    <x v="5"/>
    <m/>
    <m/>
    <x v="5"/>
    <x v="1"/>
    <m/>
    <n v="4"/>
    <n v="4"/>
    <n v="3"/>
    <n v="4"/>
    <n v="4"/>
    <n v="2"/>
    <n v="5"/>
    <n v="3"/>
    <n v="4"/>
    <n v="3"/>
    <n v="4"/>
    <x v="0"/>
    <m/>
    <m/>
    <m/>
    <m/>
    <m/>
    <m/>
    <m/>
    <m/>
    <d v="2014-07-24T00:00:00"/>
    <x v="0"/>
    <x v="0"/>
    <x v="0"/>
  </r>
  <r>
    <s v="133749-133743-7796551"/>
    <x v="4"/>
    <m/>
    <x v="1"/>
    <m/>
    <m/>
    <x v="4"/>
    <x v="6"/>
    <m/>
    <n v="2"/>
    <n v="3"/>
    <n v="3"/>
    <n v="2"/>
    <n v="3"/>
    <n v="3"/>
    <n v="4"/>
    <n v="4"/>
    <n v="4"/>
    <n v="4"/>
    <n v="4"/>
    <x v="0"/>
    <m/>
    <m/>
    <m/>
    <m/>
    <m/>
    <m/>
    <m/>
    <m/>
    <d v="2014-07-24T00:00:00"/>
    <x v="0"/>
    <x v="0"/>
    <x v="0"/>
  </r>
  <r>
    <s v="133749-133743-7796562"/>
    <x v="4"/>
    <m/>
    <x v="1"/>
    <m/>
    <m/>
    <x v="4"/>
    <x v="3"/>
    <m/>
    <n v="4"/>
    <n v="4"/>
    <n v="4"/>
    <n v="2"/>
    <n v="4"/>
    <n v="3"/>
    <n v="5"/>
    <n v="3"/>
    <n v="3"/>
    <n v="4"/>
    <n v="4"/>
    <x v="0"/>
    <m/>
    <m/>
    <m/>
    <m/>
    <m/>
    <m/>
    <m/>
    <m/>
    <d v="2014-07-30T00:00:00"/>
    <x v="0"/>
    <x v="0"/>
    <x v="0"/>
  </r>
  <r>
    <s v="133749-133743-7796564"/>
    <x v="4"/>
    <m/>
    <x v="6"/>
    <m/>
    <m/>
    <x v="6"/>
    <x v="4"/>
    <m/>
    <n v="4"/>
    <n v="4"/>
    <n v="3"/>
    <n v="3"/>
    <n v="3"/>
    <n v="3"/>
    <n v="3"/>
    <n v="3"/>
    <n v="3"/>
    <n v="2"/>
    <n v="2"/>
    <x v="0"/>
    <m/>
    <m/>
    <m/>
    <m/>
    <m/>
    <m/>
    <m/>
    <m/>
    <d v="2014-07-30T00:00:00"/>
    <x v="0"/>
    <x v="0"/>
    <x v="0"/>
  </r>
  <r>
    <s v="133749-133743-7796572"/>
    <x v="4"/>
    <m/>
    <x v="7"/>
    <m/>
    <m/>
    <x v="7"/>
    <x v="5"/>
    <m/>
    <n v="3"/>
    <n v="4"/>
    <n v="3"/>
    <n v="2"/>
    <n v="4"/>
    <n v="4"/>
    <n v="4"/>
    <n v="4"/>
    <n v="4"/>
    <n v="3"/>
    <n v="4"/>
    <x v="1"/>
    <m/>
    <m/>
    <m/>
    <m/>
    <m/>
    <m/>
    <m/>
    <m/>
    <d v="2014-08-04T00:00:00"/>
    <x v="0"/>
    <x v="0"/>
    <x v="0"/>
  </r>
  <r>
    <s v="133749-133743-7796578"/>
    <x v="4"/>
    <m/>
    <x v="3"/>
    <m/>
    <m/>
    <x v="2"/>
    <x v="7"/>
    <m/>
    <n v="5"/>
    <n v="2"/>
    <n v="2"/>
    <n v="3"/>
    <n v="3"/>
    <n v="4"/>
    <n v="5"/>
    <n v="4"/>
    <n v="4"/>
    <n v="5"/>
    <n v="2"/>
    <x v="0"/>
    <m/>
    <m/>
    <m/>
    <m/>
    <m/>
    <m/>
    <m/>
    <m/>
    <d v="2014-08-07T00:00:00"/>
    <x v="0"/>
    <x v="0"/>
    <x v="0"/>
  </r>
  <r>
    <s v="133749-133743-7796584"/>
    <x v="4"/>
    <m/>
    <x v="3"/>
    <m/>
    <m/>
    <x v="2"/>
    <x v="3"/>
    <m/>
    <n v="3"/>
    <n v="4"/>
    <n v="2"/>
    <n v="5"/>
    <n v="4"/>
    <n v="5"/>
    <n v="4"/>
    <n v="3"/>
    <n v="4"/>
    <n v="5"/>
    <n v="3"/>
    <x v="2"/>
    <s v="Nurses,Other trainees,Other"/>
    <s v="There is hugely antagonistic behaviour from the ED dept in this post when on call.  They struggle with throughput and while most people can be reasoned into acting in the patient's best interests, some do not and simply ignore patient safety to effect transfers and admissions either against your clinical judgement or, worse, without informing you."/>
    <s v="Yes"/>
    <m/>
    <m/>
    <m/>
    <m/>
    <m/>
    <d v="2014-08-13T00:00:00"/>
    <x v="0"/>
    <x v="0"/>
    <x v="0"/>
  </r>
  <r>
    <s v="133749-133743-7796587"/>
    <x v="4"/>
    <m/>
    <x v="6"/>
    <m/>
    <m/>
    <x v="2"/>
    <x v="1"/>
    <m/>
    <n v="2"/>
    <n v="2"/>
    <n v="3"/>
    <n v="2"/>
    <n v="2"/>
    <n v="2"/>
    <n v="2"/>
    <n v="3"/>
    <n v="2"/>
    <n v="3"/>
    <n v="3"/>
    <x v="2"/>
    <s v="Nurses"/>
    <m/>
    <s v="No"/>
    <m/>
    <m/>
    <m/>
    <m/>
    <m/>
    <d v="2014-08-18T00:00:00"/>
    <x v="0"/>
    <x v="0"/>
    <x v="0"/>
  </r>
  <r>
    <s v="133749-133743-7796589"/>
    <x v="4"/>
    <m/>
    <x v="2"/>
    <m/>
    <m/>
    <x v="2"/>
    <x v="5"/>
    <m/>
    <n v="5"/>
    <n v="5"/>
    <n v="5"/>
    <n v="5"/>
    <n v="5"/>
    <n v="5"/>
    <n v="5"/>
    <n v="5"/>
    <n v="5"/>
    <n v="5"/>
    <n v="5"/>
    <x v="1"/>
    <m/>
    <m/>
    <m/>
    <m/>
    <m/>
    <m/>
    <m/>
    <m/>
    <d v="2014-08-19T00:00:00"/>
    <x v="0"/>
    <x v="0"/>
    <x v="0"/>
  </r>
  <r>
    <s v="133749-133743-7796592"/>
    <x v="4"/>
    <m/>
    <x v="2"/>
    <m/>
    <m/>
    <x v="2"/>
    <x v="0"/>
    <m/>
    <n v="4"/>
    <n v="4"/>
    <n v="4"/>
    <n v="5"/>
    <n v="4"/>
    <n v="3"/>
    <n v="4"/>
    <n v="5"/>
    <n v="3"/>
    <n v="4"/>
    <n v="4"/>
    <x v="0"/>
    <m/>
    <m/>
    <m/>
    <m/>
    <m/>
    <m/>
    <m/>
    <m/>
    <d v="2014-08-19T00:00:00"/>
    <x v="0"/>
    <x v="0"/>
    <x v="0"/>
  </r>
  <r>
    <s v="133749-133743-7796596"/>
    <x v="4"/>
    <m/>
    <x v="5"/>
    <m/>
    <m/>
    <x v="5"/>
    <x v="8"/>
    <s v="SpR"/>
    <n v="4"/>
    <n v="4"/>
    <n v="3"/>
    <n v="3"/>
    <n v="5"/>
    <n v="4"/>
    <n v="5"/>
    <n v="4"/>
    <n v="4"/>
    <n v="3"/>
    <n v="4"/>
    <x v="0"/>
    <m/>
    <m/>
    <m/>
    <m/>
    <m/>
    <m/>
    <m/>
    <m/>
    <d v="2014-08-19T00:00:00"/>
    <x v="0"/>
    <x v="0"/>
    <x v="0"/>
  </r>
  <r>
    <s v="133749-133743-7796599"/>
    <x v="4"/>
    <m/>
    <x v="5"/>
    <m/>
    <m/>
    <x v="5"/>
    <x v="1"/>
    <m/>
    <n v="5"/>
    <n v="4"/>
    <n v="3"/>
    <n v="3"/>
    <n v="4"/>
    <n v="3"/>
    <n v="5"/>
    <n v="3"/>
    <n v="5"/>
    <n v="3"/>
    <n v="4"/>
    <x v="0"/>
    <m/>
    <m/>
    <m/>
    <m/>
    <m/>
    <m/>
    <m/>
    <m/>
    <d v="2014-08-20T00:00:00"/>
    <x v="0"/>
    <x v="0"/>
    <x v="0"/>
  </r>
  <r>
    <s v="133749-133743-7796603"/>
    <x v="4"/>
    <m/>
    <x v="5"/>
    <m/>
    <m/>
    <x v="5"/>
    <x v="7"/>
    <m/>
    <n v="4"/>
    <n v="5"/>
    <n v="4"/>
    <n v="4"/>
    <n v="5"/>
    <n v="4"/>
    <n v="5"/>
    <n v="4"/>
    <n v="5"/>
    <n v="4"/>
    <n v="5"/>
    <x v="0"/>
    <m/>
    <m/>
    <m/>
    <m/>
    <m/>
    <m/>
    <m/>
    <m/>
    <d v="2014-08-20T00:00:00"/>
    <x v="0"/>
    <x v="0"/>
    <x v="0"/>
  </r>
  <r>
    <s v="133749-133743-7796604"/>
    <x v="4"/>
    <m/>
    <x v="2"/>
    <m/>
    <m/>
    <x v="2"/>
    <x v="3"/>
    <m/>
    <n v="4"/>
    <n v="4"/>
    <n v="5"/>
    <n v="5"/>
    <n v="4"/>
    <n v="3"/>
    <n v="5"/>
    <n v="4"/>
    <n v="4"/>
    <n v="5"/>
    <n v="4"/>
    <x v="0"/>
    <m/>
    <m/>
    <m/>
    <m/>
    <m/>
    <m/>
    <m/>
    <m/>
    <d v="2014-08-21T00:00:00"/>
    <x v="0"/>
    <x v="0"/>
    <x v="0"/>
  </r>
  <r>
    <s v="133749-133743-7796530"/>
    <x v="5"/>
    <m/>
    <x v="7"/>
    <m/>
    <m/>
    <x v="7"/>
    <x v="4"/>
    <m/>
    <n v="3"/>
    <n v="4"/>
    <n v="4"/>
    <n v="3"/>
    <n v="4"/>
    <n v="4"/>
    <n v="5"/>
    <n v="5"/>
    <n v="2"/>
    <n v="3"/>
    <n v="3"/>
    <x v="0"/>
    <m/>
    <m/>
    <m/>
    <m/>
    <m/>
    <m/>
    <m/>
    <m/>
    <d v="2014-07-21T00:00:00"/>
    <x v="0"/>
    <x v="0"/>
    <x v="0"/>
  </r>
  <r>
    <s v="133749-133743-7796549"/>
    <x v="5"/>
    <m/>
    <x v="1"/>
    <m/>
    <m/>
    <x v="4"/>
    <x v="0"/>
    <m/>
    <n v="5"/>
    <n v="5"/>
    <n v="5"/>
    <n v="3"/>
    <n v="4"/>
    <n v="5"/>
    <n v="5"/>
    <n v="5"/>
    <n v="5"/>
    <n v="5"/>
    <n v="5"/>
    <x v="0"/>
    <m/>
    <m/>
    <m/>
    <m/>
    <m/>
    <m/>
    <m/>
    <m/>
    <d v="2014-07-23T00:00:00"/>
    <x v="0"/>
    <x v="0"/>
    <x v="0"/>
  </r>
  <r>
    <s v="133749-133743-7796579"/>
    <x v="5"/>
    <m/>
    <x v="3"/>
    <m/>
    <m/>
    <x v="2"/>
    <x v="1"/>
    <m/>
    <n v="3"/>
    <n v="4"/>
    <n v="2"/>
    <n v="4"/>
    <n v="4"/>
    <n v="4"/>
    <n v="4"/>
    <n v="4"/>
    <n v="3"/>
    <n v="4"/>
    <n v="4"/>
    <x v="0"/>
    <m/>
    <m/>
    <m/>
    <m/>
    <m/>
    <m/>
    <m/>
    <m/>
    <d v="2014-08-07T00:00:00"/>
    <x v="0"/>
    <x v="0"/>
    <x v="0"/>
  </r>
  <r>
    <s v="133749-133743-7796586"/>
    <x v="5"/>
    <m/>
    <x v="3"/>
    <m/>
    <m/>
    <x v="2"/>
    <x v="5"/>
    <m/>
    <n v="2"/>
    <n v="2"/>
    <n v="2"/>
    <n v="2"/>
    <n v="2"/>
    <n v="1"/>
    <n v="4"/>
    <n v="3"/>
    <n v="4"/>
    <n v="3"/>
    <n v="2"/>
    <x v="2"/>
    <s v="Consultants"/>
    <m/>
    <s v="Yes"/>
    <m/>
    <m/>
    <m/>
    <m/>
    <m/>
    <d v="2014-08-15T00:00:00"/>
    <x v="0"/>
    <x v="0"/>
    <x v="0"/>
  </r>
  <r>
    <s v="133749-133743-7796527"/>
    <x v="6"/>
    <m/>
    <x v="3"/>
    <m/>
    <m/>
    <x v="2"/>
    <x v="2"/>
    <m/>
    <n v="4"/>
    <n v="5"/>
    <n v="5"/>
    <n v="5"/>
    <n v="5"/>
    <n v="5"/>
    <n v="5"/>
    <n v="5"/>
    <n v="5"/>
    <n v="4"/>
    <n v="1"/>
    <x v="0"/>
    <m/>
    <m/>
    <m/>
    <m/>
    <m/>
    <m/>
    <m/>
    <m/>
    <d v="2014-07-21T00:00:00"/>
    <x v="0"/>
    <x v="0"/>
    <x v="0"/>
  </r>
  <r>
    <s v="133749-133743-7796539"/>
    <x v="6"/>
    <m/>
    <x v="3"/>
    <m/>
    <m/>
    <x v="2"/>
    <x v="5"/>
    <m/>
    <n v="2"/>
    <n v="4"/>
    <n v="4"/>
    <n v="4"/>
    <n v="4"/>
    <n v="4"/>
    <n v="4"/>
    <n v="4"/>
    <n v="3"/>
    <n v="4"/>
    <n v="4"/>
    <x v="1"/>
    <m/>
    <m/>
    <m/>
    <m/>
    <m/>
    <m/>
    <m/>
    <m/>
    <d v="2014-07-22T00:00:00"/>
    <x v="0"/>
    <x v="0"/>
    <x v="0"/>
  </r>
  <r>
    <s v="133749-133743-7796553"/>
    <x v="6"/>
    <m/>
    <x v="2"/>
    <m/>
    <m/>
    <x v="2"/>
    <x v="8"/>
    <s v="LAS"/>
    <n v="4"/>
    <n v="4"/>
    <n v="3"/>
    <n v="4"/>
    <n v="4"/>
    <n v="3"/>
    <n v="4"/>
    <n v="4"/>
    <n v="5"/>
    <n v="3"/>
    <n v="4"/>
    <x v="0"/>
    <m/>
    <m/>
    <m/>
    <m/>
    <m/>
    <m/>
    <m/>
    <m/>
    <d v="2014-07-25T00:00:00"/>
    <x v="0"/>
    <x v="0"/>
    <x v="0"/>
  </r>
  <r>
    <s v="133749-133743-7796560"/>
    <x v="6"/>
    <m/>
    <x v="5"/>
    <m/>
    <m/>
    <x v="5"/>
    <x v="0"/>
    <m/>
    <n v="3"/>
    <n v="3"/>
    <n v="3"/>
    <n v="3"/>
    <n v="3"/>
    <n v="3"/>
    <n v="3"/>
    <n v="3"/>
    <n v="2"/>
    <n v="3"/>
    <n v="3"/>
    <x v="0"/>
    <m/>
    <m/>
    <m/>
    <m/>
    <m/>
    <m/>
    <m/>
    <m/>
    <d v="2014-07-29T00:00:00"/>
    <x v="0"/>
    <x v="0"/>
    <x v="0"/>
  </r>
  <r>
    <s v="133749-133743-7796567"/>
    <x v="6"/>
    <m/>
    <x v="3"/>
    <m/>
    <m/>
    <x v="2"/>
    <x v="7"/>
    <m/>
    <n v="2"/>
    <n v="4"/>
    <n v="4"/>
    <n v="4"/>
    <n v="3"/>
    <n v="4"/>
    <n v="5"/>
    <n v="4"/>
    <n v="2"/>
    <n v="4"/>
    <n v="2"/>
    <x v="0"/>
    <m/>
    <m/>
    <m/>
    <m/>
    <m/>
    <m/>
    <m/>
    <m/>
    <d v="2014-07-31T00:00:00"/>
    <x v="0"/>
    <x v="0"/>
    <x v="0"/>
  </r>
  <r>
    <s v="133749-133743-7796571"/>
    <x v="6"/>
    <m/>
    <x v="1"/>
    <m/>
    <m/>
    <x v="4"/>
    <x v="7"/>
    <m/>
    <n v="4"/>
    <n v="3"/>
    <n v="3"/>
    <n v="3"/>
    <n v="3"/>
    <n v="3"/>
    <n v="3"/>
    <n v="4"/>
    <n v="3"/>
    <n v="4"/>
    <n v="3"/>
    <x v="2"/>
    <s v="Other"/>
    <s v="only one consultant in the initial 6 months! hence &quot;fair&quot; comments as a combination of poor experience in initial 6 months and good experience in the following 6 months"/>
    <s v="Yes"/>
    <m/>
    <m/>
    <m/>
    <m/>
    <m/>
    <d v="2014-08-04T00:00:00"/>
    <x v="0"/>
    <x v="0"/>
    <x v="0"/>
  </r>
  <r>
    <s v="133749-133743-7796575"/>
    <x v="6"/>
    <m/>
    <x v="1"/>
    <m/>
    <m/>
    <x v="4"/>
    <x v="1"/>
    <m/>
    <n v="3"/>
    <n v="3"/>
    <n v="3"/>
    <n v="3"/>
    <n v="4"/>
    <n v="4"/>
    <n v="4"/>
    <n v="4"/>
    <n v="3"/>
    <n v="3"/>
    <n v="4"/>
    <x v="0"/>
    <m/>
    <m/>
    <m/>
    <m/>
    <m/>
    <m/>
    <m/>
    <m/>
    <d v="2014-08-05T00:00:00"/>
    <x v="0"/>
    <x v="0"/>
    <x v="0"/>
  </r>
  <r>
    <s v="133749-133743-7796576"/>
    <x v="6"/>
    <m/>
    <x v="1"/>
    <m/>
    <m/>
    <x v="4"/>
    <x v="1"/>
    <m/>
    <n v="3"/>
    <n v="3"/>
    <n v="3"/>
    <n v="3"/>
    <n v="4"/>
    <n v="4"/>
    <n v="4"/>
    <n v="4"/>
    <n v="3"/>
    <n v="4"/>
    <n v="4"/>
    <x v="0"/>
    <m/>
    <m/>
    <m/>
    <m/>
    <m/>
    <m/>
    <m/>
    <m/>
    <d v="2014-08-05T00:00:00"/>
    <x v="0"/>
    <x v="0"/>
    <x v="0"/>
  </r>
  <r>
    <s v="133749-133743-7796590"/>
    <x v="6"/>
    <m/>
    <x v="2"/>
    <m/>
    <m/>
    <x v="2"/>
    <x v="2"/>
    <m/>
    <n v="5"/>
    <n v="4"/>
    <n v="5"/>
    <n v="4"/>
    <n v="5"/>
    <n v="4"/>
    <n v="5"/>
    <n v="5"/>
    <n v="4"/>
    <n v="4"/>
    <n v="5"/>
    <x v="0"/>
    <m/>
    <m/>
    <m/>
    <m/>
    <m/>
    <m/>
    <m/>
    <m/>
    <d v="2014-08-19T00:00:00"/>
    <x v="0"/>
    <x v="0"/>
    <x v="0"/>
  </r>
  <r>
    <s v="133749-133743-7796591"/>
    <x v="6"/>
    <m/>
    <x v="5"/>
    <m/>
    <m/>
    <x v="5"/>
    <x v="0"/>
    <m/>
    <n v="3"/>
    <n v="3"/>
    <n v="3"/>
    <n v="2"/>
    <n v="3"/>
    <n v="3"/>
    <n v="3"/>
    <n v="3"/>
    <n v="2"/>
    <n v="3"/>
    <n v="3"/>
    <x v="0"/>
    <m/>
    <m/>
    <m/>
    <m/>
    <m/>
    <m/>
    <m/>
    <m/>
    <d v="2014-08-19T00:00:00"/>
    <x v="0"/>
    <x v="0"/>
    <x v="0"/>
  </r>
  <r>
    <s v="133749-133743-7796535"/>
    <x v="7"/>
    <m/>
    <x v="2"/>
    <m/>
    <m/>
    <x v="2"/>
    <x v="5"/>
    <m/>
    <n v="5"/>
    <n v="5"/>
    <n v="5"/>
    <n v="4"/>
    <n v="5"/>
    <n v="5"/>
    <n v="5"/>
    <n v="5"/>
    <n v="5"/>
    <n v="4"/>
    <n v="5"/>
    <x v="0"/>
    <m/>
    <m/>
    <m/>
    <m/>
    <m/>
    <m/>
    <m/>
    <m/>
    <d v="2014-07-21T00:00:00"/>
    <x v="0"/>
    <x v="0"/>
    <x v="0"/>
  </r>
  <r>
    <s v="133749-133743-7796554"/>
    <x v="7"/>
    <m/>
    <x v="2"/>
    <m/>
    <m/>
    <x v="8"/>
    <x v="4"/>
    <m/>
    <n v="4"/>
    <n v="5"/>
    <n v="4"/>
    <n v="4"/>
    <n v="5"/>
    <n v="4"/>
    <n v="4"/>
    <n v="5"/>
    <n v="3"/>
    <n v="4"/>
    <n v="4"/>
    <x v="0"/>
    <m/>
    <m/>
    <m/>
    <m/>
    <m/>
    <m/>
    <m/>
    <m/>
    <d v="2014-07-25T00:00:00"/>
    <x v="0"/>
    <x v="0"/>
    <x v="0"/>
  </r>
  <r>
    <s v="133749-133743-7796555"/>
    <x v="7"/>
    <m/>
    <x v="6"/>
    <m/>
    <m/>
    <x v="2"/>
    <x v="3"/>
    <m/>
    <n v="4"/>
    <n v="4"/>
    <n v="5"/>
    <n v="3"/>
    <n v="4"/>
    <n v="4"/>
    <n v="4"/>
    <n v="4"/>
    <n v="4"/>
    <n v="4"/>
    <n v="4"/>
    <x v="0"/>
    <m/>
    <m/>
    <m/>
    <m/>
    <m/>
    <m/>
    <m/>
    <m/>
    <d v="2014-07-27T00:00:00"/>
    <x v="0"/>
    <x v="0"/>
    <x v="0"/>
  </r>
  <r>
    <s v="133749-133743-7796566"/>
    <x v="7"/>
    <m/>
    <x v="3"/>
    <m/>
    <m/>
    <x v="2"/>
    <x v="0"/>
    <m/>
    <n v="5"/>
    <n v="5"/>
    <n v="5"/>
    <n v="2"/>
    <n v="5"/>
    <n v="4"/>
    <n v="5"/>
    <n v="5"/>
    <n v="5"/>
    <n v="3"/>
    <n v="4"/>
    <x v="0"/>
    <m/>
    <m/>
    <m/>
    <m/>
    <m/>
    <m/>
    <m/>
    <m/>
    <d v="2014-07-30T00:00:00"/>
    <x v="0"/>
    <x v="0"/>
    <x v="0"/>
  </r>
  <r>
    <s v="133749-133743-7796569"/>
    <x v="7"/>
    <m/>
    <x v="2"/>
    <m/>
    <m/>
    <x v="2"/>
    <x v="1"/>
    <m/>
    <n v="4"/>
    <n v="4"/>
    <n v="5"/>
    <n v="5"/>
    <n v="4"/>
    <n v="4"/>
    <n v="4"/>
    <n v="5"/>
    <n v="4"/>
    <n v="4"/>
    <n v="4"/>
    <x v="0"/>
    <m/>
    <m/>
    <m/>
    <m/>
    <m/>
    <m/>
    <m/>
    <m/>
    <d v="2014-08-01T00:00:00"/>
    <x v="0"/>
    <x v="0"/>
    <x v="0"/>
  </r>
  <r>
    <s v="133749-133743-7796559"/>
    <x v="8"/>
    <s v="George Eliot Hospital"/>
    <x v="2"/>
    <m/>
    <m/>
    <x v="9"/>
    <x v="1"/>
    <m/>
    <n v="2"/>
    <n v="4"/>
    <n v="3"/>
    <n v="2"/>
    <n v="4"/>
    <n v="3"/>
    <n v="4"/>
    <n v="4"/>
    <n v="4"/>
    <n v="4"/>
    <n v="2"/>
    <x v="0"/>
    <m/>
    <m/>
    <m/>
    <m/>
    <m/>
    <m/>
    <m/>
    <m/>
    <d v="2014-07-29T00:00:00"/>
    <x v="0"/>
    <x v="0"/>
    <x v="0"/>
  </r>
  <r>
    <s v="133749-133743-7796568"/>
    <x v="9"/>
    <m/>
    <x v="5"/>
    <m/>
    <m/>
    <x v="5"/>
    <x v="1"/>
    <m/>
    <n v="2"/>
    <n v="2"/>
    <n v="3"/>
    <n v="2"/>
    <n v="3"/>
    <n v="2"/>
    <n v="3"/>
    <n v="2"/>
    <n v="2"/>
    <n v="4"/>
    <n v="3"/>
    <x v="0"/>
    <m/>
    <m/>
    <m/>
    <m/>
    <m/>
    <m/>
    <m/>
    <m/>
    <d v="2014-07-31T00:00:00"/>
    <x v="0"/>
    <x v="0"/>
    <x v="0"/>
  </r>
  <r>
    <s v="133749-133743-7796601"/>
    <x v="9"/>
    <m/>
    <x v="2"/>
    <m/>
    <m/>
    <x v="8"/>
    <x v="7"/>
    <m/>
    <n v="3"/>
    <n v="3"/>
    <n v="2"/>
    <n v="2"/>
    <n v="3"/>
    <n v="4"/>
    <n v="4"/>
    <n v="4"/>
    <n v="3"/>
    <n v="4"/>
    <n v="3"/>
    <x v="0"/>
    <m/>
    <m/>
    <m/>
    <m/>
    <m/>
    <m/>
    <m/>
    <m/>
    <d v="2014-08-20T00:00:00"/>
    <x v="0"/>
    <x v="0"/>
    <x v="0"/>
  </r>
  <r>
    <s v="133749-133743-7796532"/>
    <x v="10"/>
    <m/>
    <x v="7"/>
    <m/>
    <m/>
    <x v="2"/>
    <x v="7"/>
    <m/>
    <n v="5"/>
    <n v="5"/>
    <n v="5"/>
    <n v="4"/>
    <n v="4"/>
    <n v="5"/>
    <n v="4"/>
    <n v="4"/>
    <n v="4"/>
    <n v="3"/>
    <n v="4"/>
    <x v="0"/>
    <m/>
    <m/>
    <m/>
    <m/>
    <m/>
    <m/>
    <m/>
    <m/>
    <d v="2014-07-21T00:00:00"/>
    <x v="0"/>
    <x v="0"/>
    <x v="0"/>
  </r>
  <r>
    <s v="133749-133743-7796536"/>
    <x v="10"/>
    <m/>
    <x v="7"/>
    <m/>
    <m/>
    <x v="2"/>
    <x v="1"/>
    <m/>
    <n v="4"/>
    <n v="3"/>
    <n v="3"/>
    <n v="3"/>
    <n v="3"/>
    <n v="3"/>
    <n v="3"/>
    <n v="3"/>
    <n v="2"/>
    <n v="2"/>
    <n v="3"/>
    <x v="2"/>
    <s v="Consultants"/>
    <m/>
    <s v="Yes"/>
    <m/>
    <m/>
    <m/>
    <m/>
    <m/>
    <d v="2014-07-22T00:00:00"/>
    <x v="0"/>
    <x v="0"/>
    <x v="0"/>
  </r>
  <r>
    <s v="133749-133743-7796542"/>
    <x v="10"/>
    <m/>
    <x v="8"/>
    <m/>
    <m/>
    <x v="2"/>
    <x v="5"/>
    <m/>
    <n v="4"/>
    <n v="4"/>
    <n v="5"/>
    <n v="5"/>
    <n v="4"/>
    <n v="4"/>
    <n v="4"/>
    <n v="5"/>
    <n v="3"/>
    <n v="2"/>
    <n v="4"/>
    <x v="2"/>
    <s v="Consultants"/>
    <m/>
    <s v="Yes"/>
    <m/>
    <m/>
    <m/>
    <m/>
    <m/>
    <d v="2014-07-23T00:00:00"/>
    <x v="0"/>
    <x v="0"/>
    <x v="0"/>
  </r>
  <r>
    <s v="133749-133743-7796543"/>
    <x v="10"/>
    <m/>
    <x v="3"/>
    <m/>
    <m/>
    <x v="2"/>
    <x v="1"/>
    <m/>
    <n v="5"/>
    <n v="4"/>
    <n v="2"/>
    <n v="5"/>
    <n v="5"/>
    <n v="3"/>
    <n v="4"/>
    <n v="4"/>
    <n v="4"/>
    <n v="4"/>
    <n v="4"/>
    <x v="0"/>
    <m/>
    <m/>
    <m/>
    <m/>
    <m/>
    <m/>
    <m/>
    <m/>
    <d v="2014-07-23T00:00:00"/>
    <x v="0"/>
    <x v="0"/>
    <x v="0"/>
  </r>
  <r>
    <s v="133749-133743-7796544"/>
    <x v="10"/>
    <m/>
    <x v="3"/>
    <m/>
    <m/>
    <x v="2"/>
    <x v="1"/>
    <m/>
    <n v="5"/>
    <n v="4"/>
    <n v="2"/>
    <n v="5"/>
    <n v="4"/>
    <n v="3"/>
    <n v="4"/>
    <n v="4"/>
    <n v="4"/>
    <n v="4"/>
    <n v="4"/>
    <x v="0"/>
    <m/>
    <m/>
    <m/>
    <m/>
    <m/>
    <m/>
    <m/>
    <m/>
    <d v="2014-07-23T00:00:00"/>
    <x v="0"/>
    <x v="0"/>
    <x v="0"/>
  </r>
  <r>
    <s v="133749-133743-7796545"/>
    <x v="10"/>
    <m/>
    <x v="1"/>
    <m/>
    <m/>
    <x v="2"/>
    <x v="3"/>
    <m/>
    <n v="4"/>
    <n v="4"/>
    <n v="3"/>
    <n v="3"/>
    <n v="4"/>
    <n v="3"/>
    <n v="4"/>
    <n v="4"/>
    <n v="4"/>
    <n v="4"/>
    <n v="4"/>
    <x v="0"/>
    <m/>
    <m/>
    <m/>
    <m/>
    <m/>
    <m/>
    <m/>
    <m/>
    <d v="2014-07-23T00:00:00"/>
    <x v="0"/>
    <x v="0"/>
    <x v="0"/>
  </r>
  <r>
    <s v="133749-133743-7796546"/>
    <x v="10"/>
    <m/>
    <x v="1"/>
    <m/>
    <m/>
    <x v="2"/>
    <x v="9"/>
    <m/>
    <n v="4"/>
    <n v="3"/>
    <n v="2"/>
    <n v="2"/>
    <n v="3"/>
    <n v="3"/>
    <n v="3"/>
    <n v="3"/>
    <n v="3"/>
    <n v="4"/>
    <n v="3"/>
    <x v="0"/>
    <m/>
    <m/>
    <m/>
    <m/>
    <m/>
    <m/>
    <m/>
    <m/>
    <d v="2014-07-23T00:00:00"/>
    <x v="0"/>
    <x v="0"/>
    <x v="0"/>
  </r>
  <r>
    <s v="133749-133743-7796556"/>
    <x v="10"/>
    <m/>
    <x v="2"/>
    <m/>
    <m/>
    <x v="2"/>
    <x v="5"/>
    <m/>
    <n v="3"/>
    <n v="3"/>
    <n v="2"/>
    <n v="3"/>
    <n v="3"/>
    <n v="4"/>
    <n v="4"/>
    <n v="4"/>
    <n v="2"/>
    <n v="1"/>
    <n v="2"/>
    <x v="1"/>
    <m/>
    <m/>
    <m/>
    <m/>
    <m/>
    <m/>
    <m/>
    <m/>
    <d v="2014-07-28T00:00:00"/>
    <x v="0"/>
    <x v="0"/>
    <x v="0"/>
  </r>
  <r>
    <s v="133749-133743-7796580"/>
    <x v="10"/>
    <m/>
    <x v="2"/>
    <m/>
    <m/>
    <x v="2"/>
    <x v="5"/>
    <m/>
    <n v="4"/>
    <n v="5"/>
    <n v="5"/>
    <n v="5"/>
    <n v="5"/>
    <n v="4"/>
    <n v="5"/>
    <n v="3"/>
    <n v="4"/>
    <n v="4"/>
    <n v="3"/>
    <x v="0"/>
    <m/>
    <m/>
    <m/>
    <m/>
    <m/>
    <m/>
    <m/>
    <m/>
    <d v="2014-08-07T00:00:00"/>
    <x v="0"/>
    <x v="0"/>
    <x v="0"/>
  </r>
  <r>
    <s v="133749-133743-7796531"/>
    <x v="11"/>
    <m/>
    <x v="3"/>
    <m/>
    <m/>
    <x v="10"/>
    <x v="6"/>
    <m/>
    <n v="4"/>
    <n v="4"/>
    <n v="3"/>
    <n v="4"/>
    <n v="4"/>
    <n v="3"/>
    <n v="5"/>
    <n v="3"/>
    <n v="4"/>
    <n v="2"/>
    <n v="2"/>
    <x v="0"/>
    <m/>
    <m/>
    <m/>
    <m/>
    <m/>
    <m/>
    <m/>
    <m/>
    <d v="2014-07-21T00:00:00"/>
    <x v="0"/>
    <x v="0"/>
    <x v="0"/>
  </r>
  <r>
    <s v="133749-133743-7796537"/>
    <x v="11"/>
    <m/>
    <x v="0"/>
    <s v="Orthodontics"/>
    <m/>
    <x v="2"/>
    <x v="8"/>
    <s v="StR"/>
    <n v="5"/>
    <n v="5"/>
    <n v="5"/>
    <n v="2"/>
    <n v="5"/>
    <n v="4"/>
    <n v="5"/>
    <n v="5"/>
    <n v="4"/>
    <n v="3"/>
    <n v="4"/>
    <x v="0"/>
    <m/>
    <m/>
    <m/>
    <m/>
    <m/>
    <m/>
    <m/>
    <m/>
    <d v="2014-07-22T00:00:00"/>
    <x v="0"/>
    <x v="0"/>
    <x v="0"/>
  </r>
  <r>
    <s v="133749-133743-7796547"/>
    <x v="11"/>
    <m/>
    <x v="9"/>
    <m/>
    <m/>
    <x v="11"/>
    <x v="8"/>
    <s v="DCT 1"/>
    <n v="5"/>
    <n v="4"/>
    <n v="4"/>
    <n v="4"/>
    <n v="4"/>
    <n v="4"/>
    <n v="4"/>
    <n v="4"/>
    <n v="3"/>
    <n v="2"/>
    <n v="3"/>
    <x v="0"/>
    <m/>
    <m/>
    <m/>
    <m/>
    <m/>
    <m/>
    <m/>
    <m/>
    <d v="2014-07-23T00:00:00"/>
    <x v="0"/>
    <x v="0"/>
    <x v="0"/>
  </r>
  <r>
    <s v="133749-133743-7796561"/>
    <x v="11"/>
    <m/>
    <x v="2"/>
    <m/>
    <m/>
    <x v="2"/>
    <x v="7"/>
    <m/>
    <n v="4"/>
    <n v="4"/>
    <n v="4"/>
    <n v="3"/>
    <n v="4"/>
    <n v="5"/>
    <n v="5"/>
    <n v="5"/>
    <n v="4"/>
    <n v="4"/>
    <n v="3"/>
    <x v="0"/>
    <m/>
    <m/>
    <m/>
    <m/>
    <m/>
    <m/>
    <m/>
    <m/>
    <d v="2014-07-30T00:00:00"/>
    <x v="0"/>
    <x v="0"/>
    <x v="0"/>
  </r>
  <r>
    <s v="133749-133743-7796563"/>
    <x v="11"/>
    <m/>
    <x v="7"/>
    <m/>
    <m/>
    <x v="7"/>
    <x v="2"/>
    <m/>
    <n v="5"/>
    <n v="5"/>
    <n v="5"/>
    <n v="5"/>
    <n v="5"/>
    <n v="5"/>
    <n v="5"/>
    <n v="5"/>
    <n v="3"/>
    <n v="4"/>
    <n v="5"/>
    <x v="0"/>
    <m/>
    <m/>
    <m/>
    <m/>
    <m/>
    <m/>
    <m/>
    <m/>
    <d v="2014-07-30T00:00:00"/>
    <x v="0"/>
    <x v="0"/>
    <x v="0"/>
  </r>
  <r>
    <s v="133749-133743-7796570"/>
    <x v="11"/>
    <m/>
    <x v="1"/>
    <m/>
    <m/>
    <x v="4"/>
    <x v="1"/>
    <m/>
    <n v="5"/>
    <n v="5"/>
    <n v="4"/>
    <n v="4"/>
    <n v="4"/>
    <n v="4"/>
    <n v="4"/>
    <n v="4"/>
    <n v="5"/>
    <n v="5"/>
    <n v="5"/>
    <x v="0"/>
    <m/>
    <m/>
    <m/>
    <m/>
    <m/>
    <m/>
    <m/>
    <m/>
    <d v="2014-08-03T00:00:00"/>
    <x v="0"/>
    <x v="0"/>
    <x v="0"/>
  </r>
  <r>
    <s v="133749-133743-7796577"/>
    <x v="11"/>
    <m/>
    <x v="2"/>
    <m/>
    <m/>
    <x v="2"/>
    <x v="3"/>
    <m/>
    <n v="5"/>
    <n v="5"/>
    <n v="4"/>
    <n v="4"/>
    <n v="4"/>
    <n v="5"/>
    <n v="5"/>
    <n v="4"/>
    <n v="4"/>
    <n v="4"/>
    <n v="4"/>
    <x v="2"/>
    <s v="Nurses"/>
    <m/>
    <s v="Yes"/>
    <m/>
    <m/>
    <m/>
    <m/>
    <m/>
    <d v="2014-08-06T00:00:00"/>
    <x v="0"/>
    <x v="0"/>
    <x v="0"/>
  </r>
  <r>
    <s v="133749-133743-7796581"/>
    <x v="11"/>
    <m/>
    <x v="4"/>
    <m/>
    <m/>
    <x v="12"/>
    <x v="7"/>
    <m/>
    <n v="4"/>
    <n v="4"/>
    <n v="4"/>
    <n v="3"/>
    <n v="3"/>
    <n v="4"/>
    <n v="5"/>
    <n v="4"/>
    <n v="3"/>
    <n v="4"/>
    <n v="4"/>
    <x v="0"/>
    <m/>
    <m/>
    <m/>
    <m/>
    <m/>
    <m/>
    <m/>
    <m/>
    <d v="2014-08-07T00:00:00"/>
    <x v="0"/>
    <x v="0"/>
    <x v="0"/>
  </r>
  <r>
    <s v="133749-133743-7796582"/>
    <x v="11"/>
    <m/>
    <x v="5"/>
    <m/>
    <m/>
    <x v="5"/>
    <x v="4"/>
    <m/>
    <n v="4"/>
    <n v="4"/>
    <n v="4"/>
    <n v="4"/>
    <n v="4"/>
    <n v="4"/>
    <n v="4"/>
    <n v="4"/>
    <n v="4"/>
    <n v="4"/>
    <n v="4"/>
    <x v="0"/>
    <m/>
    <m/>
    <m/>
    <m/>
    <m/>
    <m/>
    <m/>
    <m/>
    <d v="2014-08-08T00:00:00"/>
    <x v="0"/>
    <x v="0"/>
    <x v="0"/>
  </r>
  <r>
    <s v="133755-133749-7796992"/>
    <x v="2"/>
    <m/>
    <x v="2"/>
    <m/>
    <s v="Breast Team"/>
    <x v="13"/>
    <x v="1"/>
    <m/>
    <n v="4"/>
    <n v="4"/>
    <n v="4"/>
    <n v="2"/>
    <n v="4"/>
    <n v="5"/>
    <n v="5"/>
    <n v="3"/>
    <n v="3"/>
    <n v="3"/>
    <n v="3"/>
    <x v="0"/>
    <m/>
    <m/>
    <m/>
    <m/>
    <m/>
    <m/>
    <m/>
    <m/>
    <d v="2014-11-08T00:00:00"/>
    <x v="1"/>
    <x v="0"/>
    <x v="0"/>
  </r>
  <r>
    <s v="133755-133749-7797008"/>
    <x v="2"/>
    <m/>
    <x v="2"/>
    <m/>
    <s v="Colorectal"/>
    <x v="14"/>
    <x v="6"/>
    <m/>
    <n v="4"/>
    <n v="4"/>
    <n v="4"/>
    <n v="3"/>
    <n v="4"/>
    <n v="4"/>
    <n v="5"/>
    <n v="4"/>
    <n v="3"/>
    <n v="3"/>
    <n v="4"/>
    <x v="0"/>
    <m/>
    <m/>
    <m/>
    <s v="No"/>
    <s v="Yes"/>
    <s v="Yes"/>
    <s v="Yes"/>
    <s v="Yes"/>
    <d v="2014-11-12T00:00:00"/>
    <x v="1"/>
    <x v="0"/>
    <x v="0"/>
  </r>
  <r>
    <s v="133755-133749-7796986"/>
    <x v="2"/>
    <m/>
    <x v="2"/>
    <m/>
    <m/>
    <x v="2"/>
    <x v="6"/>
    <m/>
    <n v="4"/>
    <n v="2"/>
    <n v="3"/>
    <n v="2"/>
    <n v="3"/>
    <n v="4"/>
    <n v="4"/>
    <n v="4"/>
    <n v="4"/>
    <n v="4"/>
    <n v="2"/>
    <x v="0"/>
    <m/>
    <m/>
    <m/>
    <s v="Yes"/>
    <s v="Yes"/>
    <s v="Yes"/>
    <s v="Yes"/>
    <s v="Yes"/>
    <d v="2014-11-07T00:00:00"/>
    <x v="1"/>
    <x v="0"/>
    <x v="0"/>
  </r>
  <r>
    <s v="133755-133749-7797017"/>
    <x v="2"/>
    <m/>
    <x v="2"/>
    <m/>
    <m/>
    <x v="2"/>
    <x v="4"/>
    <m/>
    <n v="3"/>
    <n v="3"/>
    <n v="4"/>
    <n v="3"/>
    <n v="3"/>
    <n v="3"/>
    <n v="3"/>
    <n v="3"/>
    <n v="3"/>
    <n v="3"/>
    <n v="3"/>
    <x v="0"/>
    <m/>
    <m/>
    <m/>
    <s v="No"/>
    <s v="Yes"/>
    <s v="Yes"/>
    <s v="Yes"/>
    <s v="Yes"/>
    <d v="2014-11-18T00:00:00"/>
    <x v="1"/>
    <x v="0"/>
    <x v="0"/>
  </r>
  <r>
    <s v="133755-133749-7796961"/>
    <x v="3"/>
    <m/>
    <x v="2"/>
    <m/>
    <s v="HPB"/>
    <x v="15"/>
    <x v="8"/>
    <s v="Academic Clinical Lecturer"/>
    <n v="5"/>
    <n v="5"/>
    <n v="5"/>
    <n v="5"/>
    <n v="5"/>
    <n v="5"/>
    <n v="5"/>
    <n v="5"/>
    <n v="5"/>
    <n v="3"/>
    <n v="4"/>
    <x v="0"/>
    <m/>
    <m/>
    <m/>
    <m/>
    <m/>
    <m/>
    <m/>
    <m/>
    <d v="2014-11-06T00:00:00"/>
    <x v="1"/>
    <x v="0"/>
    <x v="0"/>
  </r>
  <r>
    <s v="133755-133749-7796975"/>
    <x v="3"/>
    <m/>
    <x v="2"/>
    <m/>
    <m/>
    <x v="2"/>
    <x v="5"/>
    <m/>
    <n v="5"/>
    <n v="5"/>
    <n v="5"/>
    <n v="3"/>
    <n v="5"/>
    <n v="4"/>
    <n v="5"/>
    <n v="4"/>
    <n v="5"/>
    <n v="3"/>
    <n v="5"/>
    <x v="0"/>
    <m/>
    <m/>
    <m/>
    <m/>
    <m/>
    <m/>
    <m/>
    <m/>
    <d v="2014-11-06T00:00:00"/>
    <x v="1"/>
    <x v="0"/>
    <x v="0"/>
  </r>
  <r>
    <s v="133755-133749-7797026"/>
    <x v="3"/>
    <m/>
    <x v="2"/>
    <m/>
    <m/>
    <x v="2"/>
    <x v="6"/>
    <m/>
    <n v="5"/>
    <n v="5"/>
    <n v="5"/>
    <n v="4"/>
    <n v="4"/>
    <n v="5"/>
    <n v="5"/>
    <n v="5"/>
    <n v="5"/>
    <n v="3"/>
    <n v="5"/>
    <x v="0"/>
    <m/>
    <m/>
    <m/>
    <s v="No"/>
    <s v="Yes"/>
    <s v="Yes"/>
    <s v="Yes"/>
    <s v="Yes"/>
    <d v="2014-11-30T00:00:00"/>
    <x v="1"/>
    <x v="0"/>
    <x v="0"/>
  </r>
  <r>
    <s v="133755-133749-7797007"/>
    <x v="4"/>
    <m/>
    <x v="2"/>
    <m/>
    <m/>
    <x v="2"/>
    <x v="3"/>
    <m/>
    <n v="4"/>
    <n v="5"/>
    <n v="5"/>
    <n v="5"/>
    <n v="5"/>
    <n v="5"/>
    <n v="5"/>
    <n v="5"/>
    <n v="5"/>
    <n v="3"/>
    <n v="4"/>
    <x v="0"/>
    <m/>
    <m/>
    <m/>
    <m/>
    <m/>
    <m/>
    <m/>
    <m/>
    <d v="2014-11-12T00:00:00"/>
    <x v="1"/>
    <x v="0"/>
    <x v="0"/>
  </r>
  <r>
    <s v="133755-133749-7797018"/>
    <x v="5"/>
    <m/>
    <x v="2"/>
    <m/>
    <m/>
    <x v="8"/>
    <x v="4"/>
    <m/>
    <n v="3"/>
    <n v="5"/>
    <n v="5"/>
    <n v="5"/>
    <n v="5"/>
    <n v="4"/>
    <n v="5"/>
    <n v="5"/>
    <n v="4"/>
    <n v="2"/>
    <n v="5"/>
    <x v="0"/>
    <m/>
    <m/>
    <m/>
    <s v="No"/>
    <s v="Yes"/>
    <s v="Yes"/>
    <s v="Yes"/>
    <s v="Yes"/>
    <d v="2014-11-18T00:00:00"/>
    <x v="1"/>
    <x v="0"/>
    <x v="0"/>
  </r>
  <r>
    <s v="133755-133749-7796987"/>
    <x v="7"/>
    <m/>
    <x v="2"/>
    <m/>
    <s v="Upper GI surgery"/>
    <x v="16"/>
    <x v="4"/>
    <m/>
    <n v="5"/>
    <n v="5"/>
    <n v="4"/>
    <n v="4"/>
    <n v="5"/>
    <n v="5"/>
    <n v="5"/>
    <n v="4"/>
    <n v="4"/>
    <n v="4"/>
    <n v="5"/>
    <x v="0"/>
    <m/>
    <m/>
    <m/>
    <s v="Yes"/>
    <s v="Yes"/>
    <s v="Yes"/>
    <s v="Yes"/>
    <s v="Yes"/>
    <d v="2014-11-07T00:00:00"/>
    <x v="1"/>
    <x v="0"/>
    <x v="0"/>
  </r>
  <r>
    <s v="133755-133749-7797001"/>
    <x v="7"/>
    <m/>
    <x v="2"/>
    <m/>
    <m/>
    <x v="8"/>
    <x v="4"/>
    <m/>
    <n v="5"/>
    <n v="5"/>
    <n v="4"/>
    <n v="2"/>
    <n v="5"/>
    <n v="3"/>
    <n v="4"/>
    <n v="4"/>
    <n v="3"/>
    <n v="5"/>
    <n v="4"/>
    <x v="0"/>
    <m/>
    <m/>
    <m/>
    <s v="Yes"/>
    <s v="Yes"/>
    <s v="Yes"/>
    <s v="Yes"/>
    <s v="No"/>
    <d v="2014-11-10T00:00:00"/>
    <x v="1"/>
    <x v="0"/>
    <x v="0"/>
  </r>
  <r>
    <s v="133755-133749-7797013"/>
    <x v="7"/>
    <m/>
    <x v="2"/>
    <m/>
    <m/>
    <x v="8"/>
    <x v="4"/>
    <m/>
    <n v="5"/>
    <n v="5"/>
    <n v="5"/>
    <n v="4"/>
    <n v="5"/>
    <n v="4"/>
    <n v="5"/>
    <n v="4"/>
    <n v="4"/>
    <n v="4"/>
    <n v="5"/>
    <x v="0"/>
    <m/>
    <m/>
    <m/>
    <s v="Yes"/>
    <s v="Yes"/>
    <s v="Yes"/>
    <s v="Yes"/>
    <s v="Yes"/>
    <d v="2014-11-15T00:00:00"/>
    <x v="1"/>
    <x v="0"/>
    <x v="0"/>
  </r>
  <r>
    <s v="133755-133749-7796967"/>
    <x v="10"/>
    <m/>
    <x v="2"/>
    <m/>
    <s v="Colorectal Surgery"/>
    <x v="14"/>
    <x v="2"/>
    <m/>
    <n v="4"/>
    <n v="4"/>
    <n v="4"/>
    <n v="4"/>
    <n v="4"/>
    <n v="4"/>
    <n v="4"/>
    <n v="3"/>
    <n v="3"/>
    <n v="4"/>
    <n v="4"/>
    <x v="0"/>
    <m/>
    <m/>
    <m/>
    <m/>
    <m/>
    <m/>
    <m/>
    <m/>
    <d v="2014-11-06T00:00:00"/>
    <x v="1"/>
    <x v="0"/>
    <x v="0"/>
  </r>
  <r>
    <s v="133755-133749-7796965"/>
    <x v="10"/>
    <m/>
    <x v="2"/>
    <m/>
    <m/>
    <x v="2"/>
    <x v="2"/>
    <m/>
    <n v="4"/>
    <n v="4"/>
    <n v="5"/>
    <n v="5"/>
    <n v="4"/>
    <n v="4"/>
    <n v="4"/>
    <n v="4"/>
    <n v="4"/>
    <n v="4"/>
    <n v="4"/>
    <x v="0"/>
    <m/>
    <m/>
    <m/>
    <m/>
    <m/>
    <m/>
    <m/>
    <m/>
    <d v="2014-11-06T00:00:00"/>
    <x v="1"/>
    <x v="0"/>
    <x v="0"/>
  </r>
  <r>
    <s v="133755-133749-7796996"/>
    <x v="10"/>
    <m/>
    <x v="2"/>
    <m/>
    <m/>
    <x v="17"/>
    <x v="4"/>
    <m/>
    <n v="4"/>
    <n v="3"/>
    <n v="2"/>
    <n v="3"/>
    <n v="2"/>
    <n v="3"/>
    <n v="3"/>
    <n v="3"/>
    <n v="4"/>
    <n v="2"/>
    <n v="3"/>
    <x v="1"/>
    <m/>
    <m/>
    <m/>
    <s v="No"/>
    <s v="Yes"/>
    <s v="No"/>
    <s v="Yes"/>
    <s v="Yes"/>
    <d v="2014-11-09T00:00:00"/>
    <x v="1"/>
    <x v="0"/>
    <x v="0"/>
  </r>
  <r>
    <s v="133755-133749-7797004"/>
    <x v="10"/>
    <m/>
    <x v="2"/>
    <m/>
    <m/>
    <x v="2"/>
    <x v="5"/>
    <m/>
    <n v="4"/>
    <n v="4"/>
    <n v="4"/>
    <n v="4"/>
    <n v="4"/>
    <n v="4"/>
    <n v="4"/>
    <n v="3"/>
    <n v="3"/>
    <n v="3"/>
    <n v="3"/>
    <x v="2"/>
    <s v="Nurses"/>
    <m/>
    <s v="Yes"/>
    <s v="No"/>
    <s v="Yes"/>
    <s v="Yes"/>
    <s v="Yes"/>
    <s v="Yes"/>
    <d v="2014-11-12T00:00:00"/>
    <x v="1"/>
    <x v="0"/>
    <x v="0"/>
  </r>
  <r>
    <s v="133755-133749-7796974"/>
    <x v="11"/>
    <m/>
    <x v="2"/>
    <m/>
    <s v="Colorectal"/>
    <x v="14"/>
    <x v="5"/>
    <m/>
    <n v="4"/>
    <n v="4"/>
    <n v="4"/>
    <n v="2"/>
    <n v="4"/>
    <n v="4"/>
    <n v="4"/>
    <n v="5"/>
    <n v="4"/>
    <n v="4"/>
    <n v="2"/>
    <x v="0"/>
    <m/>
    <m/>
    <m/>
    <m/>
    <m/>
    <m/>
    <m/>
    <m/>
    <d v="2014-11-06T00:00:00"/>
    <x v="1"/>
    <x v="0"/>
    <x v="0"/>
  </r>
  <r>
    <s v="133755-133749-7797019"/>
    <x v="11"/>
    <m/>
    <x v="2"/>
    <m/>
    <s v="Colorectal"/>
    <x v="14"/>
    <x v="1"/>
    <m/>
    <n v="5"/>
    <n v="5"/>
    <n v="5"/>
    <n v="4"/>
    <n v="5"/>
    <n v="5"/>
    <n v="5"/>
    <n v="5"/>
    <n v="4"/>
    <n v="4"/>
    <n v="5"/>
    <x v="0"/>
    <m/>
    <m/>
    <m/>
    <m/>
    <m/>
    <m/>
    <m/>
    <m/>
    <d v="2014-11-19T00:00:00"/>
    <x v="1"/>
    <x v="0"/>
    <x v="0"/>
  </r>
  <r>
    <s v="133755-133749-7797024"/>
    <x v="11"/>
    <m/>
    <x v="2"/>
    <m/>
    <s v="Colorectal"/>
    <x v="14"/>
    <x v="6"/>
    <m/>
    <n v="5"/>
    <n v="5"/>
    <n v="4"/>
    <n v="4"/>
    <n v="4"/>
    <n v="3"/>
    <n v="4"/>
    <n v="5"/>
    <n v="4"/>
    <n v="3"/>
    <n v="4"/>
    <x v="0"/>
    <m/>
    <m/>
    <m/>
    <s v="No"/>
    <s v="Yes"/>
    <s v="Yes"/>
    <s v="Yes"/>
    <s v="Yes"/>
    <d v="2014-11-26T00:00:00"/>
    <x v="1"/>
    <x v="0"/>
    <x v="0"/>
  </r>
  <r>
    <s v="133755-133749-7796980"/>
    <x v="11"/>
    <m/>
    <x v="2"/>
    <m/>
    <m/>
    <x v="2"/>
    <x v="3"/>
    <m/>
    <n v="4"/>
    <n v="4"/>
    <n v="4"/>
    <n v="5"/>
    <n v="4"/>
    <n v="4"/>
    <n v="4"/>
    <n v="4"/>
    <n v="4"/>
    <n v="3"/>
    <n v="4"/>
    <x v="0"/>
    <m/>
    <m/>
    <m/>
    <m/>
    <m/>
    <m/>
    <m/>
    <m/>
    <d v="2014-11-06T00:00:00"/>
    <x v="1"/>
    <x v="0"/>
    <x v="0"/>
  </r>
  <r>
    <s v="133755-133749-7797015"/>
    <x v="4"/>
    <m/>
    <x v="1"/>
    <m/>
    <s v="oculoplastics"/>
    <x v="4"/>
    <x v="3"/>
    <m/>
    <n v="4"/>
    <n v="4"/>
    <n v="3"/>
    <n v="1"/>
    <n v="4"/>
    <n v="4"/>
    <n v="4"/>
    <n v="4"/>
    <n v="4"/>
    <n v="4"/>
    <n v="4"/>
    <x v="0"/>
    <m/>
    <m/>
    <m/>
    <m/>
    <m/>
    <m/>
    <m/>
    <m/>
    <d v="2014-11-16T00:00:00"/>
    <x v="1"/>
    <x v="0"/>
    <x v="0"/>
  </r>
  <r>
    <s v="133755-133749-7797028"/>
    <x v="4"/>
    <m/>
    <x v="1"/>
    <m/>
    <m/>
    <x v="4"/>
    <x v="0"/>
    <m/>
    <n v="4"/>
    <n v="4"/>
    <n v="4"/>
    <n v="3"/>
    <n v="4"/>
    <n v="5"/>
    <n v="5"/>
    <n v="5"/>
    <n v="4"/>
    <n v="4"/>
    <n v="1"/>
    <x v="0"/>
    <m/>
    <m/>
    <m/>
    <m/>
    <m/>
    <m/>
    <m/>
    <m/>
    <d v="2014-12-18T00:00:00"/>
    <x v="1"/>
    <x v="0"/>
    <x v="0"/>
  </r>
  <r>
    <s v="133755-133749-7797012"/>
    <x v="10"/>
    <m/>
    <x v="1"/>
    <m/>
    <s v="Vitreoretinal"/>
    <x v="18"/>
    <x v="5"/>
    <m/>
    <n v="4"/>
    <n v="4"/>
    <n v="4"/>
    <n v="3"/>
    <n v="4"/>
    <n v="4"/>
    <n v="4"/>
    <n v="4"/>
    <n v="4"/>
    <n v="4"/>
    <n v="4"/>
    <x v="0"/>
    <m/>
    <m/>
    <m/>
    <m/>
    <m/>
    <m/>
    <m/>
    <m/>
    <d v="2014-11-14T00:00:00"/>
    <x v="1"/>
    <x v="0"/>
    <x v="0"/>
  </r>
  <r>
    <s v="133755-133749-7796994"/>
    <x v="11"/>
    <m/>
    <x v="1"/>
    <m/>
    <m/>
    <x v="4"/>
    <x v="0"/>
    <m/>
    <n v="5"/>
    <n v="5"/>
    <n v="5"/>
    <n v="3"/>
    <n v="5"/>
    <n v="5"/>
    <n v="5"/>
    <n v="4"/>
    <n v="4"/>
    <n v="4"/>
    <n v="4"/>
    <x v="0"/>
    <m/>
    <m/>
    <m/>
    <s v="Yes"/>
    <s v="Yes"/>
    <s v="Yes"/>
    <s v="No"/>
    <s v="Yes"/>
    <d v="2014-11-08T00:00:00"/>
    <x v="1"/>
    <x v="0"/>
    <x v="0"/>
  </r>
  <r>
    <s v="133755-133749-7796999"/>
    <x v="4"/>
    <m/>
    <x v="9"/>
    <m/>
    <m/>
    <x v="11"/>
    <x v="4"/>
    <m/>
    <n v="3"/>
    <n v="2"/>
    <n v="3"/>
    <n v="3"/>
    <n v="2"/>
    <n v="2"/>
    <n v="3"/>
    <n v="2"/>
    <n v="1"/>
    <n v="2"/>
    <n v="3"/>
    <x v="0"/>
    <m/>
    <m/>
    <m/>
    <s v="Yes"/>
    <s v="Yes"/>
    <s v="No"/>
    <s v="Yes"/>
    <s v="Yes"/>
    <d v="2014-11-10T00:00:00"/>
    <x v="1"/>
    <x v="0"/>
    <x v="0"/>
  </r>
  <r>
    <s v="133755-133749-7797000"/>
    <x v="4"/>
    <m/>
    <x v="9"/>
    <m/>
    <m/>
    <x v="11"/>
    <x v="8"/>
    <s v="DCT1"/>
    <n v="4"/>
    <n v="4"/>
    <n v="3"/>
    <n v="4"/>
    <n v="3"/>
    <n v="2"/>
    <n v="3"/>
    <n v="3"/>
    <n v="3"/>
    <n v="3"/>
    <n v="3"/>
    <x v="0"/>
    <m/>
    <m/>
    <m/>
    <s v="Yes"/>
    <s v="Yes"/>
    <s v="Yes"/>
    <s v="Yes"/>
    <s v="Yes"/>
    <d v="2014-11-10T00:00:00"/>
    <x v="1"/>
    <x v="0"/>
    <x v="0"/>
  </r>
  <r>
    <s v="133755-133749-7797022"/>
    <x v="4"/>
    <m/>
    <x v="9"/>
    <m/>
    <m/>
    <x v="11"/>
    <x v="4"/>
    <m/>
    <n v="4"/>
    <n v="3"/>
    <n v="2"/>
    <n v="3"/>
    <n v="3"/>
    <n v="3"/>
    <n v="3"/>
    <n v="3"/>
    <n v="2"/>
    <n v="3"/>
    <n v="3"/>
    <x v="0"/>
    <m/>
    <m/>
    <m/>
    <s v="Yes"/>
    <s v="Yes"/>
    <s v="Yes"/>
    <s v="Yes"/>
    <s v="Yes"/>
    <d v="2014-11-25T00:00:00"/>
    <x v="1"/>
    <x v="0"/>
    <x v="0"/>
  </r>
  <r>
    <s v="133755-133749-7796971"/>
    <x v="8"/>
    <s v="sheffield teaching hospitals"/>
    <x v="9"/>
    <m/>
    <m/>
    <x v="19"/>
    <x v="3"/>
    <m/>
    <n v="5"/>
    <n v="5"/>
    <n v="4"/>
    <n v="4"/>
    <n v="4"/>
    <n v="4"/>
    <n v="4"/>
    <n v="4"/>
    <n v="5"/>
    <n v="5"/>
    <n v="5"/>
    <x v="0"/>
    <m/>
    <m/>
    <m/>
    <m/>
    <m/>
    <m/>
    <m/>
    <m/>
    <d v="2014-11-06T00:00:00"/>
    <x v="1"/>
    <x v="0"/>
    <x v="0"/>
  </r>
  <r>
    <s v="133755-133749-7796957"/>
    <x v="8"/>
    <s v="OOPE in Queen Elizabeth hospital Birmingham"/>
    <x v="0"/>
    <s v="Transplant"/>
    <m/>
    <x v="19"/>
    <x v="5"/>
    <m/>
    <n v="5"/>
    <n v="4"/>
    <n v="4"/>
    <n v="3"/>
    <n v="4"/>
    <n v="4"/>
    <n v="4"/>
    <n v="4"/>
    <n v="4"/>
    <n v="4"/>
    <n v="3"/>
    <x v="0"/>
    <m/>
    <m/>
    <m/>
    <m/>
    <m/>
    <m/>
    <m/>
    <m/>
    <d v="2014-11-06T00:00:00"/>
    <x v="1"/>
    <x v="0"/>
    <x v="0"/>
  </r>
  <r>
    <s v="133755-133749-7796968"/>
    <x v="4"/>
    <m/>
    <x v="7"/>
    <m/>
    <m/>
    <x v="7"/>
    <x v="2"/>
    <m/>
    <n v="4"/>
    <n v="5"/>
    <n v="5"/>
    <n v="4"/>
    <n v="5"/>
    <n v="5"/>
    <n v="5"/>
    <n v="5"/>
    <n v="4"/>
    <n v="4"/>
    <n v="4"/>
    <x v="0"/>
    <m/>
    <m/>
    <m/>
    <s v="No"/>
    <s v="Yes"/>
    <s v="Yes"/>
    <s v="No"/>
    <s v="Yes"/>
    <d v="2014-11-06T00:00:00"/>
    <x v="1"/>
    <x v="0"/>
    <x v="0"/>
  </r>
  <r>
    <s v="133755-133749-7797027"/>
    <x v="4"/>
    <m/>
    <x v="7"/>
    <m/>
    <m/>
    <x v="7"/>
    <x v="4"/>
    <m/>
    <n v="4"/>
    <n v="1"/>
    <n v="1"/>
    <n v="4"/>
    <n v="2"/>
    <n v="2"/>
    <n v="1"/>
    <n v="3"/>
    <n v="4"/>
    <n v="3"/>
    <n v="1"/>
    <x v="2"/>
    <s v="Other trainees,Other"/>
    <s v="Registrars in both ENT and ED."/>
    <s v="No"/>
    <s v="No"/>
    <s v="Yes"/>
    <s v="No"/>
    <s v="Yes"/>
    <s v="Yes"/>
    <d v="2014-12-02T00:00:00"/>
    <x v="1"/>
    <x v="0"/>
    <x v="0"/>
  </r>
  <r>
    <s v="133755-133749-7797021"/>
    <x v="5"/>
    <m/>
    <x v="7"/>
    <m/>
    <m/>
    <x v="7"/>
    <x v="4"/>
    <m/>
    <n v="4"/>
    <n v="4"/>
    <n v="3"/>
    <n v="3"/>
    <n v="4"/>
    <n v="4"/>
    <n v="4"/>
    <n v="4"/>
    <n v="5"/>
    <n v="2"/>
    <n v="3"/>
    <x v="0"/>
    <m/>
    <m/>
    <m/>
    <s v="No"/>
    <s v="Yes"/>
    <m/>
    <m/>
    <s v="Yes"/>
    <d v="2014-11-24T00:00:00"/>
    <x v="1"/>
    <x v="0"/>
    <x v="0"/>
  </r>
  <r>
    <s v="133755-133749-7797011"/>
    <x v="6"/>
    <m/>
    <x v="7"/>
    <m/>
    <m/>
    <x v="7"/>
    <x v="6"/>
    <m/>
    <n v="5"/>
    <n v="5"/>
    <n v="4"/>
    <n v="2"/>
    <n v="5"/>
    <n v="5"/>
    <n v="5"/>
    <n v="4"/>
    <n v="5"/>
    <n v="5"/>
    <n v="1"/>
    <x v="0"/>
    <m/>
    <m/>
    <m/>
    <s v="Yes"/>
    <s v="Yes"/>
    <s v="No"/>
    <s v="Yes"/>
    <s v="Yes"/>
    <d v="2014-11-14T00:00:00"/>
    <x v="1"/>
    <x v="0"/>
    <x v="0"/>
  </r>
  <r>
    <s v="133755-133749-7796963"/>
    <x v="10"/>
    <m/>
    <x v="7"/>
    <m/>
    <m/>
    <x v="7"/>
    <x v="6"/>
    <m/>
    <n v="5"/>
    <n v="4"/>
    <n v="3"/>
    <n v="3"/>
    <n v="4"/>
    <n v="5"/>
    <n v="5"/>
    <n v="5"/>
    <n v="5"/>
    <n v="5"/>
    <n v="5"/>
    <x v="0"/>
    <m/>
    <m/>
    <m/>
    <s v="Yes"/>
    <s v="Yes"/>
    <s v="No"/>
    <s v="Yes"/>
    <s v="Yes"/>
    <d v="2014-11-06T00:00:00"/>
    <x v="1"/>
    <x v="0"/>
    <x v="0"/>
  </r>
  <r>
    <s v="133755-133749-7796995"/>
    <x v="10"/>
    <m/>
    <x v="7"/>
    <m/>
    <m/>
    <x v="7"/>
    <x v="6"/>
    <m/>
    <n v="4"/>
    <n v="4"/>
    <n v="4"/>
    <n v="4"/>
    <n v="4"/>
    <n v="4"/>
    <n v="4"/>
    <n v="5"/>
    <n v="4"/>
    <n v="4"/>
    <n v="4"/>
    <x v="0"/>
    <m/>
    <m/>
    <m/>
    <s v="Yes"/>
    <s v="Yes"/>
    <s v="Yes"/>
    <s v="Yes"/>
    <s v="Yes"/>
    <d v="2014-11-09T00:00:00"/>
    <x v="1"/>
    <x v="0"/>
    <x v="0"/>
  </r>
  <r>
    <s v="133755-133749-7797006"/>
    <x v="11"/>
    <m/>
    <x v="7"/>
    <m/>
    <m/>
    <x v="7"/>
    <x v="3"/>
    <m/>
    <n v="4"/>
    <n v="4"/>
    <n v="4"/>
    <n v="4"/>
    <n v="4"/>
    <n v="4"/>
    <n v="5"/>
    <n v="4"/>
    <n v="4"/>
    <n v="4"/>
    <n v="4"/>
    <x v="0"/>
    <m/>
    <m/>
    <m/>
    <m/>
    <m/>
    <m/>
    <m/>
    <m/>
    <d v="2014-11-12T00:00:00"/>
    <x v="1"/>
    <x v="0"/>
    <x v="0"/>
  </r>
  <r>
    <s v="133755-133749-7796988"/>
    <x v="4"/>
    <m/>
    <x v="10"/>
    <m/>
    <m/>
    <x v="20"/>
    <x v="6"/>
    <m/>
    <n v="5"/>
    <n v="5"/>
    <n v="4"/>
    <n v="4"/>
    <n v="4"/>
    <n v="4"/>
    <n v="4"/>
    <n v="4"/>
    <n v="4"/>
    <n v="4"/>
    <n v="4"/>
    <x v="0"/>
    <m/>
    <m/>
    <m/>
    <s v="Yes"/>
    <s v="Yes"/>
    <s v="No"/>
    <s v="Yes"/>
    <s v="Yes"/>
    <d v="2014-11-07T00:00:00"/>
    <x v="1"/>
    <x v="0"/>
    <x v="0"/>
  </r>
  <r>
    <s v="133755-133749-7796969"/>
    <x v="8"/>
    <s v="John Radcliffe Hospital Oxford"/>
    <x v="10"/>
    <m/>
    <m/>
    <x v="19"/>
    <x v="2"/>
    <m/>
    <n v="3"/>
    <n v="2"/>
    <n v="3"/>
    <n v="3"/>
    <n v="4"/>
    <n v="3"/>
    <n v="3"/>
    <n v="2"/>
    <n v="2"/>
    <n v="3"/>
    <n v="3"/>
    <x v="2"/>
    <s v="Consultants"/>
    <m/>
    <s v="No"/>
    <s v="Yes"/>
    <s v="Yes"/>
    <m/>
    <m/>
    <m/>
    <d v="2014-11-06T00:00:00"/>
    <x v="1"/>
    <x v="0"/>
    <x v="0"/>
  </r>
  <r>
    <s v="133755-133749-7797009"/>
    <x v="10"/>
    <m/>
    <x v="10"/>
    <m/>
    <m/>
    <x v="20"/>
    <x v="6"/>
    <m/>
    <n v="4"/>
    <n v="4"/>
    <n v="3"/>
    <n v="3"/>
    <n v="4"/>
    <n v="4"/>
    <n v="5"/>
    <n v="5"/>
    <n v="4"/>
    <n v="3"/>
    <n v="4"/>
    <x v="0"/>
    <m/>
    <m/>
    <m/>
    <s v="Yes"/>
    <s v="Yes"/>
    <s v="Yes"/>
    <s v="Yes"/>
    <s v="No"/>
    <d v="2014-11-13T00:00:00"/>
    <x v="1"/>
    <x v="0"/>
    <x v="0"/>
  </r>
  <r>
    <s v="133755-133749-7796993"/>
    <x v="4"/>
    <m/>
    <x v="6"/>
    <m/>
    <m/>
    <x v="2"/>
    <x v="1"/>
    <m/>
    <n v="3"/>
    <n v="2"/>
    <n v="4"/>
    <n v="1"/>
    <n v="2"/>
    <n v="2"/>
    <n v="2"/>
    <n v="3"/>
    <n v="2"/>
    <n v="5"/>
    <n v="2"/>
    <x v="2"/>
    <s v="Nurses,Other trainees"/>
    <m/>
    <s v="No"/>
    <m/>
    <m/>
    <m/>
    <m/>
    <m/>
    <d v="2014-11-08T00:00:00"/>
    <x v="1"/>
    <x v="0"/>
    <x v="0"/>
  </r>
  <r>
    <s v="133755-133749-7797014"/>
    <x v="4"/>
    <m/>
    <x v="6"/>
    <m/>
    <m/>
    <x v="2"/>
    <x v="1"/>
    <m/>
    <n v="2"/>
    <n v="2"/>
    <n v="4"/>
    <n v="2"/>
    <n v="3"/>
    <n v="3"/>
    <n v="3"/>
    <n v="3"/>
    <n v="2"/>
    <n v="5"/>
    <n v="2"/>
    <x v="2"/>
    <s v="Nurses,Other trainees"/>
    <m/>
    <s v="No"/>
    <m/>
    <m/>
    <m/>
    <m/>
    <m/>
    <d v="2014-11-15T00:00:00"/>
    <x v="1"/>
    <x v="0"/>
    <x v="0"/>
  </r>
  <r>
    <s v="133755-133749-7797023"/>
    <x v="4"/>
    <m/>
    <x v="6"/>
    <m/>
    <m/>
    <x v="2"/>
    <x v="1"/>
    <m/>
    <n v="2"/>
    <n v="3"/>
    <n v="4"/>
    <n v="2"/>
    <n v="3"/>
    <n v="4"/>
    <n v="2"/>
    <n v="5"/>
    <n v="2"/>
    <n v="2"/>
    <n v="2"/>
    <x v="2"/>
    <s v="Other trainees,Other"/>
    <s v="locum appointment for service"/>
    <s v="No"/>
    <m/>
    <m/>
    <m/>
    <m/>
    <m/>
    <d v="2014-11-26T00:00:00"/>
    <x v="1"/>
    <x v="0"/>
    <x v="0"/>
  </r>
  <r>
    <s v="133755-133749-7796982"/>
    <x v="7"/>
    <m/>
    <x v="6"/>
    <m/>
    <s v="N/A"/>
    <x v="6"/>
    <x v="6"/>
    <m/>
    <n v="5"/>
    <n v="2"/>
    <n v="2"/>
    <n v="2"/>
    <n v="5"/>
    <n v="5"/>
    <n v="5"/>
    <n v="5"/>
    <n v="5"/>
    <n v="3"/>
    <n v="2"/>
    <x v="0"/>
    <m/>
    <m/>
    <m/>
    <s v="No"/>
    <s v="Yes"/>
    <s v="No"/>
    <s v="Yes"/>
    <s v="Yes"/>
    <d v="2014-11-07T00:00:00"/>
    <x v="1"/>
    <x v="0"/>
    <x v="0"/>
  </r>
  <r>
    <s v="133755-133749-7797016"/>
    <x v="7"/>
    <m/>
    <x v="6"/>
    <m/>
    <m/>
    <x v="2"/>
    <x v="5"/>
    <m/>
    <n v="3"/>
    <n v="4"/>
    <n v="4"/>
    <n v="2"/>
    <n v="3"/>
    <n v="2"/>
    <n v="4"/>
    <n v="2"/>
    <n v="3"/>
    <n v="4"/>
    <n v="3"/>
    <x v="0"/>
    <m/>
    <m/>
    <m/>
    <s v="Yes"/>
    <s v="Yes"/>
    <s v="Yes"/>
    <s v="No"/>
    <s v="Yes"/>
    <d v="2014-11-17T00:00:00"/>
    <x v="1"/>
    <x v="0"/>
    <x v="0"/>
  </r>
  <r>
    <s v="133755-133749-7796977"/>
    <x v="2"/>
    <m/>
    <x v="3"/>
    <m/>
    <m/>
    <x v="10"/>
    <x v="4"/>
    <m/>
    <n v="2"/>
    <n v="4"/>
    <n v="3"/>
    <n v="4"/>
    <n v="4"/>
    <n v="4"/>
    <n v="5"/>
    <n v="4"/>
    <n v="4"/>
    <n v="4"/>
    <n v="4"/>
    <x v="0"/>
    <m/>
    <m/>
    <m/>
    <s v="Yes"/>
    <s v="Yes"/>
    <s v="No"/>
    <s v="Yes"/>
    <s v="Yes"/>
    <d v="2014-11-06T00:00:00"/>
    <x v="1"/>
    <x v="0"/>
    <x v="0"/>
  </r>
  <r>
    <s v="133755-133749-7796972"/>
    <x v="3"/>
    <m/>
    <x v="3"/>
    <m/>
    <s v="Hands (Mr Bhowal and Mr Ullah)"/>
    <x v="21"/>
    <x v="0"/>
    <m/>
    <n v="4"/>
    <n v="3"/>
    <n v="4"/>
    <n v="3"/>
    <n v="4"/>
    <n v="3"/>
    <n v="3"/>
    <n v="4"/>
    <n v="4"/>
    <n v="4"/>
    <n v="3"/>
    <x v="0"/>
    <m/>
    <m/>
    <m/>
    <m/>
    <m/>
    <m/>
    <m/>
    <m/>
    <d v="2014-11-06T00:00:00"/>
    <x v="1"/>
    <x v="0"/>
    <x v="0"/>
  </r>
  <r>
    <s v="133755-133749-7796973"/>
    <x v="3"/>
    <m/>
    <x v="3"/>
    <m/>
    <m/>
    <x v="2"/>
    <x v="3"/>
    <m/>
    <n v="4"/>
    <n v="5"/>
    <n v="4"/>
    <n v="3"/>
    <n v="4"/>
    <n v="5"/>
    <n v="5"/>
    <n v="5"/>
    <n v="5"/>
    <n v="5"/>
    <n v="5"/>
    <x v="0"/>
    <m/>
    <m/>
    <m/>
    <m/>
    <m/>
    <m/>
    <m/>
    <m/>
    <d v="2014-11-06T00:00:00"/>
    <x v="1"/>
    <x v="0"/>
    <x v="0"/>
  </r>
  <r>
    <s v="133755-133749-7796998"/>
    <x v="4"/>
    <m/>
    <x v="3"/>
    <m/>
    <s v="Team 3"/>
    <x v="10"/>
    <x v="4"/>
    <m/>
    <n v="4"/>
    <n v="1"/>
    <n v="1"/>
    <n v="2"/>
    <n v="2"/>
    <n v="2"/>
    <n v="2"/>
    <n v="4"/>
    <n v="2"/>
    <n v="3"/>
    <n v="3"/>
    <x v="0"/>
    <m/>
    <m/>
    <m/>
    <s v="Yes"/>
    <s v="Yes"/>
    <s v="No"/>
    <s v="Yes"/>
    <s v="No"/>
    <d v="2014-11-09T00:00:00"/>
    <x v="1"/>
    <x v="0"/>
    <x v="0"/>
  </r>
  <r>
    <s v="133755-133749-7796970"/>
    <x v="4"/>
    <m/>
    <x v="3"/>
    <m/>
    <m/>
    <x v="10"/>
    <x v="4"/>
    <m/>
    <n v="2"/>
    <n v="1"/>
    <n v="1"/>
    <n v="1"/>
    <n v="1"/>
    <n v="1"/>
    <n v="2"/>
    <n v="2"/>
    <n v="2"/>
    <n v="2"/>
    <n v="1"/>
    <x v="0"/>
    <m/>
    <m/>
    <m/>
    <s v="No"/>
    <s v="No"/>
    <s v="No"/>
    <s v="No"/>
    <s v="No"/>
    <d v="2014-11-06T00:00:00"/>
    <x v="1"/>
    <x v="0"/>
    <x v="0"/>
  </r>
  <r>
    <s v="133755-133749-7796983"/>
    <x v="4"/>
    <m/>
    <x v="3"/>
    <m/>
    <m/>
    <x v="10"/>
    <x v="6"/>
    <m/>
    <n v="2"/>
    <n v="1"/>
    <n v="2"/>
    <n v="1"/>
    <n v="5"/>
    <n v="2"/>
    <n v="2"/>
    <n v="3"/>
    <n v="3"/>
    <n v="2"/>
    <n v="2"/>
    <x v="0"/>
    <m/>
    <m/>
    <m/>
    <s v="No"/>
    <s v="Yes"/>
    <s v="No"/>
    <s v="Yes"/>
    <s v="Yes"/>
    <d v="2014-11-07T00:00:00"/>
    <x v="1"/>
    <x v="0"/>
    <x v="0"/>
  </r>
  <r>
    <s v="133755-133749-7796962"/>
    <x v="5"/>
    <m/>
    <x v="3"/>
    <m/>
    <m/>
    <x v="2"/>
    <x v="0"/>
    <m/>
    <n v="3"/>
    <n v="4"/>
    <n v="3"/>
    <n v="5"/>
    <n v="4"/>
    <n v="5"/>
    <n v="4"/>
    <n v="4"/>
    <n v="5"/>
    <n v="4"/>
    <n v="4"/>
    <x v="0"/>
    <m/>
    <m/>
    <m/>
    <m/>
    <m/>
    <m/>
    <m/>
    <m/>
    <d v="2014-11-06T00:00:00"/>
    <x v="1"/>
    <x v="0"/>
    <x v="0"/>
  </r>
  <r>
    <s v="133755-133749-7796981"/>
    <x v="6"/>
    <m/>
    <x v="3"/>
    <m/>
    <m/>
    <x v="10"/>
    <x v="4"/>
    <m/>
    <n v="3"/>
    <n v="3"/>
    <n v="1"/>
    <n v="2"/>
    <n v="2"/>
    <n v="2"/>
    <n v="1"/>
    <n v="2"/>
    <n v="1"/>
    <n v="1"/>
    <n v="2"/>
    <x v="0"/>
    <m/>
    <m/>
    <m/>
    <s v="No"/>
    <s v="Yes"/>
    <s v="No"/>
    <s v="Yes"/>
    <s v="Yes"/>
    <d v="2014-11-06T00:00:00"/>
    <x v="1"/>
    <x v="0"/>
    <x v="0"/>
  </r>
  <r>
    <s v="133755-133749-7796990"/>
    <x v="6"/>
    <m/>
    <x v="3"/>
    <m/>
    <m/>
    <x v="2"/>
    <x v="5"/>
    <m/>
    <n v="2"/>
    <n v="5"/>
    <n v="5"/>
    <n v="4"/>
    <n v="5"/>
    <n v="4"/>
    <n v="4"/>
    <n v="3"/>
    <n v="4"/>
    <n v="4"/>
    <n v="4"/>
    <x v="2"/>
    <s v="Other trainees"/>
    <m/>
    <s v="Yes"/>
    <s v="Yes"/>
    <s v="Yes"/>
    <s v="Yes"/>
    <s v="Yes"/>
    <s v="Yes"/>
    <d v="2014-11-07T00:00:00"/>
    <x v="1"/>
    <x v="0"/>
    <x v="0"/>
  </r>
  <r>
    <s v="133755-133749-7797002"/>
    <x v="6"/>
    <m/>
    <x v="3"/>
    <m/>
    <m/>
    <x v="10"/>
    <x v="6"/>
    <m/>
    <n v="4"/>
    <n v="4"/>
    <n v="4"/>
    <n v="4"/>
    <n v="4"/>
    <n v="4"/>
    <n v="4"/>
    <n v="4"/>
    <n v="4"/>
    <n v="4"/>
    <n v="4"/>
    <x v="0"/>
    <m/>
    <m/>
    <m/>
    <s v="Yes"/>
    <s v="Yes"/>
    <s v="Yes"/>
    <s v="Yes"/>
    <s v="Yes"/>
    <d v="2014-11-10T00:00:00"/>
    <x v="1"/>
    <x v="0"/>
    <x v="0"/>
  </r>
  <r>
    <s v="133755-133749-7796959"/>
    <x v="7"/>
    <m/>
    <x v="3"/>
    <m/>
    <m/>
    <x v="2"/>
    <x v="5"/>
    <m/>
    <n v="4"/>
    <n v="4"/>
    <n v="5"/>
    <n v="2"/>
    <n v="5"/>
    <n v="4"/>
    <n v="5"/>
    <n v="3"/>
    <n v="2"/>
    <n v="2"/>
    <n v="5"/>
    <x v="0"/>
    <m/>
    <m/>
    <m/>
    <s v="Yes"/>
    <s v="Yes"/>
    <s v="Yes"/>
    <s v="Yes"/>
    <s v="No"/>
    <d v="2014-11-06T00:00:00"/>
    <x v="1"/>
    <x v="0"/>
    <x v="0"/>
  </r>
  <r>
    <s v="133755-133749-7797020"/>
    <x v="7"/>
    <m/>
    <x v="3"/>
    <m/>
    <m/>
    <x v="2"/>
    <x v="3"/>
    <m/>
    <n v="5"/>
    <n v="5"/>
    <n v="5"/>
    <n v="2"/>
    <n v="5"/>
    <n v="5"/>
    <n v="5"/>
    <n v="5"/>
    <n v="3"/>
    <n v="3"/>
    <n v="4"/>
    <x v="0"/>
    <m/>
    <m/>
    <m/>
    <m/>
    <m/>
    <m/>
    <m/>
    <m/>
    <d v="2014-11-24T00:00:00"/>
    <x v="1"/>
    <x v="0"/>
    <x v="0"/>
  </r>
  <r>
    <s v="133755-133749-7797003"/>
    <x v="9"/>
    <m/>
    <x v="3"/>
    <m/>
    <m/>
    <x v="22"/>
    <x v="5"/>
    <m/>
    <n v="4"/>
    <n v="3"/>
    <n v="4"/>
    <n v="3"/>
    <n v="4"/>
    <n v="4"/>
    <n v="5"/>
    <n v="4"/>
    <n v="4"/>
    <n v="2"/>
    <n v="3"/>
    <x v="0"/>
    <m/>
    <m/>
    <m/>
    <m/>
    <m/>
    <m/>
    <m/>
    <m/>
    <d v="2014-11-11T00:00:00"/>
    <x v="1"/>
    <x v="0"/>
    <x v="0"/>
  </r>
  <r>
    <s v="133755-133749-7796964"/>
    <x v="10"/>
    <m/>
    <x v="3"/>
    <m/>
    <s v="Hatton / Geoghegan"/>
    <x v="23"/>
    <x v="3"/>
    <m/>
    <n v="5"/>
    <n v="5"/>
    <n v="5"/>
    <n v="5"/>
    <n v="5"/>
    <n v="5"/>
    <n v="5"/>
    <n v="5"/>
    <n v="5"/>
    <n v="5"/>
    <n v="1"/>
    <x v="0"/>
    <m/>
    <m/>
    <m/>
    <s v="Yes"/>
    <s v="Yes"/>
    <s v="Yes"/>
    <s v="Yes"/>
    <s v="Yes"/>
    <d v="2014-11-06T00:00:00"/>
    <x v="1"/>
    <x v="0"/>
    <x v="0"/>
  </r>
  <r>
    <s v="133755-133749-7797005"/>
    <x v="10"/>
    <m/>
    <x v="3"/>
    <m/>
    <s v="Spines"/>
    <x v="24"/>
    <x v="4"/>
    <m/>
    <n v="5"/>
    <n v="5"/>
    <n v="4"/>
    <n v="4"/>
    <n v="5"/>
    <n v="4"/>
    <n v="3"/>
    <n v="3"/>
    <n v="5"/>
    <n v="4"/>
    <n v="4"/>
    <x v="0"/>
    <m/>
    <m/>
    <m/>
    <s v="Yes"/>
    <s v="Yes"/>
    <s v="Yes"/>
    <s v="Yes"/>
    <s v="Yes"/>
    <d v="2014-11-12T00:00:00"/>
    <x v="1"/>
    <x v="0"/>
    <x v="0"/>
  </r>
  <r>
    <s v="133755-133749-7796960"/>
    <x v="10"/>
    <m/>
    <x v="3"/>
    <m/>
    <m/>
    <x v="10"/>
    <x v="6"/>
    <m/>
    <n v="5"/>
    <n v="5"/>
    <n v="3"/>
    <n v="5"/>
    <n v="5"/>
    <n v="4"/>
    <n v="5"/>
    <n v="5"/>
    <n v="5"/>
    <n v="4"/>
    <n v="5"/>
    <x v="0"/>
    <m/>
    <m/>
    <m/>
    <s v="Yes"/>
    <s v="Yes"/>
    <s v="Yes"/>
    <s v="Yes"/>
    <s v="Yes"/>
    <d v="2014-11-06T00:00:00"/>
    <x v="1"/>
    <x v="0"/>
    <x v="0"/>
  </r>
  <r>
    <s v="133755-133749-7796966"/>
    <x v="10"/>
    <m/>
    <x v="3"/>
    <m/>
    <m/>
    <x v="2"/>
    <x v="7"/>
    <m/>
    <n v="5"/>
    <n v="4"/>
    <n v="4"/>
    <n v="3"/>
    <n v="4"/>
    <n v="4"/>
    <n v="5"/>
    <n v="5"/>
    <n v="4"/>
    <n v="4"/>
    <n v="4"/>
    <x v="0"/>
    <m/>
    <m/>
    <m/>
    <s v="Yes"/>
    <s v="Yes"/>
    <s v="Yes"/>
    <s v="Yes"/>
    <s v="Yes"/>
    <d v="2014-11-06T00:00:00"/>
    <x v="1"/>
    <x v="0"/>
    <x v="0"/>
  </r>
  <r>
    <s v="133755-133749-7797010"/>
    <x v="10"/>
    <m/>
    <x v="3"/>
    <m/>
    <m/>
    <x v="10"/>
    <x v="6"/>
    <m/>
    <n v="5"/>
    <n v="4"/>
    <n v="2"/>
    <n v="5"/>
    <n v="4"/>
    <n v="3"/>
    <n v="3"/>
    <n v="4"/>
    <n v="5"/>
    <n v="3"/>
    <n v="4"/>
    <x v="0"/>
    <m/>
    <m/>
    <m/>
    <s v="Yes"/>
    <s v="Yes"/>
    <s v="No"/>
    <s v="Yes"/>
    <s v="Yes"/>
    <d v="2014-11-13T00:00:00"/>
    <x v="1"/>
    <x v="0"/>
    <x v="0"/>
  </r>
  <r>
    <s v="133755-133749-7796985"/>
    <x v="11"/>
    <m/>
    <x v="3"/>
    <m/>
    <m/>
    <x v="10"/>
    <x v="4"/>
    <m/>
    <n v="5"/>
    <n v="3"/>
    <n v="3"/>
    <n v="3"/>
    <n v="3"/>
    <n v="2"/>
    <n v="2"/>
    <n v="1"/>
    <n v="4"/>
    <n v="4"/>
    <n v="4"/>
    <x v="2"/>
    <s v="Consultants,Nurses"/>
    <m/>
    <s v="No"/>
    <s v="Yes"/>
    <s v="No"/>
    <s v="No"/>
    <s v="No"/>
    <s v="Yes"/>
    <d v="2014-11-07T00:00:00"/>
    <x v="1"/>
    <x v="0"/>
    <x v="0"/>
  </r>
  <r>
    <s v="133755-133749-7796958"/>
    <x v="3"/>
    <m/>
    <x v="4"/>
    <m/>
    <m/>
    <x v="12"/>
    <x v="2"/>
    <m/>
    <n v="5"/>
    <n v="5"/>
    <n v="5"/>
    <n v="5"/>
    <n v="5"/>
    <n v="5"/>
    <n v="5"/>
    <n v="5"/>
    <n v="5"/>
    <n v="5"/>
    <n v="1"/>
    <x v="0"/>
    <m/>
    <m/>
    <m/>
    <m/>
    <m/>
    <m/>
    <m/>
    <m/>
    <d v="2014-11-06T00:00:00"/>
    <x v="1"/>
    <x v="0"/>
    <x v="0"/>
  </r>
  <r>
    <s v="133755-133749-7796978"/>
    <x v="3"/>
    <m/>
    <x v="4"/>
    <m/>
    <m/>
    <x v="12"/>
    <x v="5"/>
    <m/>
    <n v="4"/>
    <n v="4"/>
    <n v="5"/>
    <n v="4"/>
    <n v="4"/>
    <n v="4"/>
    <n v="4"/>
    <n v="4"/>
    <n v="3"/>
    <n v="4"/>
    <n v="5"/>
    <x v="0"/>
    <m/>
    <m/>
    <m/>
    <m/>
    <m/>
    <m/>
    <m/>
    <m/>
    <d v="2014-11-06T00:00:00"/>
    <x v="1"/>
    <x v="0"/>
    <x v="0"/>
  </r>
  <r>
    <s v="133755-133749-7796979"/>
    <x v="7"/>
    <m/>
    <x v="4"/>
    <m/>
    <m/>
    <x v="2"/>
    <x v="5"/>
    <m/>
    <n v="5"/>
    <n v="4"/>
    <n v="5"/>
    <n v="4"/>
    <n v="5"/>
    <n v="4"/>
    <n v="5"/>
    <n v="4"/>
    <n v="4"/>
    <n v="4"/>
    <n v="4"/>
    <x v="0"/>
    <m/>
    <m/>
    <m/>
    <m/>
    <m/>
    <m/>
    <m/>
    <m/>
    <d v="2014-11-06T00:00:00"/>
    <x v="1"/>
    <x v="0"/>
    <x v="0"/>
  </r>
  <r>
    <s v="133755-133749-7796991"/>
    <x v="7"/>
    <m/>
    <x v="4"/>
    <m/>
    <m/>
    <x v="12"/>
    <x v="4"/>
    <m/>
    <n v="4"/>
    <n v="5"/>
    <n v="4"/>
    <n v="3"/>
    <n v="5"/>
    <n v="5"/>
    <n v="5"/>
    <n v="5"/>
    <n v="5"/>
    <n v="4"/>
    <n v="5"/>
    <x v="0"/>
    <m/>
    <m/>
    <m/>
    <s v="Yes"/>
    <s v="Yes"/>
    <s v="Yes"/>
    <s v="Yes"/>
    <s v="Yes"/>
    <d v="2014-11-08T00:00:00"/>
    <x v="1"/>
    <x v="0"/>
    <x v="0"/>
  </r>
  <r>
    <s v="133755-133749-7796956"/>
    <x v="8"/>
    <s v="Saint Joseph Hospital Paris"/>
    <x v="4"/>
    <m/>
    <m/>
    <x v="19"/>
    <x v="8"/>
    <s v="OOPE"/>
    <n v="5"/>
    <n v="5"/>
    <n v="5"/>
    <n v="4"/>
    <n v="4"/>
    <n v="4"/>
    <n v="4"/>
    <n v="4"/>
    <n v="4"/>
    <n v="5"/>
    <n v="1"/>
    <x v="0"/>
    <m/>
    <m/>
    <m/>
    <m/>
    <m/>
    <m/>
    <m/>
    <m/>
    <d v="2014-11-06T00:00:00"/>
    <x v="1"/>
    <x v="0"/>
    <x v="0"/>
  </r>
  <r>
    <s v="133755-133749-7796984"/>
    <x v="11"/>
    <m/>
    <x v="4"/>
    <m/>
    <m/>
    <x v="12"/>
    <x v="7"/>
    <m/>
    <n v="4"/>
    <n v="4"/>
    <n v="5"/>
    <n v="4"/>
    <n v="5"/>
    <n v="5"/>
    <n v="5"/>
    <n v="5"/>
    <n v="5"/>
    <n v="4"/>
    <n v="4"/>
    <x v="0"/>
    <m/>
    <m/>
    <m/>
    <s v="No"/>
    <s v="Yes"/>
    <s v="Yes"/>
    <s v="Yes"/>
    <s v="Yes"/>
    <d v="2014-11-07T00:00:00"/>
    <x v="1"/>
    <x v="0"/>
    <x v="0"/>
  </r>
  <r>
    <s v="133755-133749-7796976"/>
    <x v="4"/>
    <m/>
    <x v="5"/>
    <m/>
    <m/>
    <x v="25"/>
    <x v="4"/>
    <m/>
    <n v="5"/>
    <n v="5"/>
    <n v="4"/>
    <n v="4"/>
    <n v="4"/>
    <n v="4"/>
    <n v="5"/>
    <n v="5"/>
    <n v="4"/>
    <n v="4"/>
    <n v="4"/>
    <x v="0"/>
    <m/>
    <m/>
    <m/>
    <s v="Yes"/>
    <s v="Yes"/>
    <s v="Yes"/>
    <s v="Yes"/>
    <s v="Yes"/>
    <d v="2014-11-06T00:00:00"/>
    <x v="1"/>
    <x v="0"/>
    <x v="0"/>
  </r>
  <r>
    <s v="133755-133749-7796989"/>
    <x v="6"/>
    <m/>
    <x v="5"/>
    <m/>
    <s v="Mr Ratliff, Mr Libertini, Mr Kappadath"/>
    <x v="5"/>
    <x v="4"/>
    <m/>
    <n v="3"/>
    <n v="3"/>
    <n v="3"/>
    <n v="3"/>
    <n v="3"/>
    <n v="3"/>
    <n v="2"/>
    <n v="3"/>
    <n v="3"/>
    <n v="2"/>
    <n v="2"/>
    <x v="0"/>
    <m/>
    <m/>
    <m/>
    <s v="No"/>
    <s v="Yes"/>
    <s v="No"/>
    <s v="Yes"/>
    <s v="Yes"/>
    <d v="2014-11-07T00:00:00"/>
    <x v="1"/>
    <x v="0"/>
    <x v="0"/>
  </r>
  <r>
    <s v="133755-133749-7796997"/>
    <x v="6"/>
    <m/>
    <x v="5"/>
    <m/>
    <m/>
    <x v="5"/>
    <x v="7"/>
    <m/>
    <n v="4"/>
    <n v="5"/>
    <n v="4"/>
    <n v="4"/>
    <n v="5"/>
    <n v="4"/>
    <n v="5"/>
    <n v="4"/>
    <n v="3"/>
    <n v="4"/>
    <n v="4"/>
    <x v="0"/>
    <m/>
    <m/>
    <m/>
    <m/>
    <m/>
    <m/>
    <m/>
    <m/>
    <d v="2014-11-09T00:00:00"/>
    <x v="1"/>
    <x v="0"/>
    <x v="0"/>
  </r>
  <r>
    <s v="133755-133749-7797025"/>
    <x v="11"/>
    <m/>
    <x v="5"/>
    <m/>
    <m/>
    <x v="5"/>
    <x v="4"/>
    <m/>
    <n v="4"/>
    <n v="4"/>
    <n v="4"/>
    <n v="5"/>
    <n v="4"/>
    <n v="3"/>
    <n v="4"/>
    <n v="3"/>
    <n v="3"/>
    <n v="4"/>
    <n v="4"/>
    <x v="0"/>
    <m/>
    <m/>
    <m/>
    <s v="No"/>
    <s v="Yes"/>
    <s v="No"/>
    <s v="Yes"/>
    <s v="No"/>
    <d v="2014-11-30T00:00:00"/>
    <x v="1"/>
    <x v="0"/>
    <x v="0"/>
  </r>
  <r>
    <s v="133777-133771-7798768"/>
    <x v="0"/>
    <m/>
    <x v="2"/>
    <m/>
    <s v="Breast consultants GGH"/>
    <x v="13"/>
    <x v="2"/>
    <m/>
    <n v="3"/>
    <n v="1"/>
    <n v="3"/>
    <n v="3"/>
    <n v="2"/>
    <n v="2"/>
    <n v="3"/>
    <n v="4"/>
    <n v="3"/>
    <n v="2"/>
    <n v="2"/>
    <x v="0"/>
    <m/>
    <m/>
    <m/>
    <m/>
    <m/>
    <m/>
    <m/>
    <m/>
    <d v="2015-02-07T00:00:00"/>
    <x v="2"/>
    <x v="0"/>
    <x v="0"/>
  </r>
  <r>
    <s v="133777-133771-7798779"/>
    <x v="1"/>
    <m/>
    <x v="2"/>
    <m/>
    <s v="Colorectal Surgery"/>
    <x v="14"/>
    <x v="0"/>
    <m/>
    <n v="4"/>
    <n v="4"/>
    <n v="3"/>
    <n v="3"/>
    <n v="3"/>
    <n v="4"/>
    <n v="4"/>
    <n v="2"/>
    <n v="4"/>
    <n v="3"/>
    <n v="4"/>
    <x v="0"/>
    <m/>
    <m/>
    <m/>
    <m/>
    <m/>
    <m/>
    <m/>
    <m/>
    <d v="2015-02-09T00:00:00"/>
    <x v="2"/>
    <x v="0"/>
    <x v="0"/>
  </r>
  <r>
    <s v="133777-133771-7798798"/>
    <x v="1"/>
    <m/>
    <x v="2"/>
    <m/>
    <s v="Endocrine"/>
    <x v="26"/>
    <x v="1"/>
    <m/>
    <n v="4"/>
    <n v="4"/>
    <n v="3"/>
    <n v="3"/>
    <n v="4"/>
    <n v="4"/>
    <n v="5"/>
    <n v="2"/>
    <n v="3"/>
    <n v="2"/>
    <n v="4"/>
    <x v="0"/>
    <m/>
    <m/>
    <m/>
    <m/>
    <m/>
    <m/>
    <m/>
    <m/>
    <d v="2015-02-27T00:00:00"/>
    <x v="2"/>
    <x v="0"/>
    <x v="0"/>
  </r>
  <r>
    <s v="133777-133771-7798735"/>
    <x v="2"/>
    <m/>
    <x v="2"/>
    <m/>
    <s v="Colorectal Surgery"/>
    <x v="14"/>
    <x v="1"/>
    <m/>
    <n v="5"/>
    <n v="5"/>
    <n v="5"/>
    <n v="5"/>
    <n v="5"/>
    <n v="5"/>
    <n v="5"/>
    <n v="4"/>
    <n v="3"/>
    <n v="4"/>
    <n v="4"/>
    <x v="0"/>
    <m/>
    <m/>
    <m/>
    <m/>
    <m/>
    <m/>
    <m/>
    <m/>
    <d v="2015-02-04T00:00:00"/>
    <x v="2"/>
    <x v="0"/>
    <x v="0"/>
  </r>
  <r>
    <s v="133777-133771-7798743"/>
    <x v="2"/>
    <m/>
    <x v="2"/>
    <m/>
    <s v="Colorectal Surgery"/>
    <x v="14"/>
    <x v="1"/>
    <m/>
    <n v="4"/>
    <n v="5"/>
    <n v="5"/>
    <n v="5"/>
    <n v="5"/>
    <n v="5"/>
    <n v="5"/>
    <n v="5"/>
    <n v="3"/>
    <n v="4"/>
    <n v="3"/>
    <x v="0"/>
    <m/>
    <m/>
    <m/>
    <m/>
    <m/>
    <m/>
    <m/>
    <m/>
    <d v="2015-02-04T00:00:00"/>
    <x v="2"/>
    <x v="0"/>
    <x v="0"/>
  </r>
  <r>
    <s v="133777-133771-7798707"/>
    <x v="2"/>
    <m/>
    <x v="2"/>
    <m/>
    <s v="Endocrine and general surgery"/>
    <x v="27"/>
    <x v="1"/>
    <m/>
    <n v="5"/>
    <n v="4"/>
    <n v="4"/>
    <n v="3"/>
    <n v="4"/>
    <n v="5"/>
    <n v="5"/>
    <n v="4"/>
    <n v="5"/>
    <n v="2"/>
    <n v="4"/>
    <x v="0"/>
    <m/>
    <m/>
    <m/>
    <m/>
    <m/>
    <m/>
    <m/>
    <m/>
    <d v="2015-02-04T00:00:00"/>
    <x v="2"/>
    <x v="0"/>
    <x v="0"/>
  </r>
  <r>
    <s v="133777-133771-7798781"/>
    <x v="2"/>
    <m/>
    <x v="2"/>
    <m/>
    <s v="Upper GI / HPB"/>
    <x v="16"/>
    <x v="3"/>
    <m/>
    <n v="4"/>
    <n v="1"/>
    <n v="1"/>
    <n v="3"/>
    <n v="2"/>
    <n v="4"/>
    <n v="5"/>
    <n v="4"/>
    <n v="5"/>
    <n v="4"/>
    <n v="1"/>
    <x v="0"/>
    <m/>
    <m/>
    <m/>
    <m/>
    <m/>
    <m/>
    <m/>
    <m/>
    <d v="2015-02-09T00:00:00"/>
    <x v="2"/>
    <x v="0"/>
    <x v="0"/>
  </r>
  <r>
    <s v="133777-133771-7798785"/>
    <x v="3"/>
    <m/>
    <x v="2"/>
    <m/>
    <s v="Colorectal Surgery"/>
    <x v="14"/>
    <x v="7"/>
    <m/>
    <n v="4"/>
    <n v="4"/>
    <n v="4"/>
    <n v="2"/>
    <n v="4"/>
    <n v="4"/>
    <n v="4"/>
    <n v="4"/>
    <n v="3"/>
    <n v="4"/>
    <n v="4"/>
    <x v="0"/>
    <m/>
    <m/>
    <m/>
    <m/>
    <m/>
    <m/>
    <m/>
    <m/>
    <d v="2015-02-11T00:00:00"/>
    <x v="2"/>
    <x v="0"/>
    <x v="0"/>
  </r>
  <r>
    <s v="133777-133771-7798789"/>
    <x v="3"/>
    <m/>
    <x v="2"/>
    <m/>
    <s v="HPB"/>
    <x v="15"/>
    <x v="5"/>
    <m/>
    <n v="5"/>
    <n v="5"/>
    <n v="5"/>
    <n v="3"/>
    <n v="5"/>
    <n v="4"/>
    <n v="5"/>
    <n v="4"/>
    <n v="5"/>
    <n v="3"/>
    <n v="1"/>
    <x v="0"/>
    <m/>
    <m/>
    <m/>
    <m/>
    <m/>
    <m/>
    <m/>
    <m/>
    <d v="2015-02-15T00:00:00"/>
    <x v="2"/>
    <x v="0"/>
    <x v="0"/>
  </r>
  <r>
    <s v="133777-133771-7798769"/>
    <x v="3"/>
    <m/>
    <x v="2"/>
    <m/>
    <s v="HPB firm"/>
    <x v="15"/>
    <x v="5"/>
    <m/>
    <n v="5"/>
    <n v="5"/>
    <n v="5"/>
    <n v="5"/>
    <n v="5"/>
    <n v="4"/>
    <n v="5"/>
    <n v="4"/>
    <n v="5"/>
    <n v="3"/>
    <n v="1"/>
    <x v="0"/>
    <m/>
    <m/>
    <m/>
    <m/>
    <m/>
    <m/>
    <m/>
    <m/>
    <d v="2015-02-08T00:00:00"/>
    <x v="2"/>
    <x v="0"/>
    <x v="0"/>
  </r>
  <r>
    <s v="133777-133771-7798719"/>
    <x v="4"/>
    <m/>
    <x v="2"/>
    <m/>
    <s v="Colorectal"/>
    <x v="14"/>
    <x v="3"/>
    <m/>
    <n v="4"/>
    <n v="5"/>
    <n v="4"/>
    <n v="4"/>
    <n v="5"/>
    <n v="4"/>
    <n v="5"/>
    <n v="4"/>
    <n v="4"/>
    <n v="5"/>
    <n v="5"/>
    <x v="0"/>
    <m/>
    <m/>
    <m/>
    <m/>
    <m/>
    <m/>
    <m/>
    <m/>
    <d v="2015-02-04T00:00:00"/>
    <x v="2"/>
    <x v="0"/>
    <x v="0"/>
  </r>
  <r>
    <s v="133777-133771-7798708"/>
    <x v="4"/>
    <m/>
    <x v="2"/>
    <m/>
    <s v="Colorectal LRI"/>
    <x v="14"/>
    <x v="3"/>
    <m/>
    <n v="4"/>
    <n v="5"/>
    <n v="4"/>
    <n v="5"/>
    <n v="4"/>
    <n v="4"/>
    <n v="5"/>
    <n v="5"/>
    <n v="4"/>
    <n v="3"/>
    <n v="4"/>
    <x v="0"/>
    <m/>
    <m/>
    <m/>
    <m/>
    <m/>
    <m/>
    <m/>
    <m/>
    <d v="2015-02-04T00:00:00"/>
    <x v="2"/>
    <x v="0"/>
    <x v="0"/>
  </r>
  <r>
    <s v="133777-133771-7798804"/>
    <x v="4"/>
    <m/>
    <x v="2"/>
    <m/>
    <s v="OG surgery"/>
    <x v="16"/>
    <x v="5"/>
    <m/>
    <n v="4"/>
    <n v="3"/>
    <n v="2"/>
    <n v="4"/>
    <n v="3"/>
    <n v="3"/>
    <n v="4"/>
    <n v="4"/>
    <n v="4"/>
    <n v="4"/>
    <n v="2"/>
    <x v="1"/>
    <m/>
    <m/>
    <m/>
    <m/>
    <m/>
    <m/>
    <m/>
    <m/>
    <d v="2015-03-09T00:00:00"/>
    <x v="2"/>
    <x v="0"/>
    <x v="0"/>
  </r>
  <r>
    <s v="133777-133771-7798710"/>
    <x v="4"/>
    <m/>
    <x v="2"/>
    <m/>
    <s v="Upper GI"/>
    <x v="16"/>
    <x v="5"/>
    <m/>
    <n v="5"/>
    <n v="5"/>
    <n v="5"/>
    <n v="5"/>
    <n v="5"/>
    <n v="4"/>
    <n v="5"/>
    <n v="5"/>
    <n v="5"/>
    <n v="5"/>
    <n v="5"/>
    <x v="0"/>
    <m/>
    <m/>
    <m/>
    <m/>
    <m/>
    <m/>
    <m/>
    <m/>
    <d v="2015-02-04T00:00:00"/>
    <x v="2"/>
    <x v="0"/>
    <x v="0"/>
  </r>
  <r>
    <s v="133777-133771-7798740"/>
    <x v="5"/>
    <m/>
    <x v="2"/>
    <m/>
    <s v="Colorectal"/>
    <x v="14"/>
    <x v="0"/>
    <m/>
    <n v="3"/>
    <n v="5"/>
    <n v="5"/>
    <n v="5"/>
    <n v="5"/>
    <n v="5"/>
    <n v="5"/>
    <n v="5"/>
    <n v="4"/>
    <n v="3"/>
    <n v="4"/>
    <x v="0"/>
    <m/>
    <m/>
    <m/>
    <m/>
    <m/>
    <m/>
    <m/>
    <m/>
    <d v="2015-02-04T00:00:00"/>
    <x v="2"/>
    <x v="0"/>
    <x v="0"/>
  </r>
  <r>
    <s v="133777-133771-7798797"/>
    <x v="6"/>
    <m/>
    <x v="2"/>
    <m/>
    <s v="Colorectal- John Evans"/>
    <x v="14"/>
    <x v="0"/>
    <m/>
    <n v="4"/>
    <n v="4"/>
    <n v="4"/>
    <n v="3"/>
    <n v="4"/>
    <n v="5"/>
    <n v="5"/>
    <n v="4"/>
    <n v="4"/>
    <n v="4"/>
    <n v="4"/>
    <x v="0"/>
    <m/>
    <m/>
    <m/>
    <m/>
    <m/>
    <m/>
    <m/>
    <m/>
    <d v="2015-02-25T00:00:00"/>
    <x v="2"/>
    <x v="0"/>
    <x v="0"/>
  </r>
  <r>
    <s v="133777-133771-7798747"/>
    <x v="6"/>
    <m/>
    <x v="2"/>
    <m/>
    <s v="Upper Gi - JGF"/>
    <x v="16"/>
    <x v="2"/>
    <m/>
    <n v="4"/>
    <n v="4"/>
    <n v="4"/>
    <n v="3"/>
    <n v="4"/>
    <n v="5"/>
    <n v="5"/>
    <n v="5"/>
    <n v="4"/>
    <n v="4"/>
    <n v="4"/>
    <x v="0"/>
    <m/>
    <m/>
    <m/>
    <m/>
    <m/>
    <m/>
    <m/>
    <m/>
    <d v="2015-02-05T00:00:00"/>
    <x v="2"/>
    <x v="0"/>
    <x v="0"/>
  </r>
  <r>
    <s v="133777-133771-7798773"/>
    <x v="7"/>
    <m/>
    <x v="2"/>
    <m/>
    <s v="Breast firm at the Nottingham breast institute"/>
    <x v="13"/>
    <x v="5"/>
    <m/>
    <n v="5"/>
    <n v="4"/>
    <n v="4"/>
    <n v="5"/>
    <n v="5"/>
    <n v="5"/>
    <n v="5"/>
    <n v="5"/>
    <n v="4"/>
    <n v="4"/>
    <n v="5"/>
    <x v="0"/>
    <m/>
    <m/>
    <m/>
    <m/>
    <m/>
    <m/>
    <m/>
    <m/>
    <d v="2015-02-08T00:00:00"/>
    <x v="2"/>
    <x v="0"/>
    <x v="0"/>
  </r>
  <r>
    <s v="133777-133771-7798763"/>
    <x v="7"/>
    <m/>
    <x v="2"/>
    <m/>
    <s v="Breast surgery"/>
    <x v="13"/>
    <x v="3"/>
    <m/>
    <n v="4"/>
    <n v="4"/>
    <n v="4"/>
    <n v="4"/>
    <n v="4"/>
    <n v="5"/>
    <n v="4"/>
    <n v="4"/>
    <n v="4"/>
    <n v="4"/>
    <n v="4"/>
    <x v="0"/>
    <m/>
    <m/>
    <m/>
    <m/>
    <m/>
    <m/>
    <m/>
    <m/>
    <d v="2015-02-07T00:00:00"/>
    <x v="2"/>
    <x v="0"/>
    <x v="0"/>
  </r>
  <r>
    <s v="133777-133771-7798713"/>
    <x v="7"/>
    <m/>
    <x v="2"/>
    <m/>
    <s v="UGI"/>
    <x v="16"/>
    <x v="2"/>
    <m/>
    <n v="5"/>
    <n v="5"/>
    <n v="5"/>
    <n v="5"/>
    <n v="5"/>
    <n v="5"/>
    <n v="5"/>
    <n v="5"/>
    <n v="5"/>
    <n v="4"/>
    <n v="5"/>
    <x v="0"/>
    <m/>
    <m/>
    <m/>
    <m/>
    <m/>
    <m/>
    <m/>
    <m/>
    <d v="2015-02-04T00:00:00"/>
    <x v="2"/>
    <x v="0"/>
    <x v="0"/>
  </r>
  <r>
    <s v="133777-133771-7798791"/>
    <x v="7"/>
    <m/>
    <x v="2"/>
    <m/>
    <s v="Upper GI - Mr Catton"/>
    <x v="16"/>
    <x v="2"/>
    <m/>
    <n v="4"/>
    <n v="5"/>
    <n v="5"/>
    <n v="5"/>
    <n v="5"/>
    <n v="5"/>
    <n v="5"/>
    <n v="5"/>
    <n v="4"/>
    <n v="4"/>
    <n v="5"/>
    <x v="0"/>
    <m/>
    <m/>
    <m/>
    <m/>
    <m/>
    <m/>
    <m/>
    <m/>
    <d v="2015-02-16T00:00:00"/>
    <x v="2"/>
    <x v="0"/>
    <x v="0"/>
  </r>
  <r>
    <s v="133777-133771-7798762"/>
    <x v="8"/>
    <s v="Addenbrookes hospital"/>
    <x v="2"/>
    <m/>
    <s v="Upper GI"/>
    <x v="19"/>
    <x v="5"/>
    <m/>
    <n v="4"/>
    <n v="5"/>
    <n v="5"/>
    <n v="4"/>
    <n v="5"/>
    <n v="4"/>
    <n v="5"/>
    <n v="4"/>
    <n v="4"/>
    <n v="3"/>
    <n v="4"/>
    <x v="0"/>
    <m/>
    <m/>
    <m/>
    <m/>
    <m/>
    <m/>
    <m/>
    <m/>
    <d v="2015-02-06T00:00:00"/>
    <x v="2"/>
    <x v="0"/>
    <x v="0"/>
  </r>
  <r>
    <s v="133777-133771-7798742"/>
    <x v="10"/>
    <m/>
    <x v="2"/>
    <m/>
    <s v="Colorectal"/>
    <x v="14"/>
    <x v="5"/>
    <m/>
    <n v="4"/>
    <n v="4"/>
    <n v="4"/>
    <n v="5"/>
    <n v="5"/>
    <n v="4"/>
    <n v="5"/>
    <n v="3"/>
    <n v="3"/>
    <n v="4"/>
    <n v="3"/>
    <x v="0"/>
    <m/>
    <m/>
    <m/>
    <m/>
    <m/>
    <m/>
    <m/>
    <m/>
    <d v="2015-02-04T00:00:00"/>
    <x v="2"/>
    <x v="0"/>
    <x v="0"/>
  </r>
  <r>
    <s v="133777-133771-7798774"/>
    <x v="10"/>
    <m/>
    <x v="2"/>
    <m/>
    <s v="Colorectal"/>
    <x v="14"/>
    <x v="2"/>
    <m/>
    <n v="5"/>
    <n v="5"/>
    <n v="5"/>
    <n v="5"/>
    <n v="5"/>
    <n v="5"/>
    <n v="5"/>
    <n v="5"/>
    <n v="5"/>
    <n v="3"/>
    <n v="4"/>
    <x v="0"/>
    <m/>
    <m/>
    <m/>
    <m/>
    <m/>
    <m/>
    <m/>
    <m/>
    <d v="2015-02-09T00:00:00"/>
    <x v="2"/>
    <x v="0"/>
    <x v="0"/>
  </r>
  <r>
    <s v="133777-133771-7798730"/>
    <x v="10"/>
    <m/>
    <x v="2"/>
    <m/>
    <s v="HPB SURGERY"/>
    <x v="15"/>
    <x v="2"/>
    <m/>
    <n v="4"/>
    <n v="4"/>
    <n v="4"/>
    <n v="4"/>
    <n v="4"/>
    <n v="4"/>
    <n v="4"/>
    <n v="4"/>
    <n v="4"/>
    <n v="4"/>
    <n v="4"/>
    <x v="0"/>
    <m/>
    <m/>
    <m/>
    <m/>
    <m/>
    <m/>
    <m/>
    <m/>
    <d v="2015-02-04T00:00:00"/>
    <x v="2"/>
    <x v="0"/>
    <x v="0"/>
  </r>
  <r>
    <s v="133777-133771-7798748"/>
    <x v="11"/>
    <m/>
    <x v="2"/>
    <m/>
    <s v="Breast"/>
    <x v="13"/>
    <x v="0"/>
    <m/>
    <n v="4"/>
    <n v="4"/>
    <n v="4"/>
    <n v="3"/>
    <n v="4"/>
    <n v="4"/>
    <n v="4"/>
    <n v="3"/>
    <n v="4"/>
    <n v="4"/>
    <n v="4"/>
    <x v="0"/>
    <m/>
    <m/>
    <m/>
    <m/>
    <m/>
    <m/>
    <m/>
    <m/>
    <d v="2015-02-05T00:00:00"/>
    <x v="2"/>
    <x v="0"/>
    <x v="0"/>
  </r>
  <r>
    <s v="133777-133771-7798760"/>
    <x v="11"/>
    <m/>
    <x v="2"/>
    <m/>
    <s v="Breast surgery, Mr Sibbering"/>
    <x v="13"/>
    <x v="2"/>
    <m/>
    <n v="5"/>
    <n v="4"/>
    <n v="4"/>
    <n v="4"/>
    <n v="4"/>
    <n v="5"/>
    <n v="5"/>
    <n v="5"/>
    <n v="4"/>
    <n v="4"/>
    <n v="4"/>
    <x v="0"/>
    <m/>
    <m/>
    <m/>
    <m/>
    <m/>
    <m/>
    <m/>
    <m/>
    <d v="2015-02-06T00:00:00"/>
    <x v="2"/>
    <x v="0"/>
    <x v="0"/>
  </r>
  <r>
    <s v="133777-133771-7798729"/>
    <x v="11"/>
    <m/>
    <x v="2"/>
    <m/>
    <s v="Colorectal"/>
    <x v="14"/>
    <x v="5"/>
    <m/>
    <n v="5"/>
    <n v="5"/>
    <n v="5"/>
    <n v="5"/>
    <n v="5"/>
    <n v="4"/>
    <n v="5"/>
    <n v="5"/>
    <n v="4"/>
    <n v="4"/>
    <n v="5"/>
    <x v="0"/>
    <m/>
    <m/>
    <m/>
    <m/>
    <m/>
    <m/>
    <m/>
    <m/>
    <d v="2015-02-04T00:00:00"/>
    <x v="2"/>
    <x v="0"/>
    <x v="0"/>
  </r>
  <r>
    <s v="133777-133771-7798765"/>
    <x v="11"/>
    <m/>
    <x v="2"/>
    <m/>
    <s v="Upper GI - Mr Iftikhar"/>
    <x v="16"/>
    <x v="3"/>
    <m/>
    <n v="5"/>
    <n v="5"/>
    <n v="5"/>
    <n v="4"/>
    <n v="5"/>
    <n v="4"/>
    <n v="5"/>
    <n v="5"/>
    <n v="5"/>
    <n v="3"/>
    <n v="4"/>
    <x v="0"/>
    <m/>
    <m/>
    <m/>
    <m/>
    <m/>
    <m/>
    <m/>
    <m/>
    <d v="2015-02-07T00:00:00"/>
    <x v="2"/>
    <x v="0"/>
    <x v="0"/>
  </r>
  <r>
    <s v="133777-133771-7798757"/>
    <x v="10"/>
    <m/>
    <x v="8"/>
    <m/>
    <s v="Mr MacArthur, Mr Ashpole, Miss Cartmill"/>
    <x v="28"/>
    <x v="5"/>
    <m/>
    <n v="4"/>
    <n v="5"/>
    <n v="4"/>
    <n v="5"/>
    <n v="4"/>
    <n v="5"/>
    <n v="5"/>
    <n v="4"/>
    <n v="4"/>
    <n v="3"/>
    <n v="4"/>
    <x v="0"/>
    <m/>
    <m/>
    <m/>
    <m/>
    <m/>
    <m/>
    <m/>
    <m/>
    <d v="2015-02-06T00:00:00"/>
    <x v="2"/>
    <x v="0"/>
    <x v="0"/>
  </r>
  <r>
    <s v="133777-133771-7798764"/>
    <x v="10"/>
    <m/>
    <x v="8"/>
    <m/>
    <s v="Mr. Dow and Mr Byrne"/>
    <x v="29"/>
    <x v="0"/>
    <m/>
    <n v="4"/>
    <n v="4"/>
    <n v="4"/>
    <n v="4"/>
    <n v="5"/>
    <n v="4"/>
    <n v="5"/>
    <n v="5"/>
    <n v="4"/>
    <n v="3"/>
    <n v="4"/>
    <x v="0"/>
    <m/>
    <m/>
    <m/>
    <m/>
    <m/>
    <m/>
    <m/>
    <m/>
    <d v="2015-02-07T00:00:00"/>
    <x v="2"/>
    <x v="0"/>
    <x v="0"/>
  </r>
  <r>
    <s v="133777-133771-7798758"/>
    <x v="10"/>
    <m/>
    <x v="8"/>
    <m/>
    <s v="spines"/>
    <x v="30"/>
    <x v="5"/>
    <m/>
    <n v="4"/>
    <n v="4"/>
    <n v="4"/>
    <n v="4"/>
    <n v="4"/>
    <n v="4"/>
    <n v="4"/>
    <n v="4"/>
    <n v="4"/>
    <n v="4"/>
    <n v="4"/>
    <x v="0"/>
    <m/>
    <m/>
    <m/>
    <m/>
    <m/>
    <m/>
    <m/>
    <m/>
    <d v="2015-02-06T00:00:00"/>
    <x v="2"/>
    <x v="0"/>
    <x v="0"/>
  </r>
  <r>
    <s v="133777-133771-7798718"/>
    <x v="12"/>
    <m/>
    <x v="9"/>
    <m/>
    <s v="OMFS"/>
    <x v="11"/>
    <x v="3"/>
    <m/>
    <n v="5"/>
    <n v="5"/>
    <n v="4"/>
    <n v="4"/>
    <n v="5"/>
    <n v="5"/>
    <n v="5"/>
    <n v="4"/>
    <n v="3"/>
    <n v="1"/>
    <n v="3"/>
    <x v="0"/>
    <m/>
    <m/>
    <m/>
    <m/>
    <m/>
    <m/>
    <m/>
    <m/>
    <d v="2015-02-04T00:00:00"/>
    <x v="2"/>
    <x v="0"/>
    <x v="0"/>
  </r>
  <r>
    <s v="133777-133771-7798793"/>
    <x v="4"/>
    <m/>
    <x v="9"/>
    <m/>
    <s v="Head and neck cancer surgery"/>
    <x v="11"/>
    <x v="7"/>
    <m/>
    <n v="3"/>
    <n v="3"/>
    <n v="3"/>
    <n v="3"/>
    <n v="3"/>
    <n v="3"/>
    <n v="3"/>
    <n v="3"/>
    <n v="3"/>
    <n v="3"/>
    <n v="3"/>
    <x v="1"/>
    <m/>
    <m/>
    <m/>
    <m/>
    <m/>
    <m/>
    <m/>
    <m/>
    <d v="2015-02-22T00:00:00"/>
    <x v="2"/>
    <x v="0"/>
    <x v="0"/>
  </r>
  <r>
    <s v="133777-133771-7798803"/>
    <x v="4"/>
    <m/>
    <x v="9"/>
    <m/>
    <s v="Rotate through all subspecialties"/>
    <x v="11"/>
    <x v="3"/>
    <m/>
    <n v="1"/>
    <n v="3"/>
    <n v="3"/>
    <n v="2"/>
    <n v="3"/>
    <n v="4"/>
    <n v="3"/>
    <n v="3"/>
    <n v="3"/>
    <n v="2"/>
    <n v="3"/>
    <x v="2"/>
    <s v="Other"/>
    <s v="Anaesthetic Staff Grade"/>
    <s v="Yes"/>
    <m/>
    <m/>
    <m/>
    <m/>
    <m/>
    <d v="2015-03-06T00:00:00"/>
    <x v="2"/>
    <x v="0"/>
    <x v="0"/>
  </r>
  <r>
    <s v="133777-133771-7798755"/>
    <x v="8"/>
    <s v="sheffield teaching hospitals"/>
    <x v="9"/>
    <m/>
    <s v="deformity"/>
    <x v="19"/>
    <x v="7"/>
    <m/>
    <n v="3"/>
    <n v="4"/>
    <n v="4"/>
    <n v="2"/>
    <n v="3"/>
    <n v="2"/>
    <n v="3"/>
    <n v="1"/>
    <n v="3"/>
    <n v="1"/>
    <n v="3"/>
    <x v="0"/>
    <m/>
    <m/>
    <m/>
    <m/>
    <m/>
    <m/>
    <m/>
    <m/>
    <d v="2015-02-05T00:00:00"/>
    <x v="2"/>
    <x v="0"/>
    <x v="0"/>
  </r>
  <r>
    <s v="133777-133771-7798726"/>
    <x v="10"/>
    <m/>
    <x v="9"/>
    <m/>
    <s v="Deformity with Mr Sidebottom"/>
    <x v="11"/>
    <x v="1"/>
    <m/>
    <n v="4"/>
    <n v="5"/>
    <n v="4"/>
    <n v="4"/>
    <n v="4"/>
    <n v="3"/>
    <n v="5"/>
    <n v="4"/>
    <n v="4"/>
    <n v="3"/>
    <n v="4"/>
    <x v="0"/>
    <m/>
    <m/>
    <m/>
    <m/>
    <m/>
    <m/>
    <m/>
    <m/>
    <d v="2015-02-04T00:00:00"/>
    <x v="2"/>
    <x v="0"/>
    <x v="0"/>
  </r>
  <r>
    <s v="133777-133771-7798796"/>
    <x v="10"/>
    <m/>
    <x v="9"/>
    <m/>
    <s v="Oncology"/>
    <x v="11"/>
    <x v="7"/>
    <m/>
    <n v="5"/>
    <n v="4"/>
    <n v="4"/>
    <n v="3"/>
    <n v="4"/>
    <n v="4"/>
    <n v="5"/>
    <n v="5"/>
    <n v="5"/>
    <n v="4"/>
    <n v="3"/>
    <x v="0"/>
    <m/>
    <m/>
    <m/>
    <m/>
    <m/>
    <m/>
    <m/>
    <m/>
    <d v="2015-02-25T00:00:00"/>
    <x v="2"/>
    <x v="0"/>
    <x v="0"/>
  </r>
  <r>
    <s v="133777-133771-7798724"/>
    <x v="2"/>
    <m/>
    <x v="11"/>
    <s v="Breast and General"/>
    <s v="Jahan / Upper GI"/>
    <x v="16"/>
    <x v="1"/>
    <m/>
    <n v="4"/>
    <n v="4"/>
    <n v="5"/>
    <n v="2"/>
    <n v="5"/>
    <n v="4"/>
    <n v="5"/>
    <n v="4"/>
    <n v="4"/>
    <n v="2"/>
    <n v="4"/>
    <x v="0"/>
    <m/>
    <m/>
    <m/>
    <m/>
    <m/>
    <m/>
    <m/>
    <m/>
    <d v="2015-02-04T00:00:00"/>
    <x v="2"/>
    <x v="0"/>
    <x v="0"/>
  </r>
  <r>
    <s v="133777-133771-7798746"/>
    <x v="7"/>
    <m/>
    <x v="12"/>
    <s v="Cardiothoracic Surgery"/>
    <s v="Cardiac Surgery"/>
    <x v="31"/>
    <x v="1"/>
    <m/>
    <n v="4"/>
    <n v="4"/>
    <n v="3"/>
    <n v="3"/>
    <n v="4"/>
    <n v="3"/>
    <n v="4"/>
    <n v="5"/>
    <n v="2"/>
    <n v="2"/>
    <n v="4"/>
    <x v="0"/>
    <m/>
    <m/>
    <m/>
    <m/>
    <m/>
    <m/>
    <m/>
    <m/>
    <d v="2015-02-04T00:00:00"/>
    <x v="2"/>
    <x v="0"/>
    <x v="0"/>
  </r>
  <r>
    <s v="133777-133771-7798711"/>
    <x v="7"/>
    <m/>
    <x v="12"/>
    <s v="Thoracic Surgery"/>
    <s v="Thoracic surgery"/>
    <x v="32"/>
    <x v="5"/>
    <m/>
    <n v="5"/>
    <n v="5"/>
    <n v="5"/>
    <n v="5"/>
    <n v="5"/>
    <n v="5"/>
    <n v="5"/>
    <n v="5"/>
    <n v="5"/>
    <n v="4"/>
    <n v="5"/>
    <x v="0"/>
    <m/>
    <m/>
    <m/>
    <m/>
    <m/>
    <m/>
    <m/>
    <m/>
    <d v="2015-02-04T00:00:00"/>
    <x v="2"/>
    <x v="0"/>
    <x v="0"/>
  </r>
  <r>
    <s v="133777-133771-7798717"/>
    <x v="11"/>
    <m/>
    <x v="0"/>
    <s v="Hand Surgery"/>
    <s v="Hands"/>
    <x v="2"/>
    <x v="2"/>
    <m/>
    <n v="4"/>
    <n v="4"/>
    <n v="4"/>
    <n v="4"/>
    <n v="5"/>
    <n v="4"/>
    <n v="5"/>
    <n v="3"/>
    <n v="3"/>
    <n v="5"/>
    <n v="4"/>
    <x v="0"/>
    <m/>
    <m/>
    <m/>
    <m/>
    <m/>
    <m/>
    <m/>
    <m/>
    <d v="2015-02-04T00:00:00"/>
    <x v="2"/>
    <x v="0"/>
    <x v="0"/>
  </r>
  <r>
    <s v="133777-133771-7798721"/>
    <x v="10"/>
    <m/>
    <x v="10"/>
    <m/>
    <s v="Mr B Davies"/>
    <x v="33"/>
    <x v="7"/>
    <m/>
    <n v="5"/>
    <n v="4"/>
    <n v="3"/>
    <n v="3"/>
    <n v="4"/>
    <n v="4"/>
    <n v="4"/>
    <n v="5"/>
    <n v="4"/>
    <n v="3"/>
    <n v="4"/>
    <x v="0"/>
    <m/>
    <m/>
    <m/>
    <m/>
    <m/>
    <m/>
    <m/>
    <m/>
    <d v="2015-02-04T00:00:00"/>
    <x v="2"/>
    <x v="0"/>
    <x v="0"/>
  </r>
  <r>
    <s v="133777-133771-7798723"/>
    <x v="10"/>
    <m/>
    <x v="10"/>
    <m/>
    <s v="Mr B Davies"/>
    <x v="33"/>
    <x v="7"/>
    <m/>
    <n v="5"/>
    <n v="4"/>
    <n v="3"/>
    <n v="3"/>
    <n v="4"/>
    <n v="4"/>
    <n v="4"/>
    <n v="5"/>
    <n v="4"/>
    <n v="3"/>
    <n v="4"/>
    <x v="0"/>
    <m/>
    <m/>
    <m/>
    <m/>
    <m/>
    <m/>
    <m/>
    <m/>
    <d v="2015-02-04T00:00:00"/>
    <x v="2"/>
    <x v="0"/>
    <x v="0"/>
  </r>
  <r>
    <s v="133777-133771-7798784"/>
    <x v="10"/>
    <m/>
    <x v="10"/>
    <m/>
    <s v="Mr. D. Colliver"/>
    <x v="34"/>
    <x v="3"/>
    <m/>
    <n v="5"/>
    <n v="5"/>
    <n v="5"/>
    <n v="5"/>
    <n v="5"/>
    <n v="5"/>
    <n v="5"/>
    <n v="5"/>
    <n v="5"/>
    <n v="4"/>
    <n v="1"/>
    <x v="0"/>
    <m/>
    <m/>
    <m/>
    <m/>
    <m/>
    <m/>
    <m/>
    <m/>
    <d v="2015-02-11T00:00:00"/>
    <x v="2"/>
    <x v="0"/>
    <x v="0"/>
  </r>
  <r>
    <s v="133777-133771-7798756"/>
    <x v="4"/>
    <m/>
    <x v="6"/>
    <m/>
    <s v="Mr Varma"/>
    <x v="35"/>
    <x v="2"/>
    <m/>
    <n v="4"/>
    <n v="4"/>
    <n v="4"/>
    <n v="3"/>
    <n v="4"/>
    <n v="4"/>
    <n v="4"/>
    <n v="5"/>
    <n v="4"/>
    <n v="4"/>
    <n v="4"/>
    <x v="0"/>
    <m/>
    <m/>
    <m/>
    <m/>
    <m/>
    <m/>
    <m/>
    <m/>
    <d v="2015-02-06T00:00:00"/>
    <x v="2"/>
    <x v="0"/>
    <x v="0"/>
  </r>
  <r>
    <s v="133777-133771-7798738"/>
    <x v="7"/>
    <m/>
    <x v="6"/>
    <m/>
    <s v="Breast reconstruction"/>
    <x v="36"/>
    <x v="5"/>
    <m/>
    <n v="4"/>
    <n v="4"/>
    <n v="4"/>
    <n v="3"/>
    <n v="4"/>
    <n v="2"/>
    <n v="4"/>
    <n v="2"/>
    <n v="3"/>
    <n v="4"/>
    <n v="4"/>
    <x v="0"/>
    <m/>
    <m/>
    <m/>
    <m/>
    <m/>
    <m/>
    <m/>
    <m/>
    <d v="2015-02-04T00:00:00"/>
    <x v="2"/>
    <x v="0"/>
    <x v="0"/>
  </r>
  <r>
    <s v="133777-133771-7798782"/>
    <x v="7"/>
    <m/>
    <x v="6"/>
    <m/>
    <s v="Breast reconstruction"/>
    <x v="36"/>
    <x v="3"/>
    <m/>
    <n v="5"/>
    <n v="5"/>
    <n v="4"/>
    <n v="4"/>
    <n v="4"/>
    <n v="3"/>
    <n v="5"/>
    <n v="3"/>
    <n v="3"/>
    <n v="4"/>
    <n v="4"/>
    <x v="0"/>
    <m/>
    <m/>
    <m/>
    <m/>
    <m/>
    <m/>
    <m/>
    <m/>
    <d v="2015-02-10T00:00:00"/>
    <x v="2"/>
    <x v="0"/>
    <x v="0"/>
  </r>
  <r>
    <s v="133777-133771-7798725"/>
    <x v="7"/>
    <m/>
    <x v="6"/>
    <m/>
    <s v="Miss Raurell (Sarcoma)"/>
    <x v="37"/>
    <x v="5"/>
    <m/>
    <n v="5"/>
    <n v="2"/>
    <n v="3"/>
    <n v="3"/>
    <n v="3"/>
    <n v="2"/>
    <n v="3"/>
    <n v="2"/>
    <n v="3"/>
    <n v="3"/>
    <n v="3"/>
    <x v="2"/>
    <s v="Consultants"/>
    <m/>
    <s v="Yes"/>
    <m/>
    <m/>
    <m/>
    <m/>
    <m/>
    <d v="2015-02-04T00:00:00"/>
    <x v="2"/>
    <x v="0"/>
    <x v="0"/>
  </r>
  <r>
    <s v="133777-133771-7798767"/>
    <x v="7"/>
    <m/>
    <x v="6"/>
    <m/>
    <s v="Mr Perks/Miss Raurell"/>
    <x v="38"/>
    <x v="3"/>
    <m/>
    <n v="5"/>
    <n v="5"/>
    <n v="5"/>
    <n v="4"/>
    <n v="5"/>
    <n v="5"/>
    <n v="5"/>
    <n v="4"/>
    <n v="4"/>
    <n v="4"/>
    <n v="5"/>
    <x v="0"/>
    <m/>
    <m/>
    <m/>
    <m/>
    <m/>
    <m/>
    <m/>
    <m/>
    <d v="2015-02-07T00:00:00"/>
    <x v="2"/>
    <x v="0"/>
    <x v="0"/>
  </r>
  <r>
    <s v="133777-133771-7798761"/>
    <x v="7"/>
    <m/>
    <x v="6"/>
    <m/>
    <s v="sarcoma"/>
    <x v="2"/>
    <x v="2"/>
    <m/>
    <n v="3"/>
    <n v="3"/>
    <n v="3"/>
    <n v="3"/>
    <n v="3"/>
    <n v="3"/>
    <n v="3"/>
    <n v="3"/>
    <n v="3"/>
    <n v="3"/>
    <n v="3"/>
    <x v="2"/>
    <s v="Consultants,Other trainees"/>
    <m/>
    <s v="No"/>
    <m/>
    <m/>
    <m/>
    <m/>
    <m/>
    <d v="2015-02-06T00:00:00"/>
    <x v="2"/>
    <x v="0"/>
    <x v="0"/>
  </r>
  <r>
    <s v="133777-133771-7798727"/>
    <x v="12"/>
    <m/>
    <x v="3"/>
    <m/>
    <s v="Shahane"/>
    <x v="22"/>
    <x v="2"/>
    <m/>
    <n v="4"/>
    <n v="4"/>
    <n v="4"/>
    <n v="3"/>
    <n v="5"/>
    <n v="5"/>
    <n v="5"/>
    <n v="4"/>
    <n v="4"/>
    <n v="4"/>
    <n v="4"/>
    <x v="0"/>
    <m/>
    <m/>
    <m/>
    <m/>
    <m/>
    <m/>
    <m/>
    <m/>
    <d v="2015-02-04T00:00:00"/>
    <x v="2"/>
    <x v="0"/>
    <x v="0"/>
  </r>
  <r>
    <s v="133777-133771-7798749"/>
    <x v="1"/>
    <m/>
    <x v="3"/>
    <m/>
    <s v="Mr H Khairandish"/>
    <x v="39"/>
    <x v="1"/>
    <m/>
    <n v="3"/>
    <n v="3"/>
    <n v="1"/>
    <n v="4"/>
    <n v="3"/>
    <n v="4"/>
    <n v="5"/>
    <n v="5"/>
    <n v="4"/>
    <n v="4"/>
    <n v="3"/>
    <x v="0"/>
    <m/>
    <m/>
    <m/>
    <m/>
    <m/>
    <m/>
    <m/>
    <m/>
    <d v="2015-02-05T00:00:00"/>
    <x v="2"/>
    <x v="0"/>
    <x v="0"/>
  </r>
  <r>
    <s v="133777-133771-7798750"/>
    <x v="1"/>
    <m/>
    <x v="3"/>
    <m/>
    <s v="Mr H Khairandish"/>
    <x v="39"/>
    <x v="1"/>
    <m/>
    <n v="4"/>
    <n v="3"/>
    <n v="2"/>
    <n v="4"/>
    <n v="4"/>
    <n v="4"/>
    <n v="4"/>
    <n v="5"/>
    <n v="4"/>
    <n v="4"/>
    <n v="3"/>
    <x v="0"/>
    <m/>
    <m/>
    <m/>
    <m/>
    <m/>
    <m/>
    <m/>
    <m/>
    <d v="2015-02-05T00:00:00"/>
    <x v="2"/>
    <x v="0"/>
    <x v="0"/>
  </r>
  <r>
    <s v="133777-133771-7798751"/>
    <x v="1"/>
    <m/>
    <x v="3"/>
    <m/>
    <s v="Mr H Khairandish"/>
    <x v="39"/>
    <x v="1"/>
    <m/>
    <n v="4"/>
    <n v="4"/>
    <n v="2"/>
    <n v="4"/>
    <n v="4"/>
    <n v="4"/>
    <n v="4"/>
    <n v="5"/>
    <n v="4"/>
    <n v="4"/>
    <n v="4"/>
    <x v="0"/>
    <m/>
    <m/>
    <m/>
    <m/>
    <m/>
    <m/>
    <m/>
    <m/>
    <d v="2015-02-05T00:00:00"/>
    <x v="2"/>
    <x v="0"/>
    <x v="0"/>
  </r>
  <r>
    <s v="133777-133771-7798752"/>
    <x v="1"/>
    <m/>
    <x v="3"/>
    <m/>
    <s v="Mr H Khairandish"/>
    <x v="39"/>
    <x v="1"/>
    <m/>
    <n v="4"/>
    <n v="4"/>
    <n v="2"/>
    <n v="4"/>
    <n v="4"/>
    <n v="4"/>
    <n v="4"/>
    <n v="5"/>
    <n v="4"/>
    <n v="4"/>
    <n v="4"/>
    <x v="0"/>
    <m/>
    <m/>
    <m/>
    <m/>
    <m/>
    <m/>
    <m/>
    <m/>
    <d v="2015-02-05T00:00:00"/>
    <x v="2"/>
    <x v="0"/>
    <x v="0"/>
  </r>
  <r>
    <s v="133777-133771-7798794"/>
    <x v="2"/>
    <m/>
    <x v="3"/>
    <m/>
    <s v="Lower Limb Arthroplasty"/>
    <x v="40"/>
    <x v="1"/>
    <m/>
    <n v="3"/>
    <n v="2"/>
    <n v="2"/>
    <n v="4"/>
    <n v="3"/>
    <n v="4"/>
    <n v="4"/>
    <n v="4"/>
    <n v="3"/>
    <n v="5"/>
    <n v="3"/>
    <x v="0"/>
    <m/>
    <m/>
    <m/>
    <m/>
    <m/>
    <m/>
    <m/>
    <m/>
    <d v="2015-02-24T00:00:00"/>
    <x v="2"/>
    <x v="0"/>
    <x v="0"/>
  </r>
  <r>
    <s v="133777-133771-7798790"/>
    <x v="2"/>
    <m/>
    <x v="3"/>
    <m/>
    <s v="Upper limb (Mr Kurian)"/>
    <x v="41"/>
    <x v="1"/>
    <m/>
    <n v="3"/>
    <n v="4"/>
    <n v="4"/>
    <n v="3"/>
    <n v="4"/>
    <n v="4"/>
    <n v="5"/>
    <n v="5"/>
    <n v="4"/>
    <n v="5"/>
    <n v="4"/>
    <x v="0"/>
    <m/>
    <m/>
    <m/>
    <m/>
    <m/>
    <m/>
    <m/>
    <m/>
    <d v="2015-02-16T00:00:00"/>
    <x v="2"/>
    <x v="0"/>
    <x v="0"/>
  </r>
  <r>
    <s v="133777-133771-7798801"/>
    <x v="3"/>
    <m/>
    <x v="3"/>
    <m/>
    <s v="Armstrong/Davison"/>
    <x v="42"/>
    <x v="3"/>
    <m/>
    <n v="4"/>
    <n v="5"/>
    <n v="4"/>
    <n v="3"/>
    <n v="4"/>
    <n v="4"/>
    <n v="4"/>
    <n v="4"/>
    <n v="3"/>
    <n v="4"/>
    <n v="4"/>
    <x v="0"/>
    <m/>
    <m/>
    <m/>
    <m/>
    <m/>
    <m/>
    <m/>
    <m/>
    <d v="2015-03-05T00:00:00"/>
    <x v="2"/>
    <x v="0"/>
    <x v="0"/>
  </r>
  <r>
    <s v="133777-133771-7798712"/>
    <x v="3"/>
    <m/>
    <x v="3"/>
    <m/>
    <s v="Green / Kershaw"/>
    <x v="43"/>
    <x v="2"/>
    <m/>
    <n v="4"/>
    <n v="5"/>
    <n v="5"/>
    <n v="2"/>
    <n v="4"/>
    <n v="4"/>
    <n v="4"/>
    <n v="4"/>
    <n v="3"/>
    <n v="4"/>
    <n v="4"/>
    <x v="0"/>
    <m/>
    <m/>
    <m/>
    <m/>
    <m/>
    <m/>
    <m/>
    <m/>
    <d v="2015-02-04T00:00:00"/>
    <x v="2"/>
    <x v="0"/>
    <x v="0"/>
  </r>
  <r>
    <s v="133777-133771-7798788"/>
    <x v="3"/>
    <m/>
    <x v="3"/>
    <m/>
    <s v="Hand surgery. Miss Wildin and Professor Dias"/>
    <x v="44"/>
    <x v="0"/>
    <m/>
    <n v="5"/>
    <n v="5"/>
    <n v="5"/>
    <n v="3"/>
    <n v="5"/>
    <n v="5"/>
    <n v="5"/>
    <n v="3"/>
    <n v="5"/>
    <n v="4"/>
    <n v="5"/>
    <x v="0"/>
    <m/>
    <m/>
    <m/>
    <m/>
    <m/>
    <m/>
    <m/>
    <m/>
    <d v="2015-02-14T00:00:00"/>
    <x v="2"/>
    <x v="0"/>
    <x v="0"/>
  </r>
  <r>
    <s v="133777-133771-7798772"/>
    <x v="3"/>
    <m/>
    <x v="3"/>
    <m/>
    <s v="Hands (Bhowal / Ullah)"/>
    <x v="21"/>
    <x v="0"/>
    <m/>
    <n v="3"/>
    <n v="3"/>
    <n v="4"/>
    <n v="4"/>
    <n v="4"/>
    <n v="3"/>
    <n v="3"/>
    <n v="4"/>
    <n v="4"/>
    <n v="4"/>
    <n v="4"/>
    <x v="0"/>
    <m/>
    <m/>
    <m/>
    <m/>
    <m/>
    <m/>
    <m/>
    <m/>
    <d v="2015-02-08T00:00:00"/>
    <x v="2"/>
    <x v="0"/>
    <x v="0"/>
  </r>
  <r>
    <s v="133777-133771-7798741"/>
    <x v="3"/>
    <m/>
    <x v="3"/>
    <m/>
    <s v="Mr Kulkarni/Mr Hutchings/Mr Mangwani"/>
    <x v="45"/>
    <x v="5"/>
    <m/>
    <n v="5"/>
    <n v="5"/>
    <n v="5"/>
    <n v="3"/>
    <n v="5"/>
    <n v="5"/>
    <n v="5"/>
    <n v="5"/>
    <n v="5"/>
    <n v="5"/>
    <n v="5"/>
    <x v="0"/>
    <m/>
    <m/>
    <m/>
    <m/>
    <m/>
    <m/>
    <m/>
    <m/>
    <d v="2015-02-04T00:00:00"/>
    <x v="2"/>
    <x v="0"/>
    <x v="0"/>
  </r>
  <r>
    <s v="133777-133771-7798736"/>
    <x v="3"/>
    <m/>
    <x v="3"/>
    <m/>
    <s v="Paeds/foot and ankle"/>
    <x v="46"/>
    <x v="0"/>
    <m/>
    <n v="4"/>
    <n v="3"/>
    <n v="3"/>
    <n v="3"/>
    <n v="4"/>
    <n v="5"/>
    <n v="5"/>
    <n v="5"/>
    <n v="4"/>
    <n v="4"/>
    <n v="3"/>
    <x v="0"/>
    <m/>
    <m/>
    <m/>
    <m/>
    <m/>
    <m/>
    <m/>
    <m/>
    <d v="2015-02-04T00:00:00"/>
    <x v="2"/>
    <x v="0"/>
    <x v="0"/>
  </r>
  <r>
    <s v="133777-133771-7798759"/>
    <x v="4"/>
    <m/>
    <x v="3"/>
    <m/>
    <s v="Mangwani / Abraham"/>
    <x v="47"/>
    <x v="2"/>
    <m/>
    <n v="4"/>
    <n v="4"/>
    <n v="2"/>
    <n v="5"/>
    <n v="4"/>
    <n v="4"/>
    <n v="4"/>
    <n v="5"/>
    <n v="4"/>
    <n v="4"/>
    <n v="4"/>
    <x v="0"/>
    <m/>
    <m/>
    <m/>
    <m/>
    <m/>
    <m/>
    <m/>
    <m/>
    <d v="2015-02-06T00:00:00"/>
    <x v="2"/>
    <x v="0"/>
    <x v="0"/>
  </r>
  <r>
    <s v="133777-133771-7798720"/>
    <x v="4"/>
    <m/>
    <x v="3"/>
    <m/>
    <s v="Miss Cutler"/>
    <x v="48"/>
    <x v="7"/>
    <m/>
    <n v="3"/>
    <n v="4"/>
    <n v="2"/>
    <n v="4"/>
    <n v="4"/>
    <n v="4"/>
    <n v="4"/>
    <n v="5"/>
    <n v="4"/>
    <n v="4"/>
    <n v="4"/>
    <x v="0"/>
    <m/>
    <m/>
    <m/>
    <m/>
    <m/>
    <m/>
    <m/>
    <m/>
    <d v="2015-02-04T00:00:00"/>
    <x v="2"/>
    <x v="0"/>
    <x v="0"/>
  </r>
  <r>
    <s v="133777-133771-7798739"/>
    <x v="4"/>
    <m/>
    <x v="3"/>
    <m/>
    <s v="Paediatric orthopaedics"/>
    <x v="46"/>
    <x v="7"/>
    <m/>
    <n v="5"/>
    <n v="5"/>
    <n v="5"/>
    <n v="3"/>
    <n v="5"/>
    <n v="5"/>
    <n v="5"/>
    <n v="5"/>
    <n v="5"/>
    <n v="5"/>
    <n v="5"/>
    <x v="0"/>
    <m/>
    <m/>
    <m/>
    <m/>
    <m/>
    <m/>
    <m/>
    <m/>
    <d v="2015-02-04T00:00:00"/>
    <x v="2"/>
    <x v="0"/>
    <x v="0"/>
  </r>
  <r>
    <s v="133777-133771-7798786"/>
    <x v="4"/>
    <m/>
    <x v="3"/>
    <m/>
    <s v="Trauma Slot - Mr Ullah, Mr Modi and Mr Sell"/>
    <x v="49"/>
    <x v="1"/>
    <m/>
    <n v="4"/>
    <n v="5"/>
    <n v="2"/>
    <n v="5"/>
    <n v="5"/>
    <n v="5"/>
    <n v="4"/>
    <n v="5"/>
    <n v="5"/>
    <n v="4"/>
    <n v="5"/>
    <x v="0"/>
    <m/>
    <m/>
    <m/>
    <m/>
    <m/>
    <m/>
    <m/>
    <m/>
    <d v="2015-02-12T00:00:00"/>
    <x v="2"/>
    <x v="0"/>
    <x v="0"/>
  </r>
  <r>
    <s v="133777-133771-7798731"/>
    <x v="5"/>
    <m/>
    <x v="3"/>
    <m/>
    <s v="Mr MArk Rowsell"/>
    <x v="50"/>
    <x v="0"/>
    <m/>
    <n v="4"/>
    <n v="4"/>
    <n v="4"/>
    <n v="5"/>
    <n v="5"/>
    <n v="5"/>
    <n v="5"/>
    <n v="4"/>
    <n v="4"/>
    <n v="5"/>
    <n v="1"/>
    <x v="0"/>
    <m/>
    <m/>
    <m/>
    <m/>
    <m/>
    <m/>
    <m/>
    <m/>
    <d v="2015-02-04T00:00:00"/>
    <x v="2"/>
    <x v="0"/>
    <x v="0"/>
  </r>
  <r>
    <s v="133777-133771-7798799"/>
    <x v="6"/>
    <m/>
    <x v="3"/>
    <m/>
    <s v="Edward Crawfurd"/>
    <x v="51"/>
    <x v="3"/>
    <m/>
    <n v="4"/>
    <n v="4"/>
    <n v="4"/>
    <n v="4"/>
    <n v="5"/>
    <n v="5"/>
    <n v="5"/>
    <n v="5"/>
    <n v="4"/>
    <n v="4"/>
    <n v="4"/>
    <x v="0"/>
    <m/>
    <m/>
    <m/>
    <m/>
    <m/>
    <m/>
    <m/>
    <m/>
    <d v="2015-03-05T00:00:00"/>
    <x v="2"/>
    <x v="0"/>
    <x v="0"/>
  </r>
  <r>
    <s v="133777-133771-7798802"/>
    <x v="6"/>
    <m/>
    <x v="3"/>
    <m/>
    <s v="Edward Crawfurd"/>
    <x v="51"/>
    <x v="3"/>
    <m/>
    <n v="4"/>
    <n v="5"/>
    <n v="4"/>
    <n v="4"/>
    <n v="4"/>
    <n v="4"/>
    <n v="5"/>
    <n v="5"/>
    <n v="4"/>
    <n v="4"/>
    <n v="4"/>
    <x v="0"/>
    <m/>
    <m/>
    <m/>
    <m/>
    <m/>
    <m/>
    <m/>
    <m/>
    <d v="2015-03-05T00:00:00"/>
    <x v="2"/>
    <x v="0"/>
    <x v="0"/>
  </r>
  <r>
    <s v="133777-133771-7798800"/>
    <x v="6"/>
    <m/>
    <x v="3"/>
    <m/>
    <s v="Jon Campion / Lower limb arthroplasty"/>
    <x v="52"/>
    <x v="2"/>
    <m/>
    <n v="4"/>
    <n v="5"/>
    <n v="5"/>
    <n v="5"/>
    <n v="5"/>
    <n v="5"/>
    <n v="5"/>
    <n v="5"/>
    <n v="4"/>
    <n v="5"/>
    <n v="5"/>
    <x v="0"/>
    <m/>
    <m/>
    <m/>
    <m/>
    <m/>
    <m/>
    <m/>
    <m/>
    <d v="2015-03-05T00:00:00"/>
    <x v="2"/>
    <x v="0"/>
    <x v="0"/>
  </r>
  <r>
    <s v="133777-133771-7798775"/>
    <x v="6"/>
    <m/>
    <x v="3"/>
    <m/>
    <s v="Lower limb arthroplasty"/>
    <x v="2"/>
    <x v="3"/>
    <m/>
    <n v="4"/>
    <n v="4"/>
    <n v="4"/>
    <n v="4"/>
    <n v="4"/>
    <n v="4"/>
    <n v="4"/>
    <n v="4"/>
    <n v="3"/>
    <n v="5"/>
    <n v="4"/>
    <x v="1"/>
    <m/>
    <m/>
    <m/>
    <m/>
    <m/>
    <m/>
    <m/>
    <m/>
    <d v="2015-02-09T00:00:00"/>
    <x v="2"/>
    <x v="0"/>
    <x v="0"/>
  </r>
  <r>
    <s v="133777-133771-7798737"/>
    <x v="6"/>
    <m/>
    <x v="3"/>
    <m/>
    <s v="Mr Natarajan"/>
    <x v="53"/>
    <x v="5"/>
    <m/>
    <n v="3"/>
    <n v="5"/>
    <n v="5"/>
    <n v="4"/>
    <n v="4"/>
    <n v="4"/>
    <n v="4"/>
    <n v="4"/>
    <n v="3"/>
    <n v="4"/>
    <n v="4"/>
    <x v="2"/>
    <s v="Other trainees"/>
    <m/>
    <s v="Yes"/>
    <m/>
    <m/>
    <m/>
    <m/>
    <m/>
    <d v="2015-02-04T00:00:00"/>
    <x v="2"/>
    <x v="0"/>
    <x v="0"/>
  </r>
  <r>
    <s v="133777-133771-7798792"/>
    <x v="10"/>
    <m/>
    <x v="3"/>
    <m/>
    <s v="Hand Surgery"/>
    <x v="54"/>
    <x v="7"/>
    <m/>
    <n v="4"/>
    <n v="4"/>
    <n v="3"/>
    <n v="2"/>
    <n v="4"/>
    <n v="4"/>
    <n v="5"/>
    <n v="3"/>
    <n v="2"/>
    <n v="4"/>
    <n v="4"/>
    <x v="0"/>
    <m/>
    <m/>
    <m/>
    <m/>
    <m/>
    <m/>
    <m/>
    <m/>
    <d v="2015-02-19T00:00:00"/>
    <x v="2"/>
    <x v="0"/>
    <x v="0"/>
  </r>
  <r>
    <s v="133777-133771-7798753"/>
    <x v="7"/>
    <m/>
    <x v="3"/>
    <m/>
    <s v="Mr Dhar/ Prof Scammell /Mr Chell"/>
    <x v="55"/>
    <x v="5"/>
    <m/>
    <n v="4"/>
    <n v="4"/>
    <n v="4"/>
    <n v="4"/>
    <n v="4"/>
    <n v="5"/>
    <n v="5"/>
    <n v="4"/>
    <n v="4"/>
    <n v="1"/>
    <n v="3"/>
    <x v="0"/>
    <m/>
    <m/>
    <m/>
    <m/>
    <m/>
    <m/>
    <m/>
    <m/>
    <d v="2015-02-05T00:00:00"/>
    <x v="2"/>
    <x v="0"/>
    <x v="0"/>
  </r>
  <r>
    <s v="133777-133771-7798745"/>
    <x v="7"/>
    <m/>
    <x v="3"/>
    <m/>
    <s v="Mr Radford and Mr Westbrook"/>
    <x v="56"/>
    <x v="3"/>
    <m/>
    <n v="5"/>
    <n v="5"/>
    <n v="5"/>
    <n v="5"/>
    <n v="5"/>
    <n v="5"/>
    <n v="5"/>
    <n v="5"/>
    <n v="5"/>
    <n v="3"/>
    <n v="4"/>
    <x v="0"/>
    <m/>
    <m/>
    <m/>
    <m/>
    <m/>
    <m/>
    <m/>
    <m/>
    <d v="2015-02-04T00:00:00"/>
    <x v="2"/>
    <x v="0"/>
    <x v="0"/>
  </r>
  <r>
    <s v="133777-133771-7798778"/>
    <x v="7"/>
    <m/>
    <x v="3"/>
    <m/>
    <s v="Shoulder and Elbow"/>
    <x v="41"/>
    <x v="3"/>
    <m/>
    <n v="4"/>
    <n v="4"/>
    <n v="5"/>
    <n v="4"/>
    <n v="5"/>
    <n v="5"/>
    <n v="4"/>
    <n v="5"/>
    <n v="5"/>
    <n v="4"/>
    <n v="4"/>
    <x v="0"/>
    <m/>
    <m/>
    <m/>
    <m/>
    <m/>
    <m/>
    <m/>
    <m/>
    <d v="2015-02-09T00:00:00"/>
    <x v="2"/>
    <x v="0"/>
    <x v="0"/>
  </r>
  <r>
    <s v="133777-133771-7798715"/>
    <x v="8"/>
    <s v="Nuffield Orthopaedic Centre"/>
    <x v="3"/>
    <m/>
    <s v="ATP Hand Fellowship"/>
    <x v="19"/>
    <x v="2"/>
    <m/>
    <n v="5"/>
    <n v="5"/>
    <n v="5"/>
    <n v="5"/>
    <n v="5"/>
    <n v="5"/>
    <n v="5"/>
    <n v="4"/>
    <n v="5"/>
    <n v="5"/>
    <n v="5"/>
    <x v="0"/>
    <m/>
    <m/>
    <m/>
    <m/>
    <m/>
    <m/>
    <m/>
    <m/>
    <d v="2015-02-04T00:00:00"/>
    <x v="2"/>
    <x v="0"/>
    <x v="0"/>
  </r>
  <r>
    <s v="133777-133771-7798728"/>
    <x v="10"/>
    <m/>
    <x v="3"/>
    <m/>
    <s v="Forward"/>
    <x v="23"/>
    <x v="5"/>
    <m/>
    <n v="5"/>
    <n v="5"/>
    <n v="5"/>
    <n v="5"/>
    <n v="5"/>
    <n v="5"/>
    <n v="5"/>
    <n v="5"/>
    <n v="5"/>
    <n v="5"/>
    <n v="5"/>
    <x v="0"/>
    <m/>
    <m/>
    <m/>
    <m/>
    <m/>
    <m/>
    <m/>
    <m/>
    <d v="2015-02-04T00:00:00"/>
    <x v="2"/>
    <x v="0"/>
    <x v="0"/>
  </r>
  <r>
    <s v="133777-133771-7798795"/>
    <x v="10"/>
    <m/>
    <x v="3"/>
    <m/>
    <s v="Hand unit - John Oni"/>
    <x v="54"/>
    <x v="0"/>
    <m/>
    <n v="5"/>
    <n v="5"/>
    <n v="5"/>
    <n v="4"/>
    <n v="5"/>
    <n v="5"/>
    <n v="5"/>
    <n v="5"/>
    <n v="4"/>
    <n v="5"/>
    <n v="1"/>
    <x v="0"/>
    <m/>
    <m/>
    <m/>
    <m/>
    <m/>
    <m/>
    <m/>
    <m/>
    <d v="2015-02-25T00:00:00"/>
    <x v="2"/>
    <x v="0"/>
    <x v="0"/>
  </r>
  <r>
    <s v="133777-133771-7798766"/>
    <x v="10"/>
    <m/>
    <x v="3"/>
    <m/>
    <s v="Hatton / Geoghegan (Trauma)"/>
    <x v="23"/>
    <x v="3"/>
    <m/>
    <n v="5"/>
    <n v="5"/>
    <n v="4"/>
    <n v="5"/>
    <n v="5"/>
    <n v="5"/>
    <n v="5"/>
    <n v="5"/>
    <n v="5"/>
    <n v="5"/>
    <n v="5"/>
    <x v="0"/>
    <m/>
    <m/>
    <m/>
    <m/>
    <m/>
    <m/>
    <m/>
    <m/>
    <d v="2015-02-07T00:00:00"/>
    <x v="2"/>
    <x v="0"/>
    <x v="0"/>
  </r>
  <r>
    <s v="133777-133771-7798709"/>
    <x v="10"/>
    <m/>
    <x v="3"/>
    <m/>
    <s v="Paediatrics - JC3 &amp; DL2"/>
    <x v="57"/>
    <x v="7"/>
    <m/>
    <n v="5"/>
    <n v="4"/>
    <n v="4"/>
    <n v="2"/>
    <n v="4"/>
    <n v="4"/>
    <n v="5"/>
    <n v="5"/>
    <n v="4"/>
    <n v="4"/>
    <n v="4"/>
    <x v="0"/>
    <m/>
    <m/>
    <m/>
    <m/>
    <m/>
    <m/>
    <m/>
    <m/>
    <d v="2015-02-04T00:00:00"/>
    <x v="2"/>
    <x v="0"/>
    <x v="0"/>
  </r>
  <r>
    <s v="133777-133771-7798744"/>
    <x v="10"/>
    <m/>
    <x v="3"/>
    <m/>
    <s v="Trauma - Mr Ollivere"/>
    <x v="23"/>
    <x v="3"/>
    <m/>
    <n v="5"/>
    <n v="5"/>
    <n v="4"/>
    <n v="5"/>
    <n v="5"/>
    <n v="5"/>
    <n v="5"/>
    <n v="5"/>
    <n v="4"/>
    <n v="4"/>
    <n v="5"/>
    <x v="0"/>
    <m/>
    <m/>
    <m/>
    <m/>
    <m/>
    <m/>
    <m/>
    <m/>
    <d v="2015-02-04T00:00:00"/>
    <x v="2"/>
    <x v="0"/>
    <x v="0"/>
  </r>
  <r>
    <s v="133777-133771-7798787"/>
    <x v="10"/>
    <m/>
    <x v="3"/>
    <m/>
    <s v="Trauma: Mr Westbrook/Mr Sehat"/>
    <x v="23"/>
    <x v="7"/>
    <m/>
    <n v="5"/>
    <n v="4"/>
    <n v="2"/>
    <n v="5"/>
    <n v="5"/>
    <n v="3"/>
    <n v="4"/>
    <n v="4"/>
    <n v="4"/>
    <n v="3"/>
    <n v="4"/>
    <x v="0"/>
    <m/>
    <m/>
    <m/>
    <m/>
    <m/>
    <m/>
    <m/>
    <m/>
    <d v="2015-02-13T00:00:00"/>
    <x v="2"/>
    <x v="0"/>
    <x v="0"/>
  </r>
  <r>
    <s v="133777-133771-7798770"/>
    <x v="11"/>
    <m/>
    <x v="3"/>
    <m/>
    <s v="Mr Milner (Foot and Ankle)"/>
    <x v="2"/>
    <x v="2"/>
    <m/>
    <n v="5"/>
    <n v="5"/>
    <n v="5"/>
    <n v="4"/>
    <n v="5"/>
    <n v="5"/>
    <n v="5"/>
    <n v="5"/>
    <n v="4"/>
    <n v="4"/>
    <n v="5"/>
    <x v="0"/>
    <m/>
    <m/>
    <m/>
    <m/>
    <m/>
    <m/>
    <m/>
    <m/>
    <d v="2015-02-08T00:00:00"/>
    <x v="2"/>
    <x v="0"/>
    <x v="0"/>
  </r>
  <r>
    <s v="133777-133771-7798734"/>
    <x v="11"/>
    <m/>
    <x v="3"/>
    <m/>
    <s v="Paediatrics - Prof Rajan"/>
    <x v="2"/>
    <x v="3"/>
    <m/>
    <n v="5"/>
    <n v="5"/>
    <n v="5"/>
    <n v="5"/>
    <n v="5"/>
    <n v="4"/>
    <n v="4"/>
    <n v="4"/>
    <n v="3"/>
    <n v="4"/>
    <n v="4"/>
    <x v="0"/>
    <m/>
    <m/>
    <m/>
    <m/>
    <m/>
    <m/>
    <m/>
    <m/>
    <d v="2015-02-04T00:00:00"/>
    <x v="2"/>
    <x v="0"/>
    <x v="0"/>
  </r>
  <r>
    <s v="133777-133771-7798716"/>
    <x v="11"/>
    <m/>
    <x v="3"/>
    <m/>
    <s v="spine"/>
    <x v="58"/>
    <x v="0"/>
    <m/>
    <n v="4"/>
    <n v="4"/>
    <n v="4"/>
    <n v="4"/>
    <n v="5"/>
    <n v="4"/>
    <n v="4"/>
    <n v="4"/>
    <n v="4"/>
    <n v="4"/>
    <n v="4"/>
    <x v="0"/>
    <m/>
    <m/>
    <m/>
    <m/>
    <m/>
    <m/>
    <m/>
    <m/>
    <d v="2015-02-04T00:00:00"/>
    <x v="2"/>
    <x v="0"/>
    <x v="0"/>
  </r>
  <r>
    <s v="133777-133771-7798732"/>
    <x v="11"/>
    <m/>
    <x v="3"/>
    <m/>
    <s v="Upper limb surgery"/>
    <x v="59"/>
    <x v="5"/>
    <m/>
    <n v="5"/>
    <n v="4"/>
    <n v="4"/>
    <n v="4"/>
    <n v="4"/>
    <n v="4"/>
    <n v="4"/>
    <n v="4"/>
    <n v="4"/>
    <n v="4"/>
    <n v="4"/>
    <x v="0"/>
    <m/>
    <m/>
    <m/>
    <m/>
    <m/>
    <m/>
    <m/>
    <m/>
    <d v="2015-02-04T00:00:00"/>
    <x v="2"/>
    <x v="0"/>
    <x v="0"/>
  </r>
  <r>
    <s v="133777-133771-7798733"/>
    <x v="11"/>
    <m/>
    <x v="3"/>
    <m/>
    <s v="Upper limb surgery"/>
    <x v="59"/>
    <x v="5"/>
    <m/>
    <n v="5"/>
    <n v="4"/>
    <n v="4"/>
    <n v="4"/>
    <n v="4"/>
    <n v="4"/>
    <n v="4"/>
    <n v="4"/>
    <n v="4"/>
    <n v="4"/>
    <n v="4"/>
    <x v="0"/>
    <m/>
    <m/>
    <m/>
    <m/>
    <m/>
    <m/>
    <m/>
    <m/>
    <d v="2015-02-04T00:00:00"/>
    <x v="2"/>
    <x v="0"/>
    <x v="0"/>
  </r>
  <r>
    <s v="133777-133771-7798714"/>
    <x v="6"/>
    <m/>
    <x v="5"/>
    <m/>
    <s v="Hicks, Brar and Bahal"/>
    <x v="5"/>
    <x v="3"/>
    <m/>
    <n v="4"/>
    <n v="5"/>
    <n v="5"/>
    <n v="4"/>
    <n v="5"/>
    <n v="5"/>
    <n v="5"/>
    <n v="5"/>
    <n v="4"/>
    <n v="4"/>
    <n v="5"/>
    <x v="0"/>
    <m/>
    <m/>
    <m/>
    <m/>
    <m/>
    <m/>
    <m/>
    <m/>
    <d v="2015-02-04T00:00:00"/>
    <x v="2"/>
    <x v="0"/>
    <x v="0"/>
  </r>
  <r>
    <s v="133777-133771-7798777"/>
    <x v="6"/>
    <m/>
    <x v="5"/>
    <m/>
    <s v="Hicks/Brar"/>
    <x v="5"/>
    <x v="7"/>
    <m/>
    <n v="4"/>
    <n v="4"/>
    <n v="4"/>
    <n v="5"/>
    <n v="4"/>
    <n v="4"/>
    <n v="4"/>
    <n v="4"/>
    <n v="5"/>
    <n v="4"/>
    <n v="4"/>
    <x v="0"/>
    <m/>
    <m/>
    <m/>
    <m/>
    <m/>
    <m/>
    <m/>
    <m/>
    <d v="2015-02-09T00:00:00"/>
    <x v="2"/>
    <x v="0"/>
    <x v="0"/>
  </r>
  <r>
    <s v="133777-133771-7798771"/>
    <x v="6"/>
    <m/>
    <x v="5"/>
    <m/>
    <s v="Vascular"/>
    <x v="5"/>
    <x v="3"/>
    <m/>
    <n v="3"/>
    <n v="4"/>
    <n v="4"/>
    <n v="3"/>
    <n v="4"/>
    <n v="4"/>
    <n v="4"/>
    <n v="3"/>
    <n v="2"/>
    <n v="3"/>
    <n v="4"/>
    <x v="1"/>
    <m/>
    <m/>
    <m/>
    <m/>
    <m/>
    <m/>
    <m/>
    <m/>
    <d v="2015-02-08T00:00:00"/>
    <x v="2"/>
    <x v="0"/>
    <x v="0"/>
  </r>
  <r>
    <s v="133777-133771-7798754"/>
    <x v="10"/>
    <m/>
    <x v="5"/>
    <m/>
    <s v="vascular"/>
    <x v="60"/>
    <x v="3"/>
    <m/>
    <n v="3"/>
    <n v="3"/>
    <n v="3"/>
    <n v="3"/>
    <n v="3"/>
    <n v="3"/>
    <n v="3"/>
    <n v="3"/>
    <n v="2"/>
    <n v="3"/>
    <n v="3"/>
    <x v="0"/>
    <m/>
    <m/>
    <m/>
    <m/>
    <m/>
    <m/>
    <m/>
    <m/>
    <d v="2015-02-05T00:00:00"/>
    <x v="2"/>
    <x v="0"/>
    <x v="0"/>
  </r>
  <r>
    <s v="133777-133771-7798722"/>
    <x v="8"/>
    <s v="Sacramento, California"/>
    <x v="5"/>
    <m/>
    <s v="Vascular surgery"/>
    <x v="19"/>
    <x v="2"/>
    <m/>
    <n v="4"/>
    <n v="4"/>
    <n v="5"/>
    <n v="4"/>
    <n v="4"/>
    <n v="4"/>
    <n v="4"/>
    <n v="3"/>
    <n v="4"/>
    <n v="5"/>
    <n v="4"/>
    <x v="0"/>
    <m/>
    <m/>
    <m/>
    <m/>
    <m/>
    <m/>
    <m/>
    <m/>
    <d v="2015-02-04T00:00:00"/>
    <x v="2"/>
    <x v="0"/>
    <x v="0"/>
  </r>
  <r>
    <s v="133777-133771-7798783"/>
    <x v="9"/>
    <m/>
    <x v="5"/>
    <m/>
    <s v="vascular surgery"/>
    <x v="5"/>
    <x v="1"/>
    <m/>
    <n v="4"/>
    <n v="4"/>
    <n v="4"/>
    <n v="3"/>
    <n v="4"/>
    <n v="4"/>
    <n v="4"/>
    <n v="3"/>
    <n v="3"/>
    <n v="4"/>
    <n v="4"/>
    <x v="0"/>
    <m/>
    <m/>
    <m/>
    <m/>
    <m/>
    <m/>
    <m/>
    <m/>
    <d v="2015-02-10T00:00:00"/>
    <x v="2"/>
    <x v="0"/>
    <x v="0"/>
  </r>
  <r>
    <s v="133777-133771-7798780"/>
    <x v="10"/>
    <m/>
    <x v="5"/>
    <m/>
    <s v="Mr Tennant"/>
    <x v="60"/>
    <x v="1"/>
    <m/>
    <n v="4"/>
    <n v="4"/>
    <n v="3"/>
    <n v="4"/>
    <n v="4"/>
    <n v="4"/>
    <n v="4"/>
    <n v="4"/>
    <n v="3"/>
    <n v="4"/>
    <n v="4"/>
    <x v="0"/>
    <m/>
    <m/>
    <m/>
    <m/>
    <m/>
    <m/>
    <m/>
    <m/>
    <d v="2015-02-09T00:00:00"/>
    <x v="2"/>
    <x v="0"/>
    <x v="0"/>
  </r>
  <r>
    <s v="133777-133771-7798776"/>
    <x v="11"/>
    <m/>
    <x v="5"/>
    <m/>
    <s v="Mr Rowlands"/>
    <x v="5"/>
    <x v="7"/>
    <m/>
    <n v="4"/>
    <n v="4"/>
    <n v="4"/>
    <n v="4"/>
    <n v="4"/>
    <n v="4"/>
    <n v="5"/>
    <n v="5"/>
    <n v="4"/>
    <n v="3"/>
    <n v="4"/>
    <x v="0"/>
    <m/>
    <m/>
    <m/>
    <m/>
    <m/>
    <m/>
    <m/>
    <m/>
    <d v="2015-02-09T00:00:00"/>
    <x v="2"/>
    <x v="0"/>
    <x v="0"/>
  </r>
  <r>
    <s v="133795-133789-7800729"/>
    <x v="0"/>
    <m/>
    <x v="2"/>
    <m/>
    <m/>
    <x v="61"/>
    <x v="6"/>
    <m/>
    <n v="4"/>
    <n v="4"/>
    <n v="4"/>
    <n v="2"/>
    <n v="4"/>
    <n v="4"/>
    <n v="4"/>
    <n v="4"/>
    <n v="4"/>
    <n v="4"/>
    <n v="4"/>
    <x v="0"/>
    <m/>
    <m/>
    <m/>
    <s v="No"/>
    <s v="Yes"/>
    <s v="Yes"/>
    <s v="No"/>
    <s v="No"/>
    <d v="2015-05-01T00:00:00"/>
    <x v="3"/>
    <x v="0"/>
    <x v="0"/>
  </r>
  <r>
    <s v="133795-133789-7800705"/>
    <x v="2"/>
    <m/>
    <x v="2"/>
    <m/>
    <m/>
    <x v="2"/>
    <x v="4"/>
    <m/>
    <n v="4"/>
    <n v="4"/>
    <n v="4"/>
    <n v="4"/>
    <n v="4"/>
    <n v="4"/>
    <n v="4"/>
    <n v="3"/>
    <n v="4"/>
    <n v="4"/>
    <n v="4"/>
    <x v="0"/>
    <m/>
    <m/>
    <m/>
    <s v="No"/>
    <s v="Yes"/>
    <s v="Yes"/>
    <s v="Yes"/>
    <s v="Yes"/>
    <d v="2015-04-28T00:00:00"/>
    <x v="3"/>
    <x v="0"/>
    <x v="0"/>
  </r>
  <r>
    <s v="133795-133789-7800718"/>
    <x v="2"/>
    <m/>
    <x v="2"/>
    <m/>
    <m/>
    <x v="2"/>
    <x v="4"/>
    <m/>
    <n v="4"/>
    <n v="4"/>
    <n v="3"/>
    <n v="3"/>
    <n v="3"/>
    <n v="4"/>
    <n v="4"/>
    <n v="3"/>
    <n v="3"/>
    <n v="3"/>
    <n v="3"/>
    <x v="0"/>
    <m/>
    <m/>
    <m/>
    <s v="No"/>
    <s v="Yes"/>
    <s v="No"/>
    <s v="Yes"/>
    <s v="Yes"/>
    <d v="2015-04-29T00:00:00"/>
    <x v="3"/>
    <x v="0"/>
    <x v="0"/>
  </r>
  <r>
    <s v="133795-133789-7800723"/>
    <x v="4"/>
    <m/>
    <x v="2"/>
    <m/>
    <m/>
    <x v="8"/>
    <x v="4"/>
    <m/>
    <n v="4"/>
    <n v="4"/>
    <n v="4"/>
    <n v="4"/>
    <n v="4"/>
    <n v="3"/>
    <n v="4"/>
    <n v="4"/>
    <n v="3"/>
    <n v="2"/>
    <n v="4"/>
    <x v="0"/>
    <m/>
    <m/>
    <m/>
    <s v="No"/>
    <s v="Yes"/>
    <s v="Yes"/>
    <s v="Yes"/>
    <s v="Yes"/>
    <d v="2015-04-29T00:00:00"/>
    <x v="3"/>
    <x v="0"/>
    <x v="0"/>
  </r>
  <r>
    <s v="133795-133789-7800735"/>
    <x v="6"/>
    <m/>
    <x v="2"/>
    <m/>
    <m/>
    <x v="8"/>
    <x v="6"/>
    <m/>
    <n v="4"/>
    <n v="5"/>
    <n v="5"/>
    <n v="5"/>
    <n v="5"/>
    <n v="5"/>
    <n v="5"/>
    <n v="5"/>
    <n v="5"/>
    <n v="4"/>
    <n v="5"/>
    <x v="0"/>
    <m/>
    <m/>
    <m/>
    <s v="Yes"/>
    <s v="Yes"/>
    <s v="Yes"/>
    <s v="Yes"/>
    <s v="Yes"/>
    <d v="2015-05-04T00:00:00"/>
    <x v="3"/>
    <x v="0"/>
    <x v="0"/>
  </r>
  <r>
    <s v="133795-133789-8359274"/>
    <x v="7"/>
    <m/>
    <x v="2"/>
    <m/>
    <s v="UGI"/>
    <x v="16"/>
    <x v="6"/>
    <m/>
    <n v="4"/>
    <n v="4"/>
    <n v="5"/>
    <n v="4"/>
    <n v="4"/>
    <n v="4"/>
    <n v="4"/>
    <n v="5"/>
    <n v="4"/>
    <n v="4"/>
    <n v="4"/>
    <x v="0"/>
    <m/>
    <m/>
    <m/>
    <s v="No"/>
    <s v="Yes"/>
    <s v="Yes"/>
    <s v="Yes"/>
    <s v="Yes"/>
    <d v="2015-06-02T00:00:00"/>
    <x v="3"/>
    <x v="0"/>
    <x v="0"/>
  </r>
  <r>
    <s v="133795-133789-7800721"/>
    <x v="7"/>
    <m/>
    <x v="2"/>
    <m/>
    <m/>
    <x v="8"/>
    <x v="4"/>
    <m/>
    <n v="5"/>
    <n v="5"/>
    <n v="5"/>
    <n v="4"/>
    <n v="4"/>
    <n v="3"/>
    <n v="4"/>
    <n v="3"/>
    <n v="3"/>
    <n v="2"/>
    <n v="3"/>
    <x v="0"/>
    <m/>
    <m/>
    <m/>
    <s v="No"/>
    <s v="Yes"/>
    <s v="Yes"/>
    <s v="Yes"/>
    <s v="Yes"/>
    <d v="2015-04-29T00:00:00"/>
    <x v="3"/>
    <x v="0"/>
    <x v="0"/>
  </r>
  <r>
    <s v="133795-133789-8374966"/>
    <x v="10"/>
    <m/>
    <x v="2"/>
    <m/>
    <m/>
    <x v="17"/>
    <x v="4"/>
    <m/>
    <n v="4"/>
    <n v="4"/>
    <n v="2"/>
    <n v="4"/>
    <n v="4"/>
    <n v="4"/>
    <n v="5"/>
    <n v="3"/>
    <n v="3"/>
    <n v="4"/>
    <n v="4"/>
    <x v="0"/>
    <m/>
    <m/>
    <m/>
    <s v="Yes"/>
    <s v="Yes"/>
    <s v="No"/>
    <s v="Yes"/>
    <s v="Yes"/>
    <d v="2015-06-03T00:00:00"/>
    <x v="3"/>
    <x v="0"/>
    <x v="0"/>
  </r>
  <r>
    <s v="133795-133789-7800736"/>
    <x v="11"/>
    <m/>
    <x v="2"/>
    <m/>
    <s v="Colorectal"/>
    <x v="14"/>
    <x v="6"/>
    <m/>
    <n v="4"/>
    <n v="5"/>
    <n v="4"/>
    <n v="4"/>
    <n v="5"/>
    <n v="4"/>
    <n v="5"/>
    <n v="5"/>
    <n v="4"/>
    <n v="3"/>
    <n v="4"/>
    <x v="0"/>
    <m/>
    <m/>
    <m/>
    <s v="No"/>
    <s v="Yes"/>
    <s v="Yes"/>
    <s v="Yes"/>
    <s v="Yes"/>
    <d v="2015-05-04T00:00:00"/>
    <x v="3"/>
    <x v="0"/>
    <x v="0"/>
  </r>
  <r>
    <s v="133795-133789-7800737"/>
    <x v="11"/>
    <m/>
    <x v="2"/>
    <m/>
    <s v="Colorectal"/>
    <x v="14"/>
    <x v="6"/>
    <m/>
    <n v="5"/>
    <n v="5"/>
    <n v="5"/>
    <n v="4"/>
    <n v="5"/>
    <n v="5"/>
    <n v="5"/>
    <n v="4"/>
    <n v="4"/>
    <n v="4"/>
    <n v="5"/>
    <x v="0"/>
    <m/>
    <m/>
    <m/>
    <s v="No"/>
    <s v="Yes"/>
    <s v="Yes"/>
    <s v="Yes"/>
    <s v="Yes"/>
    <d v="2015-05-06T00:00:00"/>
    <x v="3"/>
    <x v="0"/>
    <x v="0"/>
  </r>
  <r>
    <s v="133795-133789-7800710"/>
    <x v="0"/>
    <m/>
    <x v="0"/>
    <s v="cardiac surgery"/>
    <m/>
    <x v="62"/>
    <x v="4"/>
    <m/>
    <n v="5"/>
    <n v="5"/>
    <n v="4"/>
    <n v="2"/>
    <n v="4"/>
    <n v="4"/>
    <n v="4"/>
    <n v="2"/>
    <n v="4"/>
    <n v="2"/>
    <n v="4"/>
    <x v="0"/>
    <m/>
    <m/>
    <m/>
    <s v="No"/>
    <s v="Yes"/>
    <s v="Yes"/>
    <s v="Yes"/>
    <s v="No"/>
    <d v="2015-04-28T00:00:00"/>
    <x v="3"/>
    <x v="0"/>
    <x v="0"/>
  </r>
  <r>
    <s v="133795-133789-7800732"/>
    <x v="0"/>
    <m/>
    <x v="12"/>
    <s v="Cardiothoracic Surgery"/>
    <m/>
    <x v="62"/>
    <x v="4"/>
    <m/>
    <n v="4"/>
    <n v="3"/>
    <n v="2"/>
    <n v="2"/>
    <n v="3"/>
    <n v="4"/>
    <n v="4"/>
    <n v="5"/>
    <n v="3"/>
    <n v="3"/>
    <n v="3"/>
    <x v="0"/>
    <m/>
    <m/>
    <m/>
    <s v="No"/>
    <s v="Yes"/>
    <s v="No"/>
    <s v="Yes"/>
    <s v="No"/>
    <d v="2015-05-01T00:00:00"/>
    <x v="3"/>
    <x v="0"/>
    <x v="0"/>
  </r>
  <r>
    <s v="133795-133789-7800738"/>
    <x v="0"/>
    <m/>
    <x v="2"/>
    <s v="Breast Surgery"/>
    <m/>
    <x v="61"/>
    <x v="4"/>
    <m/>
    <n v="5"/>
    <n v="4"/>
    <n v="4"/>
    <n v="3"/>
    <n v="4"/>
    <n v="4"/>
    <n v="4"/>
    <n v="5"/>
    <n v="5"/>
    <n v="4"/>
    <n v="4"/>
    <x v="0"/>
    <m/>
    <m/>
    <m/>
    <s v="No"/>
    <s v="Yes"/>
    <s v="Yes"/>
    <s v="Yes"/>
    <s v="Yes"/>
    <d v="2015-05-12T00:00:00"/>
    <x v="3"/>
    <x v="0"/>
    <x v="0"/>
  </r>
  <r>
    <s v="133795-133789-8300723"/>
    <x v="7"/>
    <m/>
    <x v="12"/>
    <s v="Thoracic Surgery"/>
    <m/>
    <x v="32"/>
    <x v="4"/>
    <m/>
    <n v="5"/>
    <n v="4"/>
    <n v="3"/>
    <n v="3"/>
    <n v="4"/>
    <n v="4"/>
    <n v="4"/>
    <n v="4"/>
    <n v="4"/>
    <n v="4"/>
    <n v="4"/>
    <x v="0"/>
    <m/>
    <m/>
    <m/>
    <s v="Yes"/>
    <s v="Yes"/>
    <s v="Yes"/>
    <s v="Yes"/>
    <s v="Yes"/>
    <d v="2015-06-01T00:00:00"/>
    <x v="3"/>
    <x v="0"/>
    <x v="0"/>
  </r>
  <r>
    <s v="133795-133789-7800733"/>
    <x v="4"/>
    <m/>
    <x v="7"/>
    <m/>
    <s v="Otolaryngology"/>
    <x v="7"/>
    <x v="6"/>
    <m/>
    <n v="4"/>
    <n v="1"/>
    <n v="1"/>
    <n v="2"/>
    <n v="2"/>
    <n v="5"/>
    <n v="5"/>
    <n v="5"/>
    <n v="5"/>
    <n v="5"/>
    <n v="4"/>
    <x v="0"/>
    <m/>
    <m/>
    <m/>
    <s v="Yes"/>
    <s v="Yes"/>
    <s v="No"/>
    <s v="Yes"/>
    <s v="Yes"/>
    <d v="2015-05-03T00:00:00"/>
    <x v="3"/>
    <x v="0"/>
    <x v="0"/>
  </r>
  <r>
    <s v="133795-133789-7800731"/>
    <x v="4"/>
    <m/>
    <x v="7"/>
    <m/>
    <s v="Plastic Surgery"/>
    <x v="7"/>
    <x v="4"/>
    <m/>
    <n v="4"/>
    <n v="2"/>
    <n v="2"/>
    <n v="2"/>
    <n v="3"/>
    <n v="3"/>
    <n v="4"/>
    <n v="4"/>
    <n v="4"/>
    <n v="1"/>
    <n v="2"/>
    <x v="0"/>
    <m/>
    <m/>
    <m/>
    <s v="No"/>
    <s v="Yes"/>
    <s v="No"/>
    <s v="Yes"/>
    <s v="Yes"/>
    <d v="2015-05-01T00:00:00"/>
    <x v="3"/>
    <x v="0"/>
    <x v="0"/>
  </r>
  <r>
    <s v="133795-133789-7800727"/>
    <x v="5"/>
    <m/>
    <x v="7"/>
    <m/>
    <m/>
    <x v="7"/>
    <x v="4"/>
    <m/>
    <n v="3"/>
    <n v="1"/>
    <n v="1"/>
    <n v="2"/>
    <n v="3"/>
    <n v="4"/>
    <n v="2"/>
    <n v="4"/>
    <n v="4"/>
    <n v="4"/>
    <n v="3"/>
    <x v="0"/>
    <m/>
    <m/>
    <m/>
    <s v="No"/>
    <s v="Yes"/>
    <s v="No"/>
    <s v="Yes"/>
    <s v="Yes"/>
    <d v="2015-04-30T00:00:00"/>
    <x v="3"/>
    <x v="0"/>
    <x v="0"/>
  </r>
  <r>
    <s v="133795-133789-8145415"/>
    <x v="6"/>
    <m/>
    <x v="7"/>
    <m/>
    <m/>
    <x v="7"/>
    <x v="6"/>
    <m/>
    <n v="4"/>
    <n v="3"/>
    <n v="2"/>
    <n v="3"/>
    <n v="4"/>
    <n v="3"/>
    <n v="3"/>
    <n v="2"/>
    <n v="4"/>
    <n v="2"/>
    <n v="3"/>
    <x v="0"/>
    <m/>
    <m/>
    <m/>
    <s v="No"/>
    <s v="Yes"/>
    <s v="No"/>
    <s v="Yes"/>
    <s v="Yes"/>
    <d v="2015-05-27T00:00:00"/>
    <x v="3"/>
    <x v="0"/>
    <x v="0"/>
  </r>
  <r>
    <s v="133795-133789-7800706"/>
    <x v="10"/>
    <m/>
    <x v="7"/>
    <m/>
    <m/>
    <x v="7"/>
    <x v="6"/>
    <m/>
    <n v="5"/>
    <n v="4"/>
    <n v="4"/>
    <n v="4"/>
    <n v="4"/>
    <n v="4"/>
    <n v="4"/>
    <n v="5"/>
    <n v="4"/>
    <n v="4"/>
    <n v="4"/>
    <x v="0"/>
    <m/>
    <m/>
    <m/>
    <s v="Yes"/>
    <m/>
    <m/>
    <m/>
    <m/>
    <d v="2015-04-28T00:00:00"/>
    <x v="3"/>
    <x v="0"/>
    <x v="0"/>
  </r>
  <r>
    <s v="133795-133789-7800709"/>
    <x v="10"/>
    <m/>
    <x v="7"/>
    <m/>
    <m/>
    <x v="7"/>
    <x v="4"/>
    <m/>
    <n v="4"/>
    <n v="1"/>
    <n v="1"/>
    <n v="2"/>
    <n v="1"/>
    <n v="1"/>
    <n v="3"/>
    <n v="2"/>
    <n v="3"/>
    <n v="1"/>
    <n v="1"/>
    <x v="2"/>
    <s v="Other"/>
    <s v="registrars"/>
    <s v="Yes"/>
    <s v="No"/>
    <s v="No"/>
    <s v="No"/>
    <s v="No"/>
    <s v="Yes"/>
    <d v="2015-04-28T00:00:00"/>
    <x v="3"/>
    <x v="0"/>
    <x v="0"/>
  </r>
  <r>
    <s v="133795-133789-7800719"/>
    <x v="11"/>
    <m/>
    <x v="7"/>
    <m/>
    <m/>
    <x v="7"/>
    <x v="6"/>
    <m/>
    <n v="4"/>
    <n v="4"/>
    <n v="3"/>
    <n v="3"/>
    <n v="4"/>
    <n v="4"/>
    <n v="4"/>
    <n v="4"/>
    <n v="4"/>
    <n v="3"/>
    <n v="4"/>
    <x v="0"/>
    <m/>
    <m/>
    <m/>
    <s v="No"/>
    <s v="Yes"/>
    <s v="No"/>
    <s v="No"/>
    <s v="Yes"/>
    <d v="2015-04-29T00:00:00"/>
    <x v="3"/>
    <x v="0"/>
    <x v="0"/>
  </r>
  <r>
    <s v="133795-133789-7800724"/>
    <x v="4"/>
    <m/>
    <x v="10"/>
    <m/>
    <m/>
    <x v="20"/>
    <x v="6"/>
    <m/>
    <n v="5"/>
    <n v="5"/>
    <n v="3"/>
    <n v="4"/>
    <n v="4"/>
    <n v="4"/>
    <n v="4"/>
    <n v="5"/>
    <n v="5"/>
    <n v="5"/>
    <n v="4"/>
    <x v="0"/>
    <m/>
    <m/>
    <m/>
    <s v="Yes"/>
    <s v="Yes"/>
    <s v="No"/>
    <s v="Yes"/>
    <s v="Yes"/>
    <d v="2015-04-29T00:00:00"/>
    <x v="3"/>
    <x v="0"/>
    <x v="0"/>
  </r>
  <r>
    <s v="133795-133789-8409966"/>
    <x v="10"/>
    <m/>
    <x v="10"/>
    <m/>
    <s v="Paediatric Surgery"/>
    <x v="20"/>
    <x v="6"/>
    <m/>
    <n v="4"/>
    <n v="4"/>
    <n v="3"/>
    <n v="3"/>
    <n v="3"/>
    <n v="3"/>
    <n v="4"/>
    <n v="4"/>
    <n v="4"/>
    <n v="3"/>
    <n v="4"/>
    <x v="0"/>
    <m/>
    <m/>
    <m/>
    <s v="No"/>
    <s v="Yes"/>
    <s v="No"/>
    <s v="Yes"/>
    <s v="Yes"/>
    <d v="2015-06-04T00:00:00"/>
    <x v="3"/>
    <x v="0"/>
    <x v="0"/>
  </r>
  <r>
    <s v="133795-133789-7800712"/>
    <x v="10"/>
    <m/>
    <x v="10"/>
    <m/>
    <m/>
    <x v="20"/>
    <x v="6"/>
    <m/>
    <n v="4"/>
    <n v="4"/>
    <n v="5"/>
    <n v="5"/>
    <n v="4"/>
    <n v="4"/>
    <n v="4"/>
    <n v="4"/>
    <n v="4"/>
    <n v="4"/>
    <n v="4"/>
    <x v="0"/>
    <m/>
    <m/>
    <m/>
    <s v="Yes"/>
    <s v="Yes"/>
    <s v="No"/>
    <s v="Yes"/>
    <s v="Yes"/>
    <d v="2015-04-28T00:00:00"/>
    <x v="3"/>
    <x v="0"/>
    <x v="0"/>
  </r>
  <r>
    <s v="133795-133789-7800714"/>
    <x v="10"/>
    <m/>
    <x v="10"/>
    <m/>
    <m/>
    <x v="20"/>
    <x v="4"/>
    <m/>
    <n v="5"/>
    <n v="5"/>
    <n v="5"/>
    <n v="5"/>
    <n v="5"/>
    <n v="5"/>
    <n v="5"/>
    <n v="5"/>
    <n v="5"/>
    <n v="5"/>
    <n v="1"/>
    <x v="0"/>
    <m/>
    <m/>
    <m/>
    <s v="Yes"/>
    <s v="Yes"/>
    <s v="Yes"/>
    <s v="Yes"/>
    <s v="Yes"/>
    <d v="2015-04-28T00:00:00"/>
    <x v="3"/>
    <x v="0"/>
    <x v="0"/>
  </r>
  <r>
    <s v="133795-133789-8045130"/>
    <x v="4"/>
    <m/>
    <x v="6"/>
    <m/>
    <s v="HPB at Leicester General"/>
    <x v="6"/>
    <x v="4"/>
    <m/>
    <n v="4"/>
    <n v="5"/>
    <n v="5"/>
    <n v="3"/>
    <n v="5"/>
    <n v="4"/>
    <n v="5"/>
    <n v="5"/>
    <n v="4"/>
    <n v="2"/>
    <n v="5"/>
    <x v="0"/>
    <m/>
    <m/>
    <m/>
    <s v="No"/>
    <s v="Yes"/>
    <s v="Yes"/>
    <s v="Yes"/>
    <s v="Yes"/>
    <d v="2015-05-24T00:00:00"/>
    <x v="3"/>
    <x v="0"/>
    <x v="0"/>
  </r>
  <r>
    <s v="133795-133789-7800708"/>
    <x v="4"/>
    <m/>
    <x v="6"/>
    <m/>
    <m/>
    <x v="6"/>
    <x v="4"/>
    <m/>
    <n v="4"/>
    <n v="4"/>
    <n v="4"/>
    <n v="2"/>
    <n v="3"/>
    <n v="3"/>
    <n v="2"/>
    <n v="3"/>
    <n v="3"/>
    <n v="2"/>
    <n v="3"/>
    <x v="0"/>
    <m/>
    <m/>
    <m/>
    <s v="No"/>
    <s v="Yes"/>
    <s v="No"/>
    <s v="No"/>
    <s v="Yes"/>
    <d v="2015-04-28T00:00:00"/>
    <x v="3"/>
    <x v="0"/>
    <x v="0"/>
  </r>
  <r>
    <s v="133795-133789-8295885"/>
    <x v="7"/>
    <m/>
    <x v="6"/>
    <m/>
    <s v="Plastic Surgery"/>
    <x v="6"/>
    <x v="6"/>
    <m/>
    <n v="5"/>
    <n v="2"/>
    <n v="2"/>
    <n v="4"/>
    <n v="5"/>
    <n v="5"/>
    <n v="5"/>
    <n v="5"/>
    <n v="4"/>
    <n v="2"/>
    <n v="4"/>
    <x v="0"/>
    <m/>
    <m/>
    <m/>
    <s v="No"/>
    <s v="Yes"/>
    <s v="No"/>
    <s v="No"/>
    <s v="Yes"/>
    <d v="2015-06-01T00:00:00"/>
    <x v="3"/>
    <x v="0"/>
    <x v="0"/>
  </r>
  <r>
    <s v="133795-133789-7800734"/>
    <x v="7"/>
    <m/>
    <x v="6"/>
    <m/>
    <m/>
    <x v="6"/>
    <x v="4"/>
    <m/>
    <n v="4"/>
    <n v="3"/>
    <n v="2"/>
    <n v="2"/>
    <n v="2"/>
    <n v="3"/>
    <n v="4"/>
    <n v="3"/>
    <n v="3"/>
    <n v="3"/>
    <n v="3"/>
    <x v="0"/>
    <m/>
    <m/>
    <m/>
    <s v="No"/>
    <s v="Yes"/>
    <s v="No"/>
    <s v="Yes"/>
    <s v="Yes"/>
    <d v="2015-05-04T00:00:00"/>
    <x v="3"/>
    <x v="0"/>
    <x v="0"/>
  </r>
  <r>
    <s v="133795-133789-7800728"/>
    <x v="2"/>
    <m/>
    <x v="3"/>
    <m/>
    <m/>
    <x v="10"/>
    <x v="4"/>
    <m/>
    <n v="3"/>
    <n v="3"/>
    <n v="3"/>
    <n v="3"/>
    <n v="3"/>
    <n v="4"/>
    <n v="4"/>
    <n v="4"/>
    <n v="4"/>
    <n v="4"/>
    <n v="3"/>
    <x v="0"/>
    <m/>
    <m/>
    <m/>
    <s v="No"/>
    <s v="Yes"/>
    <s v="No"/>
    <s v="Yes"/>
    <s v="Yes"/>
    <d v="2015-04-30T00:00:00"/>
    <x v="3"/>
    <x v="0"/>
    <x v="0"/>
  </r>
  <r>
    <s v="133795-133789-7800730"/>
    <x v="2"/>
    <m/>
    <x v="3"/>
    <m/>
    <m/>
    <x v="10"/>
    <x v="6"/>
    <m/>
    <n v="4"/>
    <n v="4"/>
    <n v="3"/>
    <n v="4"/>
    <n v="4"/>
    <n v="3"/>
    <n v="3"/>
    <n v="3"/>
    <n v="4"/>
    <n v="4"/>
    <n v="4"/>
    <x v="0"/>
    <m/>
    <m/>
    <m/>
    <s v="No"/>
    <s v="Yes"/>
    <s v="No"/>
    <s v="Yes"/>
    <s v="Yes"/>
    <d v="2015-05-01T00:00:00"/>
    <x v="3"/>
    <x v="0"/>
    <x v="0"/>
  </r>
  <r>
    <s v="133795-133789-7800711"/>
    <x v="4"/>
    <m/>
    <x v="3"/>
    <m/>
    <m/>
    <x v="10"/>
    <x v="6"/>
    <m/>
    <n v="3"/>
    <n v="3"/>
    <n v="3"/>
    <n v="4"/>
    <n v="4"/>
    <n v="4"/>
    <n v="3"/>
    <n v="3"/>
    <n v="4"/>
    <n v="4"/>
    <n v="4"/>
    <x v="0"/>
    <m/>
    <m/>
    <m/>
    <s v="Yes"/>
    <s v="Yes"/>
    <s v="No"/>
    <s v="Yes"/>
    <s v="Yes"/>
    <d v="2015-04-28T00:00:00"/>
    <x v="3"/>
    <x v="0"/>
    <x v="0"/>
  </r>
  <r>
    <s v="133795-133789-7884051"/>
    <x v="6"/>
    <m/>
    <x v="3"/>
    <m/>
    <s v="Ward based"/>
    <x v="10"/>
    <x v="4"/>
    <m/>
    <n v="4"/>
    <n v="3"/>
    <n v="4"/>
    <n v="4"/>
    <n v="4"/>
    <n v="3"/>
    <n v="3"/>
    <n v="4"/>
    <n v="4"/>
    <n v="3"/>
    <n v="4"/>
    <x v="0"/>
    <m/>
    <m/>
    <m/>
    <s v="Yes"/>
    <s v="Yes"/>
    <s v="No"/>
    <s v="Yes"/>
    <s v="Yes"/>
    <d v="2015-05-20T00:00:00"/>
    <x v="3"/>
    <x v="0"/>
    <x v="0"/>
  </r>
  <r>
    <s v="133795-133789-7800717"/>
    <x v="6"/>
    <m/>
    <x v="3"/>
    <m/>
    <m/>
    <x v="10"/>
    <x v="4"/>
    <m/>
    <n v="2"/>
    <n v="1"/>
    <n v="2"/>
    <n v="1"/>
    <n v="1"/>
    <n v="2"/>
    <n v="2"/>
    <n v="1"/>
    <n v="2"/>
    <n v="1"/>
    <n v="1"/>
    <x v="2"/>
    <s v="Other"/>
    <s v="locums and RMO's"/>
    <s v="No"/>
    <s v="No"/>
    <s v="Yes"/>
    <s v="No"/>
    <s v="Yes"/>
    <s v="No"/>
    <d v="2015-04-29T00:00:00"/>
    <x v="3"/>
    <x v="0"/>
    <x v="0"/>
  </r>
  <r>
    <s v="133795-133789-7800725"/>
    <x v="10"/>
    <m/>
    <x v="3"/>
    <m/>
    <s v="Plastics"/>
    <x v="10"/>
    <x v="4"/>
    <m/>
    <n v="4"/>
    <n v="4"/>
    <n v="3"/>
    <n v="3"/>
    <n v="4"/>
    <n v="4"/>
    <n v="4"/>
    <n v="4"/>
    <n v="5"/>
    <n v="5"/>
    <n v="3"/>
    <x v="0"/>
    <m/>
    <m/>
    <m/>
    <s v="Yes"/>
    <s v="Yes"/>
    <s v="Yes"/>
    <s v="No"/>
    <s v="Yes"/>
    <d v="2015-04-29T00:00:00"/>
    <x v="3"/>
    <x v="0"/>
    <x v="0"/>
  </r>
  <r>
    <s v="133795-133789-7800713"/>
    <x v="10"/>
    <m/>
    <x v="3"/>
    <m/>
    <m/>
    <x v="10"/>
    <x v="6"/>
    <m/>
    <n v="5"/>
    <n v="5"/>
    <n v="2"/>
    <n v="5"/>
    <n v="5"/>
    <n v="5"/>
    <n v="4"/>
    <n v="5"/>
    <n v="4"/>
    <n v="4"/>
    <n v="4"/>
    <x v="0"/>
    <m/>
    <m/>
    <m/>
    <s v="Yes"/>
    <s v="Yes"/>
    <s v="Yes"/>
    <s v="Yes"/>
    <s v="Yes"/>
    <d v="2015-04-28T00:00:00"/>
    <x v="3"/>
    <x v="0"/>
    <x v="0"/>
  </r>
  <r>
    <s v="133795-133789-7800726"/>
    <x v="10"/>
    <m/>
    <x v="3"/>
    <m/>
    <m/>
    <x v="10"/>
    <x v="6"/>
    <m/>
    <n v="5"/>
    <n v="5"/>
    <n v="3"/>
    <n v="5"/>
    <n v="5"/>
    <n v="4"/>
    <n v="5"/>
    <n v="5"/>
    <n v="5"/>
    <n v="5"/>
    <n v="5"/>
    <x v="0"/>
    <m/>
    <m/>
    <m/>
    <s v="Yes"/>
    <s v="Yes"/>
    <s v="Yes"/>
    <s v="Yes"/>
    <s v="Yes"/>
    <d v="2015-04-30T00:00:00"/>
    <x v="3"/>
    <x v="0"/>
    <x v="0"/>
  </r>
  <r>
    <s v="133795-133789-7800716"/>
    <x v="3"/>
    <m/>
    <x v="4"/>
    <m/>
    <m/>
    <x v="12"/>
    <x v="6"/>
    <m/>
    <n v="4"/>
    <n v="4"/>
    <n v="4"/>
    <n v="3"/>
    <n v="4"/>
    <n v="4"/>
    <n v="3"/>
    <n v="3"/>
    <n v="4"/>
    <n v="3"/>
    <n v="3"/>
    <x v="0"/>
    <m/>
    <m/>
    <m/>
    <s v="No"/>
    <s v="Yes"/>
    <m/>
    <m/>
    <m/>
    <d v="2015-04-29T00:00:00"/>
    <x v="3"/>
    <x v="0"/>
    <x v="0"/>
  </r>
  <r>
    <s v="133795-133789-7800720"/>
    <x v="7"/>
    <m/>
    <x v="4"/>
    <m/>
    <m/>
    <x v="12"/>
    <x v="4"/>
    <m/>
    <n v="4"/>
    <n v="5"/>
    <n v="3"/>
    <n v="5"/>
    <n v="5"/>
    <n v="3"/>
    <n v="5"/>
    <n v="4"/>
    <n v="3"/>
    <n v="4"/>
    <n v="4"/>
    <x v="0"/>
    <m/>
    <m/>
    <m/>
    <s v="No"/>
    <s v="Yes"/>
    <s v="Yes"/>
    <s v="Yes"/>
    <s v="Yes"/>
    <d v="2015-04-29T00:00:00"/>
    <x v="3"/>
    <x v="0"/>
    <x v="0"/>
  </r>
  <r>
    <s v="133795-133789-8152996"/>
    <x v="7"/>
    <m/>
    <x v="4"/>
    <m/>
    <m/>
    <x v="12"/>
    <x v="6"/>
    <m/>
    <n v="4"/>
    <n v="4"/>
    <n v="5"/>
    <n v="3"/>
    <n v="4"/>
    <n v="4"/>
    <n v="4"/>
    <n v="3"/>
    <n v="4"/>
    <n v="3"/>
    <n v="4"/>
    <x v="0"/>
    <m/>
    <m/>
    <m/>
    <s v="No"/>
    <s v="Yes"/>
    <s v="Yes"/>
    <s v="Yes"/>
    <s v="Yes"/>
    <d v="2015-05-27T00:00:00"/>
    <x v="3"/>
    <x v="0"/>
    <x v="0"/>
  </r>
  <r>
    <s v="133795-133789-7800715"/>
    <x v="11"/>
    <m/>
    <x v="4"/>
    <m/>
    <m/>
    <x v="12"/>
    <x v="6"/>
    <m/>
    <n v="5"/>
    <n v="5"/>
    <n v="5"/>
    <n v="5"/>
    <n v="5"/>
    <n v="5"/>
    <n v="5"/>
    <n v="4"/>
    <n v="4"/>
    <n v="4"/>
    <n v="5"/>
    <x v="0"/>
    <m/>
    <m/>
    <m/>
    <s v="No"/>
    <s v="Yes"/>
    <s v="Yes"/>
    <s v="Yes"/>
    <s v="Yes"/>
    <d v="2015-04-29T00:00:00"/>
    <x v="3"/>
    <x v="0"/>
    <x v="0"/>
  </r>
  <r>
    <s v="133795-133789-7800707"/>
    <x v="4"/>
    <m/>
    <x v="5"/>
    <m/>
    <m/>
    <x v="25"/>
    <x v="4"/>
    <m/>
    <n v="4"/>
    <n v="4"/>
    <n v="4"/>
    <n v="4"/>
    <n v="4"/>
    <n v="3"/>
    <n v="4"/>
    <n v="3"/>
    <n v="2"/>
    <n v="3"/>
    <n v="4"/>
    <x v="0"/>
    <m/>
    <m/>
    <m/>
    <s v="No"/>
    <s v="Yes"/>
    <s v="No"/>
    <s v="Yes"/>
    <s v="Yes"/>
    <d v="2015-04-28T00:00:00"/>
    <x v="3"/>
    <x v="0"/>
    <x v="0"/>
  </r>
  <r>
    <s v="133795-133789-7800722"/>
    <x v="6"/>
    <m/>
    <x v="5"/>
    <m/>
    <m/>
    <x v="5"/>
    <x v="4"/>
    <m/>
    <n v="4"/>
    <n v="5"/>
    <n v="5"/>
    <n v="4"/>
    <n v="4"/>
    <n v="4"/>
    <n v="5"/>
    <n v="3"/>
    <n v="3"/>
    <n v="1"/>
    <n v="4"/>
    <x v="0"/>
    <m/>
    <m/>
    <m/>
    <s v="No"/>
    <m/>
    <s v="Yes"/>
    <s v="Yes"/>
    <s v="Yes"/>
    <d v="2015-04-29T00:00:00"/>
    <x v="3"/>
    <x v="0"/>
    <x v="0"/>
  </r>
  <r>
    <s v="149137-149131-8940713"/>
    <x v="1"/>
    <m/>
    <x v="2"/>
    <m/>
    <s v="Mr El-Rabba"/>
    <x v="8"/>
    <x v="4"/>
    <m/>
    <n v="4"/>
    <n v="4"/>
    <n v="4"/>
    <n v="4"/>
    <n v="3"/>
    <n v="3"/>
    <n v="4"/>
    <n v="3"/>
    <n v="4"/>
    <n v="1"/>
    <n v="3"/>
    <x v="2"/>
    <s v="Nurses"/>
    <m/>
    <s v="Yes"/>
    <s v="No"/>
    <s v="Yes"/>
    <s v="No"/>
    <s v="Yes"/>
    <s v="Yes"/>
    <d v="2015-07-16T00:00:00"/>
    <x v="4"/>
    <x v="0"/>
    <x v="0"/>
  </r>
  <r>
    <s v="149137-149131-9057064"/>
    <x v="2"/>
    <m/>
    <x v="2"/>
    <m/>
    <s v="Mr Nigam, Mr Akhtar - Upper GI / Endocrine"/>
    <x v="63"/>
    <x v="4"/>
    <m/>
    <n v="4"/>
    <n v="4"/>
    <n v="3"/>
    <n v="4"/>
    <n v="4"/>
    <n v="3"/>
    <n v="3"/>
    <n v="4"/>
    <n v="3"/>
    <n v="4"/>
    <n v="4"/>
    <x v="0"/>
    <m/>
    <m/>
    <m/>
    <s v="Yes"/>
    <s v="Yes"/>
    <s v="Yes"/>
    <s v="Yes"/>
    <s v="Yes"/>
    <d v="2015-07-31T00:00:00"/>
    <x v="4"/>
    <x v="0"/>
    <x v="0"/>
  </r>
  <r>
    <s v="149137-149131-9029278"/>
    <x v="2"/>
    <m/>
    <x v="2"/>
    <m/>
    <m/>
    <x v="2"/>
    <x v="4"/>
    <m/>
    <n v="4"/>
    <n v="5"/>
    <n v="4"/>
    <n v="5"/>
    <n v="5"/>
    <n v="4"/>
    <n v="5"/>
    <n v="3"/>
    <n v="3"/>
    <n v="2"/>
    <n v="4"/>
    <x v="0"/>
    <m/>
    <m/>
    <m/>
    <s v="No"/>
    <s v="Yes"/>
    <s v="Yes"/>
    <s v="Yes"/>
    <s v="Yes"/>
    <d v="2015-07-28T00:00:00"/>
    <x v="4"/>
    <x v="0"/>
    <x v="0"/>
  </r>
  <r>
    <s v="149137-149131-9097536"/>
    <x v="3"/>
    <m/>
    <x v="2"/>
    <m/>
    <s v="Hepatobillary Surgery"/>
    <x v="15"/>
    <x v="6"/>
    <m/>
    <n v="4"/>
    <n v="5"/>
    <n v="4"/>
    <n v="4"/>
    <n v="4"/>
    <n v="4"/>
    <n v="4"/>
    <n v="5"/>
    <n v="4"/>
    <n v="4"/>
    <n v="4"/>
    <x v="0"/>
    <m/>
    <m/>
    <m/>
    <s v="No"/>
    <s v="Yes"/>
    <s v="Yes"/>
    <s v="Yes"/>
    <s v="Yes"/>
    <d v="2015-08-06T00:00:00"/>
    <x v="4"/>
    <x v="0"/>
    <x v="0"/>
  </r>
  <r>
    <s v="149137-149131-9065124"/>
    <x v="3"/>
    <m/>
    <x v="2"/>
    <m/>
    <s v="HPB"/>
    <x v="15"/>
    <x v="4"/>
    <m/>
    <n v="5"/>
    <n v="5"/>
    <n v="5"/>
    <n v="3"/>
    <n v="5"/>
    <n v="4"/>
    <n v="5"/>
    <n v="5"/>
    <n v="5"/>
    <n v="4"/>
    <n v="5"/>
    <x v="0"/>
    <m/>
    <m/>
    <m/>
    <s v="No"/>
    <s v="Yes"/>
    <s v="Yes"/>
    <s v="Yes"/>
    <s v="Yes"/>
    <d v="2015-08-02T00:00:00"/>
    <x v="4"/>
    <x v="0"/>
    <x v="0"/>
  </r>
  <r>
    <s v="149137-149131-8920869"/>
    <x v="4"/>
    <m/>
    <x v="2"/>
    <m/>
    <s v="UGI"/>
    <x v="8"/>
    <x v="4"/>
    <m/>
    <n v="4"/>
    <n v="4"/>
    <n v="4"/>
    <n v="4"/>
    <n v="4"/>
    <n v="4"/>
    <n v="4"/>
    <n v="4"/>
    <n v="3"/>
    <n v="3"/>
    <n v="4"/>
    <x v="0"/>
    <m/>
    <m/>
    <m/>
    <s v="No"/>
    <s v="Yes"/>
    <s v="Yes"/>
    <s v="Yes"/>
    <s v="Yes"/>
    <d v="2015-07-14T00:00:00"/>
    <x v="4"/>
    <x v="0"/>
    <x v="0"/>
  </r>
  <r>
    <s v="149137-149131-8919065"/>
    <x v="5"/>
    <m/>
    <x v="2"/>
    <m/>
    <s v="general surgery at lincoln"/>
    <x v="8"/>
    <x v="4"/>
    <m/>
    <n v="2"/>
    <n v="5"/>
    <n v="5"/>
    <n v="5"/>
    <n v="5"/>
    <n v="4"/>
    <n v="5"/>
    <n v="5"/>
    <n v="3"/>
    <n v="4"/>
    <n v="5"/>
    <x v="0"/>
    <m/>
    <m/>
    <m/>
    <s v="Yes"/>
    <s v="Yes"/>
    <s v="Yes"/>
    <s v="Yes"/>
    <s v="Yes"/>
    <d v="2015-07-14T00:00:00"/>
    <x v="4"/>
    <x v="0"/>
    <x v="0"/>
  </r>
  <r>
    <s v="149137-149131-8924872"/>
    <x v="7"/>
    <m/>
    <x v="2"/>
    <m/>
    <s v="General surgery "/>
    <x v="8"/>
    <x v="6"/>
    <m/>
    <n v="4"/>
    <n v="4"/>
    <n v="4"/>
    <n v="5"/>
    <n v="4"/>
    <n v="4"/>
    <n v="4"/>
    <n v="4"/>
    <n v="4"/>
    <n v="3"/>
    <n v="3"/>
    <x v="0"/>
    <m/>
    <m/>
    <m/>
    <s v="No"/>
    <s v="Yes"/>
    <s v="Yes"/>
    <s v="Yes"/>
    <s v="Yes"/>
    <d v="2015-07-14T00:00:00"/>
    <x v="4"/>
    <x v="0"/>
    <x v="0"/>
  </r>
  <r>
    <s v="149137-149131-8939407"/>
    <x v="10"/>
    <m/>
    <x v="2"/>
    <m/>
    <s v="HPB surgery"/>
    <x v="17"/>
    <x v="6"/>
    <m/>
    <n v="4"/>
    <n v="4"/>
    <n v="2"/>
    <n v="4"/>
    <n v="3"/>
    <n v="2"/>
    <n v="3"/>
    <n v="3"/>
    <n v="2"/>
    <n v="2"/>
    <n v="3"/>
    <x v="0"/>
    <m/>
    <m/>
    <m/>
    <s v="No"/>
    <s v="Yes"/>
    <s v="No"/>
    <s v="Yes"/>
    <s v="Yes"/>
    <d v="2015-07-16T00:00:00"/>
    <x v="4"/>
    <x v="0"/>
    <x v="0"/>
  </r>
  <r>
    <s v="149137-149131-8959642"/>
    <x v="11"/>
    <m/>
    <x v="2"/>
    <m/>
    <s v="HBP/upper GI"/>
    <x v="64"/>
    <x v="6"/>
    <m/>
    <n v="5"/>
    <n v="3"/>
    <n v="1"/>
    <n v="5"/>
    <n v="4"/>
    <n v="3"/>
    <n v="4"/>
    <n v="3"/>
    <n v="3"/>
    <n v="4"/>
    <n v="4"/>
    <x v="0"/>
    <m/>
    <m/>
    <m/>
    <s v="No"/>
    <s v="Yes"/>
    <s v="Yes"/>
    <s v="Yes"/>
    <s v="Yes"/>
    <d v="2015-07-19T00:00:00"/>
    <x v="4"/>
    <x v="0"/>
    <x v="0"/>
  </r>
  <r>
    <s v="149137-149131-8939436"/>
    <x v="11"/>
    <m/>
    <x v="2"/>
    <m/>
    <s v="UGI"/>
    <x v="16"/>
    <x v="6"/>
    <m/>
    <n v="4"/>
    <n v="4"/>
    <n v="4"/>
    <n v="5"/>
    <n v="4"/>
    <n v="4"/>
    <n v="4"/>
    <n v="4"/>
    <n v="4"/>
    <n v="2"/>
    <n v="4"/>
    <x v="0"/>
    <m/>
    <m/>
    <m/>
    <s v="No"/>
    <s v="Yes"/>
    <s v="Yes"/>
    <s v="Yes"/>
    <s v="Yes"/>
    <d v="2015-07-16T00:00:00"/>
    <x v="4"/>
    <x v="0"/>
    <x v="0"/>
  </r>
  <r>
    <s v="149137-149131-8927346"/>
    <x v="10"/>
    <m/>
    <x v="0"/>
    <s v="Intensive care"/>
    <s v="Neurosurgery"/>
    <x v="2"/>
    <x v="8"/>
    <s v="ST2"/>
    <n v="4"/>
    <n v="4"/>
    <n v="2"/>
    <n v="4"/>
    <n v="4"/>
    <n v="3"/>
    <n v="4"/>
    <n v="4"/>
    <n v="4"/>
    <n v="2"/>
    <n v="3"/>
    <x v="2"/>
    <s v="Nurses"/>
    <m/>
    <s v="Yes"/>
    <s v="No"/>
    <s v="Yes"/>
    <s v="No"/>
    <s v="Yes"/>
    <s v="Yes"/>
    <d v="2015-07-15T00:00:00"/>
    <x v="4"/>
    <x v="0"/>
    <x v="0"/>
  </r>
  <r>
    <s v="149137-149131-8923782"/>
    <x v="4"/>
    <m/>
    <x v="7"/>
    <m/>
    <s v="Otolaryngology at Northampton General Hospital"/>
    <x v="7"/>
    <x v="6"/>
    <m/>
    <n v="5"/>
    <n v="3"/>
    <n v="4"/>
    <n v="3"/>
    <n v="4"/>
    <n v="4"/>
    <n v="4"/>
    <n v="4"/>
    <n v="4"/>
    <n v="4"/>
    <n v="4"/>
    <x v="0"/>
    <m/>
    <m/>
    <m/>
    <s v="Yes"/>
    <s v="Yes"/>
    <s v="No"/>
    <m/>
    <s v="Yes"/>
    <d v="2015-07-14T00:00:00"/>
    <x v="4"/>
    <x v="0"/>
    <x v="0"/>
  </r>
  <r>
    <s v="149137-149131-8960541"/>
    <x v="4"/>
    <m/>
    <x v="7"/>
    <m/>
    <m/>
    <x v="7"/>
    <x v="4"/>
    <m/>
    <n v="4"/>
    <n v="2"/>
    <n v="2"/>
    <n v="2"/>
    <n v="2"/>
    <n v="3"/>
    <n v="3"/>
    <n v="3"/>
    <n v="4"/>
    <n v="3"/>
    <n v="3"/>
    <x v="0"/>
    <m/>
    <m/>
    <m/>
    <s v="No"/>
    <s v="Yes"/>
    <s v="No"/>
    <s v="No"/>
    <s v="Yes"/>
    <d v="2015-07-19T00:00:00"/>
    <x v="4"/>
    <x v="0"/>
    <x v="0"/>
  </r>
  <r>
    <s v="149137-149131-9098439"/>
    <x v="5"/>
    <m/>
    <x v="7"/>
    <m/>
    <m/>
    <x v="7"/>
    <x v="4"/>
    <m/>
    <n v="4"/>
    <n v="1"/>
    <n v="2"/>
    <n v="2"/>
    <n v="2"/>
    <n v="4"/>
    <n v="4"/>
    <n v="3"/>
    <n v="2"/>
    <n v="2"/>
    <n v="1"/>
    <x v="0"/>
    <m/>
    <m/>
    <m/>
    <s v="No"/>
    <s v="Yes"/>
    <s v="No"/>
    <s v="No"/>
    <s v="Yes"/>
    <d v="2015-08-07T00:00:00"/>
    <x v="4"/>
    <x v="0"/>
    <x v="0"/>
  </r>
  <r>
    <s v="149137-149131-8960640"/>
    <x v="11"/>
    <m/>
    <x v="7"/>
    <m/>
    <s v="Entire Department"/>
    <x v="7"/>
    <x v="6"/>
    <m/>
    <n v="5"/>
    <n v="3"/>
    <n v="2"/>
    <n v="3"/>
    <n v="3"/>
    <n v="3"/>
    <n v="3"/>
    <n v="4"/>
    <n v="4"/>
    <n v="3"/>
    <n v="4"/>
    <x v="0"/>
    <m/>
    <m/>
    <m/>
    <s v="No"/>
    <s v="Yes"/>
    <s v="No"/>
    <s v="No"/>
    <s v="Yes"/>
    <d v="2015-07-19T00:00:00"/>
    <x v="4"/>
    <x v="0"/>
    <x v="0"/>
  </r>
  <r>
    <s v="149137-149131-9222949"/>
    <x v="10"/>
    <m/>
    <x v="10"/>
    <m/>
    <m/>
    <x v="20"/>
    <x v="6"/>
    <m/>
    <n v="4"/>
    <n v="4"/>
    <n v="3"/>
    <n v="2"/>
    <n v="4"/>
    <n v="3"/>
    <n v="5"/>
    <n v="5"/>
    <n v="4"/>
    <n v="4"/>
    <n v="4"/>
    <x v="0"/>
    <m/>
    <m/>
    <m/>
    <s v="No"/>
    <s v="Yes"/>
    <s v="No"/>
    <s v="Yes"/>
    <s v="Yes"/>
    <d v="2015-08-25T00:00:00"/>
    <x v="4"/>
    <x v="0"/>
    <x v="0"/>
  </r>
  <r>
    <s v="149137-149131-9112905"/>
    <x v="4"/>
    <m/>
    <x v="6"/>
    <m/>
    <m/>
    <x v="6"/>
    <x v="4"/>
    <m/>
    <n v="4"/>
    <n v="5"/>
    <n v="5"/>
    <n v="4"/>
    <n v="4"/>
    <n v="4"/>
    <n v="4"/>
    <n v="4"/>
    <n v="4"/>
    <n v="4"/>
    <n v="4"/>
    <x v="0"/>
    <m/>
    <m/>
    <m/>
    <s v="No"/>
    <s v="Yes"/>
    <s v="Yes"/>
    <s v="Yes"/>
    <s v="Yes"/>
    <d v="2015-08-10T00:00:00"/>
    <x v="4"/>
    <x v="0"/>
    <x v="0"/>
  </r>
  <r>
    <s v="149137-149131-8994682"/>
    <x v="7"/>
    <m/>
    <x v="6"/>
    <m/>
    <s v="Not applicable"/>
    <x v="6"/>
    <x v="6"/>
    <m/>
    <n v="4"/>
    <n v="2"/>
    <n v="2"/>
    <n v="4"/>
    <n v="5"/>
    <n v="5"/>
    <n v="5"/>
    <n v="5"/>
    <n v="4"/>
    <n v="2"/>
    <n v="4"/>
    <x v="0"/>
    <m/>
    <m/>
    <m/>
    <s v="No"/>
    <s v="Yes"/>
    <s v="No"/>
    <s v="Yes"/>
    <s v="Yes"/>
    <d v="2015-07-23T00:00:00"/>
    <x v="4"/>
    <x v="0"/>
    <x v="0"/>
  </r>
  <r>
    <s v="149137-149131-8917771"/>
    <x v="2"/>
    <m/>
    <x v="3"/>
    <m/>
    <s v="Team B"/>
    <x v="10"/>
    <x v="6"/>
    <m/>
    <n v="4"/>
    <n v="5"/>
    <n v="5"/>
    <n v="5"/>
    <n v="5"/>
    <n v="4"/>
    <n v="4"/>
    <n v="4"/>
    <n v="4"/>
    <n v="4"/>
    <n v="5"/>
    <x v="0"/>
    <m/>
    <m/>
    <m/>
    <s v="Yes"/>
    <s v="Yes"/>
    <s v="Yes"/>
    <s v="Yes"/>
    <s v="Yes"/>
    <d v="2015-07-14T00:00:00"/>
    <x v="4"/>
    <x v="0"/>
    <x v="0"/>
  </r>
  <r>
    <s v="149137-149131-8961252"/>
    <x v="2"/>
    <m/>
    <x v="3"/>
    <m/>
    <s v="Team D"/>
    <x v="10"/>
    <x v="4"/>
    <m/>
    <n v="4"/>
    <n v="5"/>
    <n v="5"/>
    <n v="5"/>
    <n v="5"/>
    <n v="5"/>
    <n v="5"/>
    <n v="5"/>
    <n v="5"/>
    <n v="5"/>
    <n v="5"/>
    <x v="0"/>
    <m/>
    <m/>
    <m/>
    <s v="Yes"/>
    <s v="Yes"/>
    <s v="Yes"/>
    <s v="Yes"/>
    <s v="Yes"/>
    <d v="2015-07-19T00:00:00"/>
    <x v="4"/>
    <x v="0"/>
    <x v="0"/>
  </r>
  <r>
    <s v="149137-149131-8928680"/>
    <x v="4"/>
    <m/>
    <x v="3"/>
    <m/>
    <s v="Team 2"/>
    <x v="10"/>
    <x v="4"/>
    <m/>
    <n v="2"/>
    <n v="2"/>
    <n v="2"/>
    <n v="2"/>
    <n v="2"/>
    <n v="1"/>
    <n v="1"/>
    <n v="2"/>
    <n v="2"/>
    <n v="3"/>
    <n v="2"/>
    <x v="0"/>
    <m/>
    <m/>
    <m/>
    <s v="No"/>
    <s v="Yes"/>
    <s v="No"/>
    <s v="Yes"/>
    <s v="Yes"/>
    <d v="2015-07-15T00:00:00"/>
    <x v="4"/>
    <x v="0"/>
    <x v="0"/>
  </r>
  <r>
    <s v="149137-149131-8961701"/>
    <x v="4"/>
    <m/>
    <x v="3"/>
    <m/>
    <s v="Trauma and Orthopaedics"/>
    <x v="10"/>
    <x v="6"/>
    <m/>
    <n v="2"/>
    <n v="3"/>
    <n v="2"/>
    <n v="3"/>
    <n v="4"/>
    <n v="4"/>
    <n v="3"/>
    <n v="4"/>
    <n v="4"/>
    <n v="4"/>
    <n v="3"/>
    <x v="0"/>
    <m/>
    <m/>
    <m/>
    <s v="Yes"/>
    <s v="Yes"/>
    <s v="No"/>
    <s v="Yes"/>
    <s v="Yes"/>
    <d v="2015-07-19T00:00:00"/>
    <x v="4"/>
    <x v="0"/>
    <x v="0"/>
  </r>
  <r>
    <s v="149137-149131-8921744"/>
    <x v="6"/>
    <m/>
    <x v="3"/>
    <m/>
    <m/>
    <x v="10"/>
    <x v="4"/>
    <m/>
    <n v="4"/>
    <n v="1"/>
    <n v="2"/>
    <n v="2"/>
    <n v="1"/>
    <n v="2"/>
    <n v="2"/>
    <n v="1"/>
    <n v="1"/>
    <n v="1"/>
    <n v="1"/>
    <x v="0"/>
    <m/>
    <m/>
    <m/>
    <s v="No"/>
    <s v="Yes"/>
    <s v="No"/>
    <s v="Yes"/>
    <s v="Yes"/>
    <d v="2015-07-14T00:00:00"/>
    <x v="4"/>
    <x v="0"/>
    <x v="0"/>
  </r>
  <r>
    <s v="149137-149131-8927453"/>
    <x v="10"/>
    <m/>
    <x v="3"/>
    <m/>
    <s v="Orthopaedics"/>
    <x v="10"/>
    <x v="4"/>
    <m/>
    <n v="4"/>
    <n v="4"/>
    <n v="4"/>
    <n v="4"/>
    <n v="4"/>
    <n v="4"/>
    <n v="3"/>
    <n v="4"/>
    <n v="3"/>
    <n v="4"/>
    <n v="3"/>
    <x v="0"/>
    <m/>
    <m/>
    <m/>
    <s v="No"/>
    <s v="Yes"/>
    <s v="No"/>
    <s v="Yes"/>
    <s v="Yes"/>
    <d v="2015-07-15T00:00:00"/>
    <x v="4"/>
    <x v="0"/>
    <x v="0"/>
  </r>
  <r>
    <s v="149137-149131-8924603"/>
    <x v="10"/>
    <m/>
    <x v="3"/>
    <m/>
    <s v="Paeds and Hands"/>
    <x v="10"/>
    <x v="6"/>
    <m/>
    <n v="5"/>
    <n v="5"/>
    <n v="4"/>
    <n v="4"/>
    <n v="4"/>
    <n v="5"/>
    <n v="5"/>
    <n v="5"/>
    <n v="4"/>
    <n v="4"/>
    <n v="4"/>
    <x v="0"/>
    <m/>
    <m/>
    <m/>
    <s v="Yes"/>
    <s v="Yes"/>
    <s v="Yes"/>
    <s v="Yes"/>
    <s v="Yes"/>
    <d v="2015-07-14T00:00:00"/>
    <x v="4"/>
    <x v="0"/>
    <x v="0"/>
  </r>
  <r>
    <s v="149137-149131-8936040"/>
    <x v="10"/>
    <m/>
    <x v="3"/>
    <m/>
    <s v="Tuesday Team"/>
    <x v="10"/>
    <x v="6"/>
    <m/>
    <n v="5"/>
    <n v="5"/>
    <n v="2"/>
    <n v="5"/>
    <n v="5"/>
    <n v="4"/>
    <n v="5"/>
    <n v="5"/>
    <n v="4"/>
    <n v="4"/>
    <n v="5"/>
    <x v="0"/>
    <m/>
    <m/>
    <m/>
    <s v="Yes"/>
    <s v="Yes"/>
    <s v="Yes"/>
    <s v="Yes"/>
    <s v="Yes"/>
    <d v="2015-07-15T00:00:00"/>
    <x v="4"/>
    <x v="0"/>
    <x v="0"/>
  </r>
  <r>
    <s v="149137-149131-9032228"/>
    <x v="11"/>
    <m/>
    <x v="3"/>
    <m/>
    <s v="Trauma and Orthopaedic Surgery"/>
    <x v="10"/>
    <x v="6"/>
    <m/>
    <n v="5"/>
    <n v="4"/>
    <n v="3"/>
    <n v="4"/>
    <n v="4"/>
    <n v="4"/>
    <n v="4"/>
    <n v="3"/>
    <n v="5"/>
    <n v="3"/>
    <n v="4"/>
    <x v="0"/>
    <m/>
    <m/>
    <m/>
    <s v="No"/>
    <s v="Yes"/>
    <s v="Yes"/>
    <s v="No"/>
    <s v="Yes"/>
    <d v="2015-07-28T00:00:00"/>
    <x v="4"/>
    <x v="0"/>
    <x v="0"/>
  </r>
  <r>
    <s v="149137-149131-9039068"/>
    <x v="3"/>
    <m/>
    <x v="4"/>
    <m/>
    <m/>
    <x v="12"/>
    <x v="6"/>
    <m/>
    <n v="4"/>
    <n v="4"/>
    <n v="4"/>
    <n v="2"/>
    <n v="4"/>
    <n v="2"/>
    <n v="4"/>
    <n v="4"/>
    <n v="3"/>
    <n v="1"/>
    <n v="4"/>
    <x v="0"/>
    <m/>
    <m/>
    <m/>
    <s v="No"/>
    <s v="Yes"/>
    <s v="Yes"/>
    <m/>
    <s v="No"/>
    <d v="2015-07-29T00:00:00"/>
    <x v="4"/>
    <x v="0"/>
    <x v="0"/>
  </r>
  <r>
    <s v="149137-149131-8917988"/>
    <x v="11"/>
    <m/>
    <x v="4"/>
    <m/>
    <s v="RFS"/>
    <x v="12"/>
    <x v="6"/>
    <m/>
    <n v="5"/>
    <n v="5"/>
    <n v="4"/>
    <n v="4"/>
    <n v="4"/>
    <n v="5"/>
    <n v="5"/>
    <n v="4"/>
    <n v="4"/>
    <n v="3"/>
    <n v="1"/>
    <x v="0"/>
    <m/>
    <m/>
    <m/>
    <s v="No"/>
    <s v="Yes"/>
    <s v="Yes"/>
    <s v="Yes"/>
    <s v="Yes"/>
    <d v="2015-07-14T00:00:00"/>
    <x v="4"/>
    <x v="0"/>
    <x v="0"/>
  </r>
  <r>
    <s v="149137-149131-8963033"/>
    <x v="11"/>
    <m/>
    <x v="4"/>
    <m/>
    <m/>
    <x v="12"/>
    <x v="4"/>
    <m/>
    <n v="4"/>
    <n v="4"/>
    <n v="5"/>
    <n v="4"/>
    <n v="4"/>
    <n v="3"/>
    <n v="4"/>
    <n v="4"/>
    <n v="4"/>
    <n v="3"/>
    <n v="4"/>
    <x v="0"/>
    <m/>
    <m/>
    <m/>
    <s v="No"/>
    <s v="Yes"/>
    <s v="Yes"/>
    <s v="Yes"/>
    <s v="Yes"/>
    <d v="2015-07-20T00:00:00"/>
    <x v="4"/>
    <x v="0"/>
    <x v="0"/>
  </r>
  <r>
    <s v="149137-149131-8986348"/>
    <x v="4"/>
    <m/>
    <x v="5"/>
    <m/>
    <m/>
    <x v="25"/>
    <x v="4"/>
    <m/>
    <n v="5"/>
    <n v="4"/>
    <n v="4"/>
    <n v="4"/>
    <n v="4"/>
    <n v="3"/>
    <n v="4"/>
    <n v="4"/>
    <n v="3"/>
    <n v="3"/>
    <n v="3"/>
    <x v="0"/>
    <m/>
    <m/>
    <m/>
    <s v="No"/>
    <s v="Yes"/>
    <s v="No"/>
    <s v="Yes"/>
    <s v="Yes"/>
    <d v="2015-07-22T00:00:00"/>
    <x v="4"/>
    <x v="0"/>
    <x v="0"/>
  </r>
  <r>
    <s v="149137-149131-8931341"/>
    <x v="11"/>
    <m/>
    <x v="5"/>
    <m/>
    <s v="Vascular Surgery"/>
    <x v="5"/>
    <x v="4"/>
    <m/>
    <n v="4"/>
    <n v="3"/>
    <n v="2"/>
    <n v="3"/>
    <n v="3"/>
    <n v="4"/>
    <n v="3"/>
    <n v="4"/>
    <n v="3"/>
    <n v="2"/>
    <n v="2"/>
    <x v="0"/>
    <m/>
    <m/>
    <m/>
    <s v="No"/>
    <s v="Yes"/>
    <s v="No"/>
    <s v="No"/>
    <s v="Yes"/>
    <d v="2015-07-15T00:00:00"/>
    <x v="4"/>
    <x v="0"/>
    <x v="0"/>
  </r>
  <r>
    <s v="151743-151737-9096537"/>
    <x v="11"/>
    <m/>
    <x v="1"/>
    <m/>
    <s v="Medical Retina"/>
    <x v="65"/>
    <x v="10"/>
    <m/>
    <n v="5"/>
    <n v="5"/>
    <n v="5"/>
    <n v="3"/>
    <n v="5"/>
    <n v="5"/>
    <n v="5"/>
    <n v="4"/>
    <n v="4"/>
    <n v="4"/>
    <n v="5"/>
    <x v="0"/>
    <m/>
    <m/>
    <m/>
    <m/>
    <m/>
    <m/>
    <m/>
    <m/>
    <d v="2015-08-06T00:00:00"/>
    <x v="5"/>
    <x v="0"/>
    <x v="0"/>
  </r>
  <r>
    <s v="151743-151737-9096707"/>
    <x v="1"/>
    <m/>
    <x v="1"/>
    <m/>
    <s v="Mr. El-Ghazali"/>
    <x v="66"/>
    <x v="10"/>
    <m/>
    <n v="3"/>
    <n v="4"/>
    <n v="4"/>
    <n v="4"/>
    <n v="4"/>
    <n v="5"/>
    <n v="5"/>
    <n v="4"/>
    <n v="3"/>
    <n v="4"/>
    <n v="4"/>
    <x v="0"/>
    <m/>
    <m/>
    <m/>
    <m/>
    <m/>
    <m/>
    <m/>
    <m/>
    <d v="2015-08-06T00:00:00"/>
    <x v="5"/>
    <x v="0"/>
    <x v="0"/>
  </r>
  <r>
    <s v="151743-151737-9096781"/>
    <x v="11"/>
    <m/>
    <x v="1"/>
    <m/>
    <s v="Glaucoma"/>
    <x v="67"/>
    <x v="3"/>
    <m/>
    <n v="5"/>
    <n v="4"/>
    <n v="4"/>
    <n v="4"/>
    <n v="5"/>
    <n v="5"/>
    <n v="5"/>
    <n v="5"/>
    <n v="5"/>
    <n v="4"/>
    <n v="5"/>
    <x v="0"/>
    <m/>
    <m/>
    <m/>
    <m/>
    <m/>
    <m/>
    <m/>
    <m/>
    <d v="2015-08-06T00:00:00"/>
    <x v="5"/>
    <x v="0"/>
    <x v="0"/>
  </r>
  <r>
    <s v="151743-151737-9100178"/>
    <x v="10"/>
    <m/>
    <x v="1"/>
    <m/>
    <s v="Eye Casualty "/>
    <x v="68"/>
    <x v="9"/>
    <m/>
    <n v="5"/>
    <n v="5"/>
    <n v="5"/>
    <n v="2"/>
    <n v="5"/>
    <n v="5"/>
    <n v="5"/>
    <n v="5"/>
    <n v="4"/>
    <n v="4"/>
    <n v="4"/>
    <x v="0"/>
    <m/>
    <m/>
    <m/>
    <m/>
    <m/>
    <m/>
    <m/>
    <m/>
    <d v="2015-08-07T00:00:00"/>
    <x v="5"/>
    <x v="0"/>
    <x v="0"/>
  </r>
  <r>
    <s v="151743-151737-9104369"/>
    <x v="4"/>
    <m/>
    <x v="1"/>
    <m/>
    <s v="Medical Retina"/>
    <x v="65"/>
    <x v="3"/>
    <m/>
    <n v="5"/>
    <n v="5"/>
    <n v="5"/>
    <n v="5"/>
    <n v="5"/>
    <n v="5"/>
    <n v="5"/>
    <n v="5"/>
    <n v="5"/>
    <n v="5"/>
    <n v="5"/>
    <x v="0"/>
    <m/>
    <m/>
    <m/>
    <m/>
    <m/>
    <m/>
    <m/>
    <m/>
    <d v="2015-08-08T00:00:00"/>
    <x v="5"/>
    <x v="0"/>
    <x v="0"/>
  </r>
  <r>
    <s v="151743-151737-9110140"/>
    <x v="4"/>
    <m/>
    <x v="1"/>
    <m/>
    <s v="Glaucoma"/>
    <x v="67"/>
    <x v="3"/>
    <m/>
    <n v="4"/>
    <n v="4"/>
    <n v="4"/>
    <n v="2"/>
    <n v="5"/>
    <n v="5"/>
    <n v="5"/>
    <n v="5"/>
    <n v="4"/>
    <n v="5"/>
    <n v="4"/>
    <x v="0"/>
    <m/>
    <m/>
    <m/>
    <m/>
    <m/>
    <m/>
    <m/>
    <m/>
    <d v="2015-08-09T00:00:00"/>
    <x v="5"/>
    <x v="0"/>
    <x v="0"/>
  </r>
  <r>
    <s v="151743-151737-9110486"/>
    <x v="2"/>
    <m/>
    <x v="1"/>
    <m/>
    <s v="General ophthalmology"/>
    <x v="69"/>
    <x v="9"/>
    <m/>
    <n v="1"/>
    <n v="1"/>
    <n v="3"/>
    <n v="2"/>
    <n v="2"/>
    <n v="2"/>
    <n v="2"/>
    <n v="3"/>
    <n v="2"/>
    <n v="3"/>
    <n v="2"/>
    <x v="0"/>
    <m/>
    <m/>
    <m/>
    <m/>
    <m/>
    <m/>
    <m/>
    <m/>
    <d v="2015-08-09T00:00:00"/>
    <x v="5"/>
    <x v="0"/>
    <x v="0"/>
  </r>
  <r>
    <s v="151743-151737-9114667"/>
    <x v="10"/>
    <m/>
    <x v="1"/>
    <m/>
    <s v="Paediatrics and Strabismus"/>
    <x v="70"/>
    <x v="7"/>
    <m/>
    <n v="5"/>
    <n v="5"/>
    <n v="4"/>
    <n v="3"/>
    <n v="5"/>
    <n v="5"/>
    <n v="5"/>
    <n v="5"/>
    <n v="4"/>
    <n v="4"/>
    <n v="4"/>
    <x v="0"/>
    <m/>
    <m/>
    <m/>
    <m/>
    <m/>
    <m/>
    <m/>
    <m/>
    <d v="2015-08-10T00:00:00"/>
    <x v="5"/>
    <x v="0"/>
    <x v="0"/>
  </r>
  <r>
    <s v="151743-151737-9116710"/>
    <x v="11"/>
    <m/>
    <x v="1"/>
    <m/>
    <s v="Intensive Cataract Training &amp; General Ophthalmology "/>
    <x v="71"/>
    <x v="10"/>
    <m/>
    <n v="5"/>
    <n v="5"/>
    <n v="5"/>
    <n v="2"/>
    <n v="4"/>
    <n v="4"/>
    <n v="4"/>
    <n v="5"/>
    <n v="4"/>
    <n v="5"/>
    <n v="5"/>
    <x v="0"/>
    <m/>
    <m/>
    <m/>
    <m/>
    <m/>
    <m/>
    <m/>
    <m/>
    <d v="2015-08-10T00:00:00"/>
    <x v="5"/>
    <x v="0"/>
    <x v="0"/>
  </r>
  <r>
    <s v="151743-151737-9116747"/>
    <x v="1"/>
    <m/>
    <x v="1"/>
    <m/>
    <s v="OCULOPLASTICS MISS MENON"/>
    <x v="72"/>
    <x v="7"/>
    <m/>
    <n v="5"/>
    <n v="5"/>
    <n v="4"/>
    <n v="4"/>
    <n v="5"/>
    <n v="4"/>
    <n v="5"/>
    <n v="4"/>
    <n v="4"/>
    <n v="5"/>
    <n v="4"/>
    <x v="0"/>
    <m/>
    <m/>
    <m/>
    <m/>
    <m/>
    <m/>
    <m/>
    <m/>
    <d v="2015-08-10T00:00:00"/>
    <x v="5"/>
    <x v="0"/>
    <x v="0"/>
  </r>
  <r>
    <s v="151743-151737-9150491"/>
    <x v="5"/>
    <m/>
    <x v="1"/>
    <m/>
    <s v="Glaucoma and Oculoplastics "/>
    <x v="73"/>
    <x v="3"/>
    <m/>
    <n v="4"/>
    <n v="4"/>
    <n v="4"/>
    <n v="3"/>
    <n v="4"/>
    <n v="4"/>
    <n v="5"/>
    <n v="5"/>
    <n v="4"/>
    <n v="4"/>
    <n v="4"/>
    <x v="0"/>
    <m/>
    <m/>
    <m/>
    <m/>
    <m/>
    <m/>
    <m/>
    <m/>
    <d v="2015-08-16T00:00:00"/>
    <x v="5"/>
    <x v="0"/>
    <x v="0"/>
  </r>
  <r>
    <s v="151743-151737-9195807"/>
    <x v="6"/>
    <m/>
    <x v="1"/>
    <m/>
    <s v="Paediatric ophthalmology"/>
    <x v="74"/>
    <x v="1"/>
    <m/>
    <n v="5"/>
    <n v="5"/>
    <n v="4"/>
    <n v="2"/>
    <n v="4"/>
    <n v="4"/>
    <n v="5"/>
    <n v="5"/>
    <n v="4"/>
    <n v="4"/>
    <n v="4"/>
    <x v="0"/>
    <m/>
    <m/>
    <m/>
    <m/>
    <m/>
    <m/>
    <m/>
    <m/>
    <d v="2015-08-20T00:00:00"/>
    <x v="5"/>
    <x v="0"/>
    <x v="0"/>
  </r>
  <r>
    <s v="151743-151737-9224452"/>
    <x v="6"/>
    <m/>
    <x v="1"/>
    <m/>
    <s v="Cornea- Ms Andrea Kerr"/>
    <x v="75"/>
    <x v="1"/>
    <m/>
    <n v="5"/>
    <n v="5"/>
    <n v="5"/>
    <n v="4"/>
    <n v="5"/>
    <n v="4"/>
    <n v="4"/>
    <n v="5"/>
    <n v="4"/>
    <n v="4"/>
    <n v="5"/>
    <x v="0"/>
    <m/>
    <m/>
    <m/>
    <m/>
    <m/>
    <m/>
    <m/>
    <m/>
    <d v="2015-08-26T00:00:00"/>
    <x v="5"/>
    <x v="0"/>
    <x v="0"/>
  </r>
  <r>
    <s v="151743-151737-9246377"/>
    <x v="11"/>
    <m/>
    <x v="1"/>
    <m/>
    <s v="ophthalmology"/>
    <x v="4"/>
    <x v="3"/>
    <m/>
    <n v="5"/>
    <n v="5"/>
    <n v="5"/>
    <n v="4"/>
    <n v="5"/>
    <n v="5"/>
    <n v="5"/>
    <n v="5"/>
    <n v="4"/>
    <n v="5"/>
    <n v="5"/>
    <x v="0"/>
    <m/>
    <m/>
    <m/>
    <m/>
    <m/>
    <m/>
    <m/>
    <m/>
    <d v="2015-08-29T00:00:00"/>
    <x v="5"/>
    <x v="0"/>
    <x v="0"/>
  </r>
  <r>
    <s v="151743-151737-9249143"/>
    <x v="10"/>
    <m/>
    <x v="1"/>
    <m/>
    <s v="Oculoplastics"/>
    <x v="76"/>
    <x v="7"/>
    <m/>
    <n v="4"/>
    <n v="4"/>
    <n v="4"/>
    <n v="3"/>
    <n v="4"/>
    <n v="3"/>
    <n v="4"/>
    <n v="4"/>
    <n v="4"/>
    <n v="4"/>
    <n v="4"/>
    <x v="0"/>
    <m/>
    <m/>
    <m/>
    <m/>
    <m/>
    <m/>
    <m/>
    <m/>
    <d v="2015-08-31T00:00:00"/>
    <x v="5"/>
    <x v="0"/>
    <x v="0"/>
  </r>
  <r>
    <s v="151743-151737-9263658"/>
    <x v="4"/>
    <m/>
    <x v="1"/>
    <m/>
    <s v="Uveitis"/>
    <x v="77"/>
    <x v="5"/>
    <m/>
    <n v="4"/>
    <n v="4"/>
    <n v="5"/>
    <n v="3"/>
    <n v="4"/>
    <n v="5"/>
    <n v="5"/>
    <n v="5"/>
    <n v="4"/>
    <n v="5"/>
    <n v="1"/>
    <x v="0"/>
    <m/>
    <m/>
    <m/>
    <m/>
    <m/>
    <m/>
    <m/>
    <m/>
    <d v="2015-09-02T00:00:00"/>
    <x v="5"/>
    <x v="0"/>
    <x v="0"/>
  </r>
  <r>
    <s v="151743-151737-9271535"/>
    <x v="10"/>
    <m/>
    <x v="1"/>
    <m/>
    <s v="Cornea Nottingham"/>
    <x v="78"/>
    <x v="0"/>
    <m/>
    <n v="5"/>
    <n v="5"/>
    <n v="5"/>
    <n v="5"/>
    <n v="4"/>
    <n v="5"/>
    <n v="5"/>
    <n v="4"/>
    <n v="5"/>
    <n v="3"/>
    <n v="5"/>
    <x v="0"/>
    <m/>
    <m/>
    <m/>
    <m/>
    <m/>
    <m/>
    <m/>
    <m/>
    <d v="2015-09-03T00:00:00"/>
    <x v="5"/>
    <x v="0"/>
    <x v="0"/>
  </r>
  <r>
    <s v="151743-151737-9271790"/>
    <x v="10"/>
    <m/>
    <x v="1"/>
    <m/>
    <s v="Vitreoretinal"/>
    <x v="18"/>
    <x v="7"/>
    <m/>
    <n v="4"/>
    <n v="4"/>
    <n v="4"/>
    <n v="4"/>
    <n v="4"/>
    <n v="4"/>
    <n v="4"/>
    <n v="3"/>
    <n v="4"/>
    <n v="4"/>
    <n v="4"/>
    <x v="0"/>
    <m/>
    <m/>
    <m/>
    <m/>
    <m/>
    <m/>
    <m/>
    <m/>
    <d v="2015-09-03T00:00:00"/>
    <x v="5"/>
    <x v="0"/>
    <x v="0"/>
  </r>
  <r>
    <s v="151742-151736-9094538"/>
    <x v="3"/>
    <m/>
    <x v="4"/>
    <m/>
    <s v="Female urology fellow"/>
    <x v="12"/>
    <x v="5"/>
    <m/>
    <n v="5"/>
    <n v="5"/>
    <n v="5"/>
    <n v="5"/>
    <n v="5"/>
    <n v="5"/>
    <n v="5"/>
    <n v="5"/>
    <n v="5"/>
    <n v="4"/>
    <n v="1"/>
    <x v="0"/>
    <m/>
    <m/>
    <m/>
    <m/>
    <m/>
    <m/>
    <m/>
    <m/>
    <s v="2015-08-06"/>
    <x v="5"/>
    <x v="0"/>
    <x v="0"/>
  </r>
  <r>
    <s v="151742-151736-9094550"/>
    <x v="6"/>
    <m/>
    <x v="5"/>
    <m/>
    <s v="Vascular surgery, worked under all consultants"/>
    <x v="5"/>
    <x v="1"/>
    <m/>
    <n v="4"/>
    <n v="4"/>
    <n v="5"/>
    <n v="3"/>
    <n v="4"/>
    <n v="3"/>
    <n v="4"/>
    <n v="5"/>
    <n v="4"/>
    <n v="1"/>
    <n v="3"/>
    <x v="0"/>
    <m/>
    <m/>
    <m/>
    <m/>
    <m/>
    <m/>
    <m/>
    <m/>
    <s v="2015-08-06"/>
    <x v="5"/>
    <x v="0"/>
    <x v="0"/>
  </r>
  <r>
    <s v="151742-151736-9094585"/>
    <x v="10"/>
    <m/>
    <x v="2"/>
    <m/>
    <s v="HPB surgery"/>
    <x v="15"/>
    <x v="5"/>
    <m/>
    <n v="4"/>
    <n v="4"/>
    <n v="3"/>
    <n v="3"/>
    <n v="3"/>
    <n v="3"/>
    <n v="3"/>
    <n v="3"/>
    <n v="2"/>
    <n v="2"/>
    <n v="4"/>
    <x v="0"/>
    <m/>
    <m/>
    <m/>
    <m/>
    <m/>
    <m/>
    <m/>
    <m/>
    <s v="2015-08-06"/>
    <x v="5"/>
    <x v="0"/>
    <x v="0"/>
  </r>
  <r>
    <s v="151742-151736-9094668"/>
    <x v="3"/>
    <m/>
    <x v="4"/>
    <m/>
    <s v="Stone"/>
    <x v="12"/>
    <x v="1"/>
    <m/>
    <n v="4"/>
    <n v="4"/>
    <n v="4"/>
    <n v="4"/>
    <n v="4"/>
    <n v="4"/>
    <n v="4"/>
    <n v="4"/>
    <n v="4"/>
    <n v="4"/>
    <n v="4"/>
    <x v="0"/>
    <m/>
    <m/>
    <m/>
    <m/>
    <m/>
    <m/>
    <m/>
    <m/>
    <s v="2015-08-06"/>
    <x v="5"/>
    <x v="0"/>
    <x v="0"/>
  </r>
  <r>
    <s v="151742-151736-9094673"/>
    <x v="6"/>
    <m/>
    <x v="2"/>
    <m/>
    <s v="Colorectal, John Evans "/>
    <x v="14"/>
    <x v="0"/>
    <m/>
    <n v="4"/>
    <n v="5"/>
    <n v="4"/>
    <n v="5"/>
    <n v="5"/>
    <n v="5"/>
    <n v="5"/>
    <n v="5"/>
    <n v="3"/>
    <n v="2"/>
    <n v="4"/>
    <x v="0"/>
    <m/>
    <m/>
    <m/>
    <m/>
    <m/>
    <m/>
    <m/>
    <m/>
    <s v="2015-08-06"/>
    <x v="5"/>
    <x v="0"/>
    <x v="0"/>
  </r>
  <r>
    <s v="151742-151736-9094698"/>
    <x v="11"/>
    <m/>
    <x v="3"/>
    <m/>
    <s v="Hand Surgery"/>
    <x v="79"/>
    <x v="0"/>
    <m/>
    <n v="5"/>
    <n v="5"/>
    <n v="4"/>
    <n v="5"/>
    <n v="5"/>
    <n v="5"/>
    <n v="5"/>
    <n v="5"/>
    <n v="5"/>
    <n v="5"/>
    <n v="5"/>
    <x v="0"/>
    <m/>
    <m/>
    <m/>
    <m/>
    <m/>
    <m/>
    <m/>
    <m/>
    <s v="2015-08-06"/>
    <x v="5"/>
    <x v="0"/>
    <x v="0"/>
  </r>
  <r>
    <s v="151742-151736-9094773"/>
    <x v="4"/>
    <m/>
    <x v="2"/>
    <m/>
    <s v="Colorectal"/>
    <x v="14"/>
    <x v="3"/>
    <m/>
    <n v="4"/>
    <n v="5"/>
    <n v="4"/>
    <n v="4"/>
    <n v="4"/>
    <n v="4"/>
    <n v="4"/>
    <n v="4"/>
    <n v="4"/>
    <n v="4"/>
    <n v="4"/>
    <x v="0"/>
    <m/>
    <m/>
    <m/>
    <m/>
    <m/>
    <m/>
    <m/>
    <m/>
    <s v="2015-08-06"/>
    <x v="5"/>
    <x v="0"/>
    <x v="0"/>
  </r>
  <r>
    <s v="151742-151736-9094832"/>
    <x v="8"/>
    <s v="OOPR"/>
    <x v="3"/>
    <m/>
    <s v="n/a"/>
    <x v="79"/>
    <x v="1"/>
    <m/>
    <n v="3"/>
    <n v="3"/>
    <n v="3"/>
    <n v="3"/>
    <n v="3"/>
    <n v="4"/>
    <n v="4"/>
    <n v="4"/>
    <n v="4"/>
    <n v="3"/>
    <n v="3"/>
    <x v="0"/>
    <m/>
    <m/>
    <m/>
    <m/>
    <m/>
    <m/>
    <m/>
    <m/>
    <s v="2015-08-06"/>
    <x v="5"/>
    <x v="0"/>
    <x v="0"/>
  </r>
  <r>
    <s v="151742-151736-9094934"/>
    <x v="7"/>
    <m/>
    <x v="4"/>
    <m/>
    <s v="GM6/RP9"/>
    <x v="79"/>
    <x v="1"/>
    <m/>
    <n v="5"/>
    <n v="5"/>
    <n v="4"/>
    <n v="3"/>
    <n v="5"/>
    <n v="5"/>
    <n v="4"/>
    <n v="4"/>
    <n v="4"/>
    <n v="4"/>
    <n v="4"/>
    <x v="0"/>
    <m/>
    <m/>
    <m/>
    <m/>
    <m/>
    <m/>
    <m/>
    <m/>
    <s v="2015-08-06"/>
    <x v="5"/>
    <x v="0"/>
    <x v="0"/>
  </r>
  <r>
    <s v="151742-151736-9095009"/>
    <x v="7"/>
    <m/>
    <x v="3"/>
    <m/>
    <s v="Upper Limb"/>
    <x v="41"/>
    <x v="5"/>
    <m/>
    <n v="4"/>
    <n v="4"/>
    <n v="4"/>
    <n v="3"/>
    <n v="5"/>
    <n v="5"/>
    <n v="5"/>
    <n v="5"/>
    <n v="4"/>
    <n v="2"/>
    <n v="4"/>
    <x v="0"/>
    <m/>
    <m/>
    <m/>
    <m/>
    <m/>
    <m/>
    <m/>
    <m/>
    <s v="2015-08-06"/>
    <x v="5"/>
    <x v="0"/>
    <x v="0"/>
  </r>
  <r>
    <s v="151742-151736-9095043"/>
    <x v="2"/>
    <m/>
    <x v="2"/>
    <m/>
    <s v="Colorectal: Mr Badrinath/Mr Dube"/>
    <x v="14"/>
    <x v="7"/>
    <m/>
    <n v="5"/>
    <n v="5"/>
    <n v="5"/>
    <n v="5"/>
    <n v="5"/>
    <n v="5"/>
    <n v="5"/>
    <n v="5"/>
    <n v="4"/>
    <n v="4"/>
    <n v="4"/>
    <x v="0"/>
    <m/>
    <m/>
    <m/>
    <m/>
    <m/>
    <m/>
    <m/>
    <m/>
    <s v="2015-08-06"/>
    <x v="5"/>
    <x v="0"/>
    <x v="0"/>
  </r>
  <r>
    <s v="151742-151736-9095121"/>
    <x v="10"/>
    <m/>
    <x v="3"/>
    <m/>
    <s v="Mr Hunter - Paediatrics"/>
    <x v="57"/>
    <x v="0"/>
    <m/>
    <n v="5"/>
    <n v="5"/>
    <n v="5"/>
    <n v="5"/>
    <n v="5"/>
    <n v="5"/>
    <n v="5"/>
    <n v="5"/>
    <n v="5"/>
    <n v="5"/>
    <n v="5"/>
    <x v="0"/>
    <m/>
    <m/>
    <m/>
    <m/>
    <m/>
    <m/>
    <m/>
    <m/>
    <s v="2015-08-06"/>
    <x v="5"/>
    <x v="0"/>
    <x v="0"/>
  </r>
  <r>
    <s v="151742-151736-9095503"/>
    <x v="6"/>
    <m/>
    <x v="3"/>
    <m/>
    <s v="Mr Auld"/>
    <x v="80"/>
    <x v="2"/>
    <m/>
    <n v="4"/>
    <n v="5"/>
    <n v="5"/>
    <n v="5"/>
    <n v="5"/>
    <n v="5"/>
    <n v="5"/>
    <n v="5"/>
    <n v="4"/>
    <n v="3"/>
    <n v="4"/>
    <x v="2"/>
    <s v="Consultants"/>
    <m/>
    <s v="Yes"/>
    <m/>
    <m/>
    <m/>
    <m/>
    <m/>
    <s v="2015-08-06"/>
    <x v="5"/>
    <x v="0"/>
    <x v="0"/>
  </r>
  <r>
    <s v="151742-151736-9095520"/>
    <x v="1"/>
    <m/>
    <x v="3"/>
    <m/>
    <s v="Mr Siddiqui "/>
    <x v="81"/>
    <x v="7"/>
    <m/>
    <n v="4"/>
    <n v="5"/>
    <n v="5"/>
    <n v="4"/>
    <n v="5"/>
    <n v="5"/>
    <n v="4"/>
    <n v="5"/>
    <n v="4"/>
    <n v="5"/>
    <n v="4"/>
    <x v="0"/>
    <m/>
    <m/>
    <m/>
    <m/>
    <m/>
    <m/>
    <m/>
    <m/>
    <s v="2015-08-06"/>
    <x v="5"/>
    <x v="0"/>
    <x v="0"/>
  </r>
  <r>
    <s v="151742-151736-9095802"/>
    <x v="3"/>
    <m/>
    <x v="3"/>
    <m/>
    <s v="Hip and knee arthroplasty"/>
    <x v="79"/>
    <x v="5"/>
    <m/>
    <n v="5"/>
    <n v="5"/>
    <n v="5"/>
    <n v="3"/>
    <n v="5"/>
    <n v="5"/>
    <n v="5"/>
    <n v="5"/>
    <n v="5"/>
    <n v="5"/>
    <n v="1"/>
    <x v="0"/>
    <m/>
    <m/>
    <m/>
    <m/>
    <m/>
    <m/>
    <m/>
    <m/>
    <s v="2015-08-06"/>
    <x v="5"/>
    <x v="0"/>
    <x v="0"/>
  </r>
  <r>
    <s v="151742-151736-9095863"/>
    <x v="11"/>
    <m/>
    <x v="2"/>
    <m/>
    <s v="Upper GI Surgery - PC Leeder/ SY Iftikhar"/>
    <x v="16"/>
    <x v="3"/>
    <m/>
    <n v="5"/>
    <n v="5"/>
    <n v="5"/>
    <n v="5"/>
    <n v="5"/>
    <n v="5"/>
    <n v="5"/>
    <n v="5"/>
    <n v="5"/>
    <n v="4"/>
    <n v="5"/>
    <x v="0"/>
    <m/>
    <m/>
    <m/>
    <m/>
    <m/>
    <m/>
    <m/>
    <m/>
    <s v="2015-08-06"/>
    <x v="5"/>
    <x v="0"/>
    <x v="0"/>
  </r>
  <r>
    <s v="151742-151736-9096032"/>
    <x v="9"/>
    <m/>
    <x v="2"/>
    <m/>
    <s v="Rao, colorectal"/>
    <x v="14"/>
    <x v="1"/>
    <m/>
    <n v="4"/>
    <n v="3"/>
    <n v="1"/>
    <n v="2"/>
    <n v="5"/>
    <n v="5"/>
    <n v="5"/>
    <n v="5"/>
    <n v="5"/>
    <n v="4"/>
    <n v="3"/>
    <x v="0"/>
    <m/>
    <m/>
    <m/>
    <m/>
    <m/>
    <m/>
    <m/>
    <m/>
    <s v="2015-08-06"/>
    <x v="5"/>
    <x v="0"/>
    <x v="0"/>
  </r>
  <r>
    <s v="151742-151736-9096069"/>
    <x v="10"/>
    <m/>
    <x v="8"/>
    <m/>
    <s v="Mr Howarth and Mr MacArthur"/>
    <x v="79"/>
    <x v="2"/>
    <m/>
    <n v="4"/>
    <n v="4"/>
    <n v="4"/>
    <n v="5"/>
    <n v="4"/>
    <n v="4"/>
    <n v="5"/>
    <n v="4"/>
    <n v="4"/>
    <n v="2"/>
    <n v="4"/>
    <x v="0"/>
    <m/>
    <m/>
    <m/>
    <m/>
    <m/>
    <m/>
    <m/>
    <m/>
    <s v="2015-08-06"/>
    <x v="5"/>
    <x v="0"/>
    <x v="0"/>
  </r>
  <r>
    <s v="151742-151736-9096205"/>
    <x v="3"/>
    <m/>
    <x v="2"/>
    <m/>
    <s v="Hpb"/>
    <x v="15"/>
    <x v="3"/>
    <m/>
    <n v="4"/>
    <n v="4"/>
    <n v="4"/>
    <n v="2"/>
    <n v="4"/>
    <n v="4"/>
    <n v="4"/>
    <n v="3"/>
    <n v="4"/>
    <n v="3"/>
    <n v="4"/>
    <x v="0"/>
    <m/>
    <m/>
    <m/>
    <m/>
    <m/>
    <m/>
    <m/>
    <m/>
    <s v="2015-08-06"/>
    <x v="5"/>
    <x v="0"/>
    <x v="0"/>
  </r>
  <r>
    <s v="151742-151736-9096561"/>
    <x v="4"/>
    <m/>
    <x v="2"/>
    <m/>
    <s v="Colorectal surgery"/>
    <x v="14"/>
    <x v="3"/>
    <m/>
    <n v="4"/>
    <n v="5"/>
    <n v="5"/>
    <n v="5"/>
    <n v="5"/>
    <n v="4"/>
    <n v="5"/>
    <n v="4"/>
    <n v="4"/>
    <n v="2"/>
    <n v="5"/>
    <x v="0"/>
    <m/>
    <m/>
    <m/>
    <m/>
    <m/>
    <m/>
    <m/>
    <m/>
    <s v="2015-08-06"/>
    <x v="5"/>
    <x v="0"/>
    <x v="0"/>
  </r>
  <r>
    <s v="151742-151736-9096582"/>
    <x v="10"/>
    <m/>
    <x v="3"/>
    <m/>
    <s v="Tuesday team"/>
    <x v="79"/>
    <x v="6"/>
    <m/>
    <n v="5"/>
    <n v="4"/>
    <n v="2"/>
    <n v="5"/>
    <n v="4"/>
    <n v="4"/>
    <n v="4"/>
    <n v="4"/>
    <n v="4"/>
    <n v="4"/>
    <n v="4"/>
    <x v="0"/>
    <m/>
    <m/>
    <m/>
    <m/>
    <m/>
    <m/>
    <m/>
    <m/>
    <s v="2015-08-06"/>
    <x v="5"/>
    <x v="0"/>
    <x v="0"/>
  </r>
  <r>
    <s v="151742-151736-9096610"/>
    <x v="5"/>
    <m/>
    <x v="2"/>
    <m/>
    <s v="Upper GI"/>
    <x v="16"/>
    <x v="0"/>
    <m/>
    <n v="3"/>
    <n v="5"/>
    <n v="5"/>
    <n v="5"/>
    <n v="5"/>
    <n v="5"/>
    <n v="5"/>
    <n v="5"/>
    <n v="5"/>
    <n v="4"/>
    <n v="4"/>
    <x v="0"/>
    <m/>
    <m/>
    <m/>
    <m/>
    <m/>
    <m/>
    <m/>
    <m/>
    <s v="2015-08-06"/>
    <x v="5"/>
    <x v="0"/>
    <x v="0"/>
  </r>
  <r>
    <s v="151742-151736-9096653"/>
    <x v="10"/>
    <m/>
    <x v="10"/>
    <m/>
    <s v="Urology"/>
    <x v="82"/>
    <x v="3"/>
    <m/>
    <n v="5"/>
    <n v="5"/>
    <n v="4"/>
    <n v="5"/>
    <n v="4"/>
    <n v="4"/>
    <n v="4"/>
    <n v="3"/>
    <n v="4"/>
    <n v="3"/>
    <n v="4"/>
    <x v="0"/>
    <m/>
    <m/>
    <m/>
    <m/>
    <m/>
    <m/>
    <m/>
    <m/>
    <s v="2015-08-06"/>
    <x v="5"/>
    <x v="0"/>
    <x v="0"/>
  </r>
  <r>
    <s v="151742-151736-9096728"/>
    <x v="11"/>
    <m/>
    <x v="2"/>
    <m/>
    <s v="Upper GI"/>
    <x v="16"/>
    <x v="10"/>
    <m/>
    <n v="5"/>
    <n v="5"/>
    <n v="4"/>
    <n v="4"/>
    <n v="4"/>
    <n v="4"/>
    <n v="4"/>
    <n v="4"/>
    <n v="4"/>
    <n v="4"/>
    <n v="4"/>
    <x v="0"/>
    <m/>
    <m/>
    <m/>
    <m/>
    <m/>
    <m/>
    <m/>
    <m/>
    <s v="2015-08-06"/>
    <x v="5"/>
    <x v="0"/>
    <x v="0"/>
  </r>
  <r>
    <s v="151742-151736-9096770"/>
    <x v="3"/>
    <m/>
    <x v="2"/>
    <m/>
    <s v="HPB"/>
    <x v="15"/>
    <x v="5"/>
    <m/>
    <n v="5"/>
    <n v="5"/>
    <n v="5"/>
    <n v="5"/>
    <n v="5"/>
    <n v="5"/>
    <n v="5"/>
    <n v="5"/>
    <n v="5"/>
    <n v="3"/>
    <n v="4"/>
    <x v="0"/>
    <m/>
    <m/>
    <m/>
    <m/>
    <m/>
    <m/>
    <m/>
    <m/>
    <s v="2015-08-06"/>
    <x v="5"/>
    <x v="0"/>
    <x v="0"/>
  </r>
  <r>
    <s v="151742-151736-9096846"/>
    <x v="2"/>
    <m/>
    <x v="2"/>
    <m/>
    <s v="Breast Surgery Mr Ali Jahan"/>
    <x v="13"/>
    <x v="7"/>
    <m/>
    <n v="5"/>
    <n v="4"/>
    <n v="4"/>
    <n v="5"/>
    <n v="5"/>
    <n v="5"/>
    <n v="4"/>
    <n v="3"/>
    <n v="4"/>
    <n v="4"/>
    <n v="4"/>
    <x v="0"/>
    <m/>
    <m/>
    <m/>
    <m/>
    <m/>
    <m/>
    <m/>
    <m/>
    <s v="2015-08-06"/>
    <x v="5"/>
    <x v="0"/>
    <x v="0"/>
  </r>
  <r>
    <s v="151742-151736-9096957"/>
    <x v="10"/>
    <m/>
    <x v="2"/>
    <m/>
    <s v="HPB Surgery"/>
    <x v="15"/>
    <x v="2"/>
    <m/>
    <n v="4"/>
    <n v="5"/>
    <n v="5"/>
    <n v="5"/>
    <n v="5"/>
    <n v="4"/>
    <n v="5"/>
    <n v="5"/>
    <n v="4"/>
    <n v="4"/>
    <n v="4"/>
    <x v="0"/>
    <m/>
    <m/>
    <m/>
    <m/>
    <m/>
    <m/>
    <m/>
    <m/>
    <s v="2015-08-06"/>
    <x v="5"/>
    <x v="0"/>
    <x v="0"/>
  </r>
  <r>
    <s v="151742-151736-9096997"/>
    <x v="2"/>
    <m/>
    <x v="3"/>
    <m/>
    <s v="Team B"/>
    <x v="10"/>
    <x v="10"/>
    <m/>
    <n v="4"/>
    <n v="5"/>
    <n v="5"/>
    <n v="4"/>
    <n v="5"/>
    <n v="4"/>
    <n v="5"/>
    <n v="4"/>
    <n v="4"/>
    <n v="5"/>
    <n v="5"/>
    <x v="0"/>
    <m/>
    <m/>
    <m/>
    <m/>
    <m/>
    <m/>
    <m/>
    <m/>
    <s v="2015-08-06"/>
    <x v="5"/>
    <x v="0"/>
    <x v="0"/>
  </r>
  <r>
    <s v="151742-151736-9096981"/>
    <x v="7"/>
    <m/>
    <x v="6"/>
    <m/>
    <s v="Mr Perks"/>
    <x v="38"/>
    <x v="2"/>
    <m/>
    <n v="3"/>
    <n v="4"/>
    <n v="4"/>
    <n v="3"/>
    <n v="4"/>
    <n v="4"/>
    <n v="4"/>
    <n v="5"/>
    <n v="3"/>
    <n v="3"/>
    <n v="3"/>
    <x v="0"/>
    <m/>
    <m/>
    <m/>
    <m/>
    <m/>
    <m/>
    <m/>
    <m/>
    <s v="2015-08-06"/>
    <x v="5"/>
    <x v="0"/>
    <x v="0"/>
  </r>
  <r>
    <s v="151742-151736-9097138"/>
    <x v="7"/>
    <m/>
    <x v="3"/>
    <m/>
    <s v="Alan Broodryk/David Hahn"/>
    <x v="2"/>
    <x v="2"/>
    <m/>
    <n v="5"/>
    <n v="5"/>
    <n v="5"/>
    <n v="5"/>
    <n v="5"/>
    <n v="5"/>
    <n v="5"/>
    <n v="5"/>
    <n v="5"/>
    <n v="5"/>
    <n v="5"/>
    <x v="0"/>
    <m/>
    <m/>
    <m/>
    <m/>
    <m/>
    <m/>
    <m/>
    <m/>
    <s v="2015-08-06"/>
    <x v="5"/>
    <x v="0"/>
    <x v="0"/>
  </r>
  <r>
    <s v="151742-151736-9097179"/>
    <x v="11"/>
    <m/>
    <x v="3"/>
    <m/>
    <s v="Mr Hutchinson and Mr Stephen"/>
    <x v="79"/>
    <x v="5"/>
    <m/>
    <n v="5"/>
    <n v="5"/>
    <n v="5"/>
    <n v="3"/>
    <n v="5"/>
    <n v="5"/>
    <n v="5"/>
    <n v="5"/>
    <n v="4"/>
    <n v="4"/>
    <n v="5"/>
    <x v="0"/>
    <m/>
    <m/>
    <m/>
    <m/>
    <m/>
    <m/>
    <m/>
    <m/>
    <s v="2015-08-06"/>
    <x v="5"/>
    <x v="0"/>
    <x v="0"/>
  </r>
  <r>
    <s v="151742-151736-9097321"/>
    <x v="11"/>
    <m/>
    <x v="3"/>
    <m/>
    <s v="rowles"/>
    <x v="79"/>
    <x v="3"/>
    <m/>
    <n v="5"/>
    <n v="5"/>
    <n v="5"/>
    <n v="5"/>
    <n v="5"/>
    <n v="5"/>
    <n v="5"/>
    <n v="5"/>
    <n v="5"/>
    <n v="5"/>
    <n v="1"/>
    <x v="0"/>
    <m/>
    <m/>
    <m/>
    <m/>
    <m/>
    <m/>
    <m/>
    <m/>
    <s v="2015-08-06"/>
    <x v="5"/>
    <x v="0"/>
    <x v="0"/>
  </r>
  <r>
    <s v="151742-151736-9097399"/>
    <x v="11"/>
    <m/>
    <x v="3"/>
    <m/>
    <s v="Knee Surgery, Mr. Straw"/>
    <x v="79"/>
    <x v="5"/>
    <m/>
    <n v="5"/>
    <n v="5"/>
    <n v="5"/>
    <n v="4"/>
    <n v="5"/>
    <n v="5"/>
    <n v="5"/>
    <n v="5"/>
    <n v="5"/>
    <n v="4"/>
    <n v="5"/>
    <x v="0"/>
    <m/>
    <m/>
    <m/>
    <m/>
    <m/>
    <m/>
    <m/>
    <m/>
    <s v="2015-08-06"/>
    <x v="5"/>
    <x v="0"/>
    <x v="0"/>
  </r>
  <r>
    <s v="151742-151736-9097543"/>
    <x v="7"/>
    <s v="Churchill Hospital Oxford"/>
    <x v="0"/>
    <s v="Transplant"/>
    <s v="Transplant"/>
    <x v="83"/>
    <x v="3"/>
    <m/>
    <n v="5"/>
    <n v="5"/>
    <n v="5"/>
    <n v="5"/>
    <n v="5"/>
    <n v="5"/>
    <n v="5"/>
    <n v="5"/>
    <n v="5"/>
    <n v="3"/>
    <n v="1"/>
    <x v="0"/>
    <m/>
    <m/>
    <m/>
    <m/>
    <m/>
    <m/>
    <m/>
    <m/>
    <s v="2015-08-06"/>
    <x v="5"/>
    <x v="0"/>
    <x v="0"/>
  </r>
  <r>
    <s v="151742-151736-9097740"/>
    <x v="3"/>
    <m/>
    <x v="3"/>
    <m/>
    <s v="T&amp;O Elective LGH John Davison/Alison Armstrong"/>
    <x v="42"/>
    <x v="5"/>
    <m/>
    <n v="5"/>
    <n v="5"/>
    <n v="5"/>
    <n v="3"/>
    <n v="5"/>
    <n v="5"/>
    <n v="5"/>
    <n v="5"/>
    <n v="5"/>
    <n v="5"/>
    <n v="1"/>
    <x v="0"/>
    <m/>
    <m/>
    <m/>
    <m/>
    <m/>
    <m/>
    <m/>
    <m/>
    <s v="2015-08-06"/>
    <x v="5"/>
    <x v="0"/>
    <x v="0"/>
  </r>
  <r>
    <s v="151742-151736-9097778"/>
    <x v="9"/>
    <m/>
    <x v="3"/>
    <m/>
    <s v="Motkur (3 months only from May to Aug)"/>
    <x v="84"/>
    <x v="2"/>
    <m/>
    <n v="3"/>
    <n v="3"/>
    <n v="3"/>
    <n v="3"/>
    <n v="3"/>
    <n v="3"/>
    <n v="4"/>
    <n v="4"/>
    <n v="3"/>
    <n v="4"/>
    <n v="3"/>
    <x v="0"/>
    <m/>
    <m/>
    <m/>
    <m/>
    <m/>
    <m/>
    <m/>
    <m/>
    <s v="2015-08-06"/>
    <x v="5"/>
    <x v="0"/>
    <x v="0"/>
  </r>
  <r>
    <s v="151742-151736-9097878"/>
    <x v="3"/>
    <m/>
    <x v="3"/>
    <m/>
    <s v="Hand surgery - Bhaskar Bhowal and Aamer Ullah"/>
    <x v="21"/>
    <x v="0"/>
    <m/>
    <n v="5"/>
    <n v="5"/>
    <n v="5"/>
    <n v="4"/>
    <n v="5"/>
    <n v="5"/>
    <n v="5"/>
    <n v="4"/>
    <n v="5"/>
    <n v="5"/>
    <n v="1"/>
    <x v="0"/>
    <m/>
    <m/>
    <m/>
    <m/>
    <m/>
    <m/>
    <m/>
    <m/>
    <s v="2015-08-07"/>
    <x v="5"/>
    <x v="0"/>
    <x v="0"/>
  </r>
  <r>
    <s v="151742-151736-9097999"/>
    <x v="8"/>
    <s v="Peter MacCallum Cancer Institute Melbourne"/>
    <x v="2"/>
    <m/>
    <s v="Colorectal Oncology"/>
    <x v="85"/>
    <x v="5"/>
    <m/>
    <n v="5"/>
    <n v="5"/>
    <n v="4"/>
    <n v="3"/>
    <n v="4"/>
    <n v="4"/>
    <n v="4"/>
    <n v="5"/>
    <n v="4"/>
    <n v="4"/>
    <n v="5"/>
    <x v="0"/>
    <m/>
    <m/>
    <m/>
    <m/>
    <m/>
    <m/>
    <m/>
    <m/>
    <s v="2015-08-07"/>
    <x v="5"/>
    <x v="0"/>
    <x v="0"/>
  </r>
  <r>
    <s v="151742-151736-9098063"/>
    <x v="0"/>
    <m/>
    <x v="2"/>
    <m/>
    <s v="Breast"/>
    <x v="13"/>
    <x v="2"/>
    <m/>
    <n v="4"/>
    <n v="4"/>
    <n v="3"/>
    <n v="3"/>
    <n v="4"/>
    <n v="3"/>
    <n v="3"/>
    <n v="3"/>
    <n v="3"/>
    <n v="2"/>
    <n v="4"/>
    <x v="0"/>
    <m/>
    <m/>
    <m/>
    <m/>
    <m/>
    <m/>
    <m/>
    <m/>
    <s v="2015-08-07"/>
    <x v="5"/>
    <x v="0"/>
    <x v="0"/>
  </r>
  <r>
    <s v="151742-151736-9098617"/>
    <x v="10"/>
    <m/>
    <x v="0"/>
    <s v="OOPR"/>
    <s v="OOPR"/>
    <x v="79"/>
    <x v="11"/>
    <m/>
    <n v="4"/>
    <n v="4"/>
    <n v="2"/>
    <n v="2"/>
    <n v="4"/>
    <n v="4"/>
    <n v="2"/>
    <n v="3"/>
    <n v="4"/>
    <n v="3"/>
    <n v="4"/>
    <x v="0"/>
    <m/>
    <m/>
    <m/>
    <m/>
    <m/>
    <m/>
    <m/>
    <m/>
    <s v="2015-08-07"/>
    <x v="5"/>
    <x v="0"/>
    <x v="0"/>
  </r>
  <r>
    <s v="151742-151736-9098859"/>
    <x v="1"/>
    <m/>
    <x v="2"/>
    <m/>
    <s v="Colorectal"/>
    <x v="14"/>
    <x v="7"/>
    <m/>
    <n v="4"/>
    <n v="4"/>
    <n v="2"/>
    <n v="5"/>
    <n v="4"/>
    <n v="3"/>
    <n v="5"/>
    <n v="2"/>
    <n v="3"/>
    <n v="1"/>
    <n v="3"/>
    <x v="0"/>
    <m/>
    <m/>
    <m/>
    <m/>
    <m/>
    <m/>
    <m/>
    <m/>
    <s v="2015-08-07"/>
    <x v="5"/>
    <x v="0"/>
    <x v="0"/>
  </r>
  <r>
    <s v="151742-151736-9100613"/>
    <x v="12"/>
    <m/>
    <x v="3"/>
    <m/>
    <s v="foot and ankle"/>
    <x v="22"/>
    <x v="2"/>
    <m/>
    <n v="5"/>
    <n v="5"/>
    <n v="4"/>
    <n v="3"/>
    <n v="5"/>
    <n v="5"/>
    <n v="5"/>
    <n v="5"/>
    <n v="4"/>
    <n v="3"/>
    <n v="1"/>
    <x v="0"/>
    <m/>
    <m/>
    <m/>
    <m/>
    <m/>
    <m/>
    <m/>
    <m/>
    <s v="2015-08-07"/>
    <x v="5"/>
    <x v="0"/>
    <x v="0"/>
  </r>
  <r>
    <s v="151742-151736-9100771"/>
    <x v="10"/>
    <m/>
    <x v="2"/>
    <m/>
    <s v="colorectal"/>
    <x v="14"/>
    <x v="3"/>
    <m/>
    <n v="5"/>
    <n v="4"/>
    <n v="2"/>
    <n v="5"/>
    <n v="4"/>
    <n v="4"/>
    <n v="5"/>
    <n v="5"/>
    <n v="5"/>
    <n v="4"/>
    <n v="1"/>
    <x v="0"/>
    <m/>
    <m/>
    <m/>
    <m/>
    <m/>
    <m/>
    <m/>
    <m/>
    <s v="2015-08-07"/>
    <x v="5"/>
    <x v="0"/>
    <x v="0"/>
  </r>
  <r>
    <s v="151742-151736-9100795"/>
    <x v="4"/>
    <m/>
    <x v="5"/>
    <m/>
    <s v="Vascular Surgery"/>
    <x v="5"/>
    <x v="0"/>
    <m/>
    <n v="5"/>
    <n v="5"/>
    <n v="5"/>
    <n v="5"/>
    <n v="5"/>
    <n v="4"/>
    <n v="5"/>
    <n v="4"/>
    <n v="5"/>
    <n v="3"/>
    <n v="5"/>
    <x v="0"/>
    <m/>
    <m/>
    <m/>
    <m/>
    <m/>
    <m/>
    <m/>
    <m/>
    <s v="2015-08-07"/>
    <x v="5"/>
    <x v="0"/>
    <x v="0"/>
  </r>
  <r>
    <s v="151742-151736-9100900"/>
    <x v="10"/>
    <m/>
    <x v="10"/>
    <m/>
    <s v="Mr Stewart"/>
    <x v="86"/>
    <x v="7"/>
    <m/>
    <n v="5"/>
    <n v="4"/>
    <n v="4"/>
    <n v="4"/>
    <n v="4"/>
    <n v="4"/>
    <n v="3"/>
    <n v="4"/>
    <n v="4"/>
    <n v="3"/>
    <n v="4"/>
    <x v="0"/>
    <m/>
    <m/>
    <m/>
    <m/>
    <m/>
    <m/>
    <m/>
    <m/>
    <s v="2015-08-07"/>
    <x v="5"/>
    <x v="0"/>
    <x v="0"/>
  </r>
  <r>
    <s v="151742-151736-9101218"/>
    <x v="10"/>
    <m/>
    <x v="2"/>
    <m/>
    <s v="HPB"/>
    <x v="15"/>
    <x v="5"/>
    <m/>
    <n v="4"/>
    <n v="5"/>
    <n v="5"/>
    <n v="4"/>
    <n v="5"/>
    <n v="4"/>
    <n v="5"/>
    <n v="5"/>
    <n v="4"/>
    <n v="3"/>
    <n v="5"/>
    <x v="0"/>
    <m/>
    <m/>
    <m/>
    <m/>
    <m/>
    <m/>
    <m/>
    <m/>
    <s v="2015-08-07"/>
    <x v="5"/>
    <x v="0"/>
    <x v="0"/>
  </r>
  <r>
    <s v="151742-151736-9102041"/>
    <x v="4"/>
    <m/>
    <x v="7"/>
    <m/>
    <s v="Javed Uddin, Marianne Elloy"/>
    <x v="87"/>
    <x v="1"/>
    <m/>
    <n v="4"/>
    <n v="5"/>
    <n v="5"/>
    <n v="4"/>
    <n v="5"/>
    <n v="5"/>
    <n v="5"/>
    <n v="5"/>
    <n v="5"/>
    <n v="4"/>
    <n v="5"/>
    <x v="0"/>
    <m/>
    <m/>
    <m/>
    <m/>
    <m/>
    <m/>
    <m/>
    <m/>
    <s v="2015-08-07"/>
    <x v="5"/>
    <x v="0"/>
    <x v="0"/>
  </r>
  <r>
    <s v="151742-151736-9102944"/>
    <x v="7"/>
    <m/>
    <x v="3"/>
    <m/>
    <s v="NPB and KRS"/>
    <x v="2"/>
    <x v="3"/>
    <m/>
    <n v="5"/>
    <n v="5"/>
    <n v="4"/>
    <n v="2"/>
    <n v="4"/>
    <n v="4"/>
    <n v="5"/>
    <n v="4"/>
    <n v="4"/>
    <n v="4"/>
    <n v="4"/>
    <x v="0"/>
    <m/>
    <m/>
    <m/>
    <m/>
    <m/>
    <m/>
    <m/>
    <m/>
    <s v="2015-08-07"/>
    <x v="5"/>
    <x v="0"/>
    <x v="0"/>
  </r>
  <r>
    <s v="151742-151736-9103438"/>
    <x v="4"/>
    <m/>
    <x v="2"/>
    <m/>
    <s v="Oesophagogastric "/>
    <x v="88"/>
    <x v="5"/>
    <m/>
    <n v="5"/>
    <n v="5"/>
    <n v="5"/>
    <n v="5"/>
    <n v="5"/>
    <n v="5"/>
    <n v="5"/>
    <n v="5"/>
    <n v="5"/>
    <n v="5"/>
    <n v="1"/>
    <x v="0"/>
    <m/>
    <m/>
    <m/>
    <m/>
    <m/>
    <m/>
    <m/>
    <m/>
    <s v="2015-08-07"/>
    <x v="5"/>
    <x v="0"/>
    <x v="0"/>
  </r>
  <r>
    <s v="151742-151736-9103447"/>
    <x v="10"/>
    <m/>
    <x v="2"/>
    <m/>
    <s v="Vascular"/>
    <x v="60"/>
    <x v="1"/>
    <m/>
    <n v="5"/>
    <n v="5"/>
    <n v="5"/>
    <n v="5"/>
    <n v="5"/>
    <n v="5"/>
    <n v="5"/>
    <n v="5"/>
    <n v="4"/>
    <n v="4"/>
    <n v="4"/>
    <x v="0"/>
    <m/>
    <m/>
    <m/>
    <m/>
    <m/>
    <m/>
    <m/>
    <m/>
    <s v="2015-08-07"/>
    <x v="5"/>
    <x v="0"/>
    <x v="0"/>
  </r>
  <r>
    <s v="151742-151736-9103582"/>
    <x v="10"/>
    <m/>
    <x v="3"/>
    <m/>
    <s v="Westbrook/Sehat"/>
    <x v="2"/>
    <x v="3"/>
    <m/>
    <n v="5"/>
    <n v="5"/>
    <n v="5"/>
    <n v="5"/>
    <n v="5"/>
    <n v="5"/>
    <n v="5"/>
    <n v="5"/>
    <n v="5"/>
    <n v="5"/>
    <n v="1"/>
    <x v="0"/>
    <m/>
    <m/>
    <m/>
    <m/>
    <m/>
    <m/>
    <m/>
    <m/>
    <s v="2015-08-07"/>
    <x v="5"/>
    <x v="0"/>
    <x v="0"/>
  </r>
  <r>
    <s v="151742-151736-9103637"/>
    <x v="4"/>
    <m/>
    <x v="7"/>
    <m/>
    <s v="Bannerjee"/>
    <x v="89"/>
    <x v="0"/>
    <m/>
    <n v="2"/>
    <n v="4"/>
    <n v="4"/>
    <n v="4"/>
    <n v="4"/>
    <n v="4"/>
    <n v="3"/>
    <n v="3"/>
    <n v="4"/>
    <n v="3"/>
    <n v="4"/>
    <x v="0"/>
    <m/>
    <m/>
    <m/>
    <m/>
    <m/>
    <m/>
    <m/>
    <m/>
    <s v="2015-08-07"/>
    <x v="5"/>
    <x v="0"/>
    <x v="0"/>
  </r>
  <r>
    <s v="151742-151736-9104391"/>
    <x v="7"/>
    <m/>
    <x v="12"/>
    <s v="Cardiothoracic"/>
    <s v="Thoracic Surgery"/>
    <x v="32"/>
    <x v="5"/>
    <m/>
    <n v="5"/>
    <n v="5"/>
    <n v="5"/>
    <n v="5"/>
    <n v="5"/>
    <n v="5"/>
    <n v="5"/>
    <n v="5"/>
    <n v="5"/>
    <n v="5"/>
    <n v="1"/>
    <x v="0"/>
    <m/>
    <m/>
    <m/>
    <m/>
    <m/>
    <m/>
    <m/>
    <m/>
    <s v="2015-08-08"/>
    <x v="5"/>
    <x v="0"/>
    <x v="0"/>
  </r>
  <r>
    <s v="151742-151736-9104627"/>
    <x v="4"/>
    <m/>
    <x v="7"/>
    <m/>
    <s v="-"/>
    <x v="79"/>
    <x v="7"/>
    <m/>
    <n v="3"/>
    <n v="4"/>
    <n v="3"/>
    <n v="3"/>
    <n v="4"/>
    <n v="4"/>
    <n v="5"/>
    <n v="4"/>
    <n v="4"/>
    <n v="3"/>
    <n v="4"/>
    <x v="0"/>
    <m/>
    <m/>
    <m/>
    <m/>
    <m/>
    <m/>
    <m/>
    <m/>
    <s v="2015-08-08"/>
    <x v="5"/>
    <x v="0"/>
    <x v="0"/>
  </r>
  <r>
    <s v="151742-151736-9104762"/>
    <x v="0"/>
    <m/>
    <x v="0"/>
    <s v="Thoracic Surgery"/>
    <s v="Thoracic Surgery"/>
    <x v="0"/>
    <x v="3"/>
    <m/>
    <n v="4"/>
    <n v="3"/>
    <n v="3"/>
    <n v="3"/>
    <n v="3"/>
    <n v="4"/>
    <n v="4"/>
    <n v="4"/>
    <n v="4"/>
    <n v="4"/>
    <n v="3"/>
    <x v="0"/>
    <m/>
    <m/>
    <m/>
    <m/>
    <m/>
    <m/>
    <m/>
    <m/>
    <s v="2015-08-08"/>
    <x v="5"/>
    <x v="0"/>
    <x v="0"/>
  </r>
  <r>
    <s v="151742-151736-9105299"/>
    <x v="2"/>
    <m/>
    <x v="3"/>
    <m/>
    <s v="Lower limb arthroplasty "/>
    <x v="40"/>
    <x v="1"/>
    <m/>
    <n v="3"/>
    <n v="4"/>
    <n v="4"/>
    <n v="3"/>
    <n v="4"/>
    <n v="4"/>
    <n v="4"/>
    <n v="4"/>
    <n v="3"/>
    <n v="4"/>
    <n v="4"/>
    <x v="0"/>
    <m/>
    <m/>
    <m/>
    <m/>
    <m/>
    <m/>
    <m/>
    <m/>
    <s v="2015-08-08"/>
    <x v="5"/>
    <x v="0"/>
    <x v="0"/>
  </r>
  <r>
    <s v="151742-151736-9105398"/>
    <x v="10"/>
    <m/>
    <x v="8"/>
    <m/>
    <s v="MacArthur "/>
    <x v="79"/>
    <x v="3"/>
    <m/>
    <n v="5"/>
    <n v="5"/>
    <n v="5"/>
    <n v="5"/>
    <n v="5"/>
    <n v="5"/>
    <n v="5"/>
    <n v="5"/>
    <n v="3"/>
    <n v="3"/>
    <n v="4"/>
    <x v="0"/>
    <m/>
    <m/>
    <m/>
    <m/>
    <m/>
    <m/>
    <m/>
    <m/>
    <s v="2015-08-08"/>
    <x v="5"/>
    <x v="0"/>
    <x v="0"/>
  </r>
  <r>
    <s v="151742-151736-9105752"/>
    <x v="7"/>
    <m/>
    <x v="6"/>
    <m/>
    <s v="Miss Raurell"/>
    <x v="37"/>
    <x v="3"/>
    <m/>
    <n v="4"/>
    <n v="4"/>
    <n v="4"/>
    <n v="2"/>
    <n v="3"/>
    <n v="5"/>
    <n v="5"/>
    <n v="4"/>
    <n v="3"/>
    <n v="3"/>
    <n v="4"/>
    <x v="0"/>
    <m/>
    <m/>
    <m/>
    <m/>
    <m/>
    <m/>
    <m/>
    <m/>
    <s v="2015-08-08"/>
    <x v="5"/>
    <x v="0"/>
    <x v="0"/>
  </r>
  <r>
    <s v="151742-151736-9107729"/>
    <x v="6"/>
    <m/>
    <x v="3"/>
    <m/>
    <s v="campion"/>
    <x v="52"/>
    <x v="5"/>
    <m/>
    <n v="4"/>
    <n v="5"/>
    <n v="5"/>
    <n v="4"/>
    <n v="5"/>
    <n v="4"/>
    <n v="5"/>
    <n v="5"/>
    <n v="4"/>
    <n v="5"/>
    <n v="4"/>
    <x v="0"/>
    <m/>
    <m/>
    <m/>
    <m/>
    <m/>
    <m/>
    <m/>
    <m/>
    <s v="2015-08-09"/>
    <x v="5"/>
    <x v="0"/>
    <x v="0"/>
  </r>
  <r>
    <s v="151742-151736-9108612"/>
    <x v="1"/>
    <m/>
    <x v="3"/>
    <m/>
    <s v="Mr Shukla"/>
    <x v="90"/>
    <x v="0"/>
    <m/>
    <n v="4"/>
    <n v="4"/>
    <n v="4"/>
    <n v="4"/>
    <n v="4"/>
    <n v="4"/>
    <n v="5"/>
    <n v="4"/>
    <n v="3"/>
    <n v="4"/>
    <n v="4"/>
    <x v="0"/>
    <m/>
    <m/>
    <m/>
    <m/>
    <m/>
    <m/>
    <m/>
    <m/>
    <s v="2015-08-09"/>
    <x v="5"/>
    <x v="0"/>
    <x v="0"/>
  </r>
  <r>
    <s v="151742-151736-9109593"/>
    <x v="8"/>
    <s v="Addenbrooke's hospital"/>
    <x v="2"/>
    <m/>
    <s v="Upper GI"/>
    <x v="16"/>
    <x v="5"/>
    <m/>
    <n v="5"/>
    <n v="5"/>
    <n v="5"/>
    <n v="4"/>
    <n v="5"/>
    <n v="5"/>
    <n v="5"/>
    <n v="4"/>
    <n v="4"/>
    <n v="4"/>
    <n v="4"/>
    <x v="0"/>
    <m/>
    <m/>
    <m/>
    <m/>
    <m/>
    <m/>
    <m/>
    <m/>
    <s v="2015-08-09"/>
    <x v="5"/>
    <x v="0"/>
    <x v="0"/>
  </r>
  <r>
    <s v="151742-151736-9109831"/>
    <x v="4"/>
    <m/>
    <x v="9"/>
    <m/>
    <s v="Deformity surgery with Mr Ian Ormiston"/>
    <x v="91"/>
    <x v="1"/>
    <m/>
    <n v="3"/>
    <n v="4"/>
    <n v="4"/>
    <n v="4"/>
    <n v="5"/>
    <n v="4"/>
    <n v="3"/>
    <n v="4"/>
    <n v="4"/>
    <n v="4"/>
    <n v="4"/>
    <x v="0"/>
    <m/>
    <m/>
    <m/>
    <m/>
    <m/>
    <m/>
    <m/>
    <m/>
    <s v="2015-08-09"/>
    <x v="5"/>
    <x v="0"/>
    <x v="0"/>
  </r>
  <r>
    <s v="151742-151736-9110032"/>
    <x v="4"/>
    <m/>
    <x v="3"/>
    <m/>
    <s v="Paediatric Orthopaedics"/>
    <x v="79"/>
    <x v="0"/>
    <m/>
    <n v="5"/>
    <n v="5"/>
    <n v="5"/>
    <n v="2"/>
    <n v="5"/>
    <n v="4"/>
    <n v="5"/>
    <n v="4"/>
    <n v="4"/>
    <n v="4"/>
    <n v="4"/>
    <x v="0"/>
    <m/>
    <m/>
    <m/>
    <m/>
    <m/>
    <m/>
    <m/>
    <m/>
    <s v="2015-08-09"/>
    <x v="5"/>
    <x v="0"/>
    <x v="0"/>
  </r>
  <r>
    <s v="151742-151736-9111196"/>
    <x v="10"/>
    <m/>
    <x v="0"/>
    <s v="Out of Programme Research: University of Nottingham"/>
    <s v="N/A"/>
    <x v="79"/>
    <x v="11"/>
    <m/>
    <n v="3"/>
    <n v="3"/>
    <n v="3"/>
    <n v="3"/>
    <n v="3"/>
    <n v="3"/>
    <n v="3"/>
    <n v="3"/>
    <n v="3"/>
    <n v="3"/>
    <n v="3"/>
    <x v="0"/>
    <m/>
    <m/>
    <m/>
    <m/>
    <m/>
    <m/>
    <m/>
    <m/>
    <s v="2015-08-10"/>
    <x v="5"/>
    <x v="0"/>
    <x v="0"/>
  </r>
  <r>
    <s v="151742-151736-9112209"/>
    <x v="4"/>
    <m/>
    <x v="7"/>
    <m/>
    <s v="Mr Peter Conboy"/>
    <x v="92"/>
    <x v="0"/>
    <m/>
    <n v="4"/>
    <n v="5"/>
    <n v="5"/>
    <n v="4"/>
    <n v="5"/>
    <n v="5"/>
    <n v="5"/>
    <n v="5"/>
    <n v="4"/>
    <n v="4"/>
    <n v="1"/>
    <x v="0"/>
    <m/>
    <m/>
    <m/>
    <m/>
    <m/>
    <m/>
    <m/>
    <m/>
    <s v="2015-08-10"/>
    <x v="5"/>
    <x v="0"/>
    <x v="0"/>
  </r>
  <r>
    <s v="151742-151736-9112355"/>
    <x v="13"/>
    <m/>
    <x v="2"/>
    <m/>
    <s v="Mr D Mathur"/>
    <x v="93"/>
    <x v="3"/>
    <m/>
    <n v="4"/>
    <n v="4"/>
    <n v="4"/>
    <n v="4"/>
    <n v="4"/>
    <n v="4"/>
    <n v="4"/>
    <n v="3"/>
    <n v="4"/>
    <n v="2"/>
    <n v="2"/>
    <x v="0"/>
    <m/>
    <m/>
    <m/>
    <m/>
    <m/>
    <m/>
    <m/>
    <m/>
    <s v="2015-08-10"/>
    <x v="5"/>
    <x v="0"/>
    <x v="0"/>
  </r>
  <r>
    <s v="151742-151736-9112683"/>
    <x v="10"/>
    <m/>
    <x v="2"/>
    <m/>
    <s v="Colorectal"/>
    <x v="14"/>
    <x v="2"/>
    <m/>
    <n v="4"/>
    <n v="5"/>
    <n v="5"/>
    <n v="5"/>
    <n v="5"/>
    <n v="5"/>
    <n v="5"/>
    <n v="4"/>
    <n v="4"/>
    <n v="3"/>
    <n v="4"/>
    <x v="0"/>
    <m/>
    <m/>
    <m/>
    <m/>
    <m/>
    <m/>
    <m/>
    <m/>
    <s v="2015-08-10"/>
    <x v="5"/>
    <x v="0"/>
    <x v="0"/>
  </r>
  <r>
    <s v="151742-151736-9112911"/>
    <x v="7"/>
    <m/>
    <x v="2"/>
    <m/>
    <s v="Transplant, General and Endocrine"/>
    <x v="83"/>
    <x v="1"/>
    <m/>
    <n v="5"/>
    <n v="5"/>
    <n v="4"/>
    <n v="5"/>
    <n v="4"/>
    <n v="4"/>
    <n v="5"/>
    <n v="5"/>
    <n v="4"/>
    <n v="2"/>
    <n v="4"/>
    <x v="0"/>
    <m/>
    <m/>
    <m/>
    <m/>
    <m/>
    <m/>
    <m/>
    <m/>
    <s v="2015-08-10"/>
    <x v="5"/>
    <x v="0"/>
    <x v="0"/>
  </r>
  <r>
    <s v="151742-151736-9113049"/>
    <x v="7"/>
    <m/>
    <x v="2"/>
    <m/>
    <s v="Upper GI"/>
    <x v="16"/>
    <x v="5"/>
    <m/>
    <n v="5"/>
    <n v="5"/>
    <n v="5"/>
    <n v="5"/>
    <n v="5"/>
    <n v="5"/>
    <n v="5"/>
    <n v="5"/>
    <n v="4"/>
    <n v="3"/>
    <n v="4"/>
    <x v="0"/>
    <m/>
    <m/>
    <m/>
    <m/>
    <m/>
    <m/>
    <m/>
    <m/>
    <s v="2015-08-10"/>
    <x v="5"/>
    <x v="0"/>
    <x v="0"/>
  </r>
  <r>
    <s v="151742-151736-9114694"/>
    <x v="9"/>
    <m/>
    <x v="3"/>
    <m/>
    <s v="Rajiv Deshmukh"/>
    <x v="94"/>
    <x v="1"/>
    <m/>
    <n v="4"/>
    <n v="3"/>
    <n v="3"/>
    <n v="3"/>
    <n v="3"/>
    <n v="3"/>
    <n v="3"/>
    <n v="4"/>
    <n v="2"/>
    <n v="5"/>
    <n v="4"/>
    <x v="0"/>
    <m/>
    <m/>
    <m/>
    <m/>
    <m/>
    <m/>
    <m/>
    <m/>
    <s v="2015-08-10"/>
    <x v="5"/>
    <x v="0"/>
    <x v="0"/>
  </r>
  <r>
    <s v="151742-151736-9114870"/>
    <x v="4"/>
    <m/>
    <x v="3"/>
    <m/>
    <s v="Amit Modi / Aamer Ullah / Philip Sell"/>
    <x v="49"/>
    <x v="1"/>
    <m/>
    <n v="4"/>
    <n v="4"/>
    <n v="2"/>
    <n v="4"/>
    <n v="4"/>
    <n v="4"/>
    <n v="5"/>
    <n v="4"/>
    <n v="3"/>
    <n v="4"/>
    <n v="4"/>
    <x v="0"/>
    <m/>
    <m/>
    <m/>
    <m/>
    <m/>
    <m/>
    <m/>
    <m/>
    <s v="2015-08-10"/>
    <x v="5"/>
    <x v="0"/>
    <x v="0"/>
  </r>
  <r>
    <s v="151742-151736-9115594"/>
    <x v="2"/>
    <m/>
    <x v="2"/>
    <m/>
    <s v="colorectal"/>
    <x v="79"/>
    <x v="3"/>
    <m/>
    <n v="2"/>
    <n v="3"/>
    <n v="4"/>
    <n v="4"/>
    <n v="4"/>
    <n v="3"/>
    <n v="3"/>
    <n v="3"/>
    <n v="3"/>
    <n v="4"/>
    <n v="4"/>
    <x v="0"/>
    <m/>
    <m/>
    <m/>
    <m/>
    <m/>
    <m/>
    <m/>
    <m/>
    <s v="2015-08-10"/>
    <x v="5"/>
    <x v="0"/>
    <x v="0"/>
  </r>
  <r>
    <s v="151742-151736-9116731"/>
    <x v="7"/>
    <m/>
    <x v="3"/>
    <m/>
    <s v="Mr Dhar/ Prof Scammell Foot and ankle surgery"/>
    <x v="55"/>
    <x v="2"/>
    <m/>
    <n v="4"/>
    <n v="5"/>
    <n v="5"/>
    <n v="4"/>
    <n v="5"/>
    <n v="5"/>
    <n v="5"/>
    <n v="4"/>
    <n v="4"/>
    <n v="1"/>
    <n v="4"/>
    <x v="0"/>
    <m/>
    <m/>
    <m/>
    <m/>
    <m/>
    <m/>
    <m/>
    <m/>
    <s v="2015-08-10"/>
    <x v="5"/>
    <x v="0"/>
    <x v="0"/>
  </r>
  <r>
    <s v="151742-151736-9117285"/>
    <x v="10"/>
    <m/>
    <x v="3"/>
    <m/>
    <s v="Paediatrics - Mr Chell, Hunter and Lawniczak"/>
    <x v="57"/>
    <x v="7"/>
    <m/>
    <n v="5"/>
    <n v="5"/>
    <n v="4"/>
    <n v="4"/>
    <n v="5"/>
    <n v="5"/>
    <n v="5"/>
    <n v="5"/>
    <n v="4"/>
    <n v="3"/>
    <n v="5"/>
    <x v="0"/>
    <m/>
    <m/>
    <m/>
    <m/>
    <m/>
    <m/>
    <m/>
    <m/>
    <s v="2015-08-10"/>
    <x v="5"/>
    <x v="0"/>
    <x v="0"/>
  </r>
  <r>
    <s v="151742-151736-9117839"/>
    <x v="11"/>
    <m/>
    <x v="3"/>
    <m/>
    <s v="Milner"/>
    <x v="79"/>
    <x v="7"/>
    <m/>
    <n v="5"/>
    <n v="4"/>
    <n v="4"/>
    <n v="4"/>
    <n v="5"/>
    <n v="4"/>
    <n v="5"/>
    <n v="5"/>
    <n v="4"/>
    <n v="4"/>
    <n v="5"/>
    <x v="0"/>
    <m/>
    <m/>
    <m/>
    <m/>
    <m/>
    <m/>
    <m/>
    <m/>
    <s v="2015-08-11"/>
    <x v="5"/>
    <x v="0"/>
    <x v="0"/>
  </r>
  <r>
    <s v="151742-151736-9118398"/>
    <x v="5"/>
    <m/>
    <x v="3"/>
    <m/>
    <s v="Mr Asirvatham and Mr Southorn"/>
    <x v="95"/>
    <x v="2"/>
    <m/>
    <n v="3"/>
    <n v="4"/>
    <n v="4"/>
    <n v="4"/>
    <n v="4"/>
    <n v="4"/>
    <n v="4"/>
    <n v="4"/>
    <n v="4"/>
    <n v="4"/>
    <n v="4"/>
    <x v="0"/>
    <m/>
    <m/>
    <m/>
    <m/>
    <m/>
    <m/>
    <m/>
    <m/>
    <s v="2015-08-11"/>
    <x v="5"/>
    <x v="0"/>
    <x v="0"/>
  </r>
  <r>
    <s v="151742-151736-9119989"/>
    <x v="6"/>
    <m/>
    <x v="2"/>
    <m/>
    <s v="Mr DC Hunter"/>
    <x v="2"/>
    <x v="0"/>
    <m/>
    <n v="5"/>
    <n v="4"/>
    <n v="3"/>
    <n v="4"/>
    <n v="3"/>
    <n v="3"/>
    <n v="4"/>
    <n v="5"/>
    <n v="5"/>
    <n v="3"/>
    <n v="4"/>
    <x v="0"/>
    <m/>
    <m/>
    <m/>
    <m/>
    <m/>
    <m/>
    <m/>
    <m/>
    <s v="2015-08-11"/>
    <x v="5"/>
    <x v="0"/>
    <x v="0"/>
  </r>
  <r>
    <s v="151742-151736-9123256"/>
    <x v="4"/>
    <m/>
    <x v="6"/>
    <m/>
    <s v="Breast "/>
    <x v="2"/>
    <x v="2"/>
    <m/>
    <n v="5"/>
    <n v="4"/>
    <n v="4"/>
    <n v="3"/>
    <n v="4"/>
    <n v="3"/>
    <n v="4"/>
    <n v="4"/>
    <n v="3"/>
    <n v="3"/>
    <n v="3"/>
    <x v="0"/>
    <m/>
    <m/>
    <m/>
    <m/>
    <m/>
    <m/>
    <m/>
    <m/>
    <s v="2015-08-11"/>
    <x v="5"/>
    <x v="0"/>
    <x v="0"/>
  </r>
  <r>
    <s v="151742-151736-9126559"/>
    <x v="3"/>
    <m/>
    <x v="2"/>
    <m/>
    <s v="HPB"/>
    <x v="15"/>
    <x v="5"/>
    <m/>
    <n v="5"/>
    <n v="5"/>
    <n v="5"/>
    <n v="5"/>
    <n v="5"/>
    <n v="5"/>
    <n v="5"/>
    <n v="5"/>
    <n v="5"/>
    <n v="5"/>
    <n v="1"/>
    <x v="0"/>
    <m/>
    <m/>
    <m/>
    <m/>
    <m/>
    <m/>
    <m/>
    <m/>
    <s v="2015-08-12"/>
    <x v="5"/>
    <x v="0"/>
    <x v="0"/>
  </r>
  <r>
    <s v="151742-151736-9131898"/>
    <x v="10"/>
    <m/>
    <x v="8"/>
    <m/>
    <s v="."/>
    <x v="79"/>
    <x v="5"/>
    <m/>
    <n v="4"/>
    <n v="5"/>
    <n v="5"/>
    <n v="5"/>
    <n v="5"/>
    <n v="4"/>
    <n v="5"/>
    <n v="3"/>
    <n v="4"/>
    <n v="4"/>
    <n v="5"/>
    <x v="0"/>
    <m/>
    <m/>
    <m/>
    <m/>
    <m/>
    <m/>
    <m/>
    <m/>
    <s v="2015-08-12"/>
    <x v="5"/>
    <x v="0"/>
    <x v="0"/>
  </r>
  <r>
    <s v="151742-151736-9141473"/>
    <x v="6"/>
    <m/>
    <x v="3"/>
    <m/>
    <s v="Gary Mundy"/>
    <x v="96"/>
    <x v="3"/>
    <m/>
    <n v="4"/>
    <n v="5"/>
    <n v="5"/>
    <n v="4"/>
    <n v="5"/>
    <n v="5"/>
    <n v="5"/>
    <n v="5"/>
    <n v="4"/>
    <n v="4"/>
    <n v="4"/>
    <x v="0"/>
    <m/>
    <m/>
    <m/>
    <m/>
    <m/>
    <m/>
    <m/>
    <m/>
    <s v="2015-08-14"/>
    <x v="5"/>
    <x v="0"/>
    <x v="0"/>
  </r>
  <r>
    <s v="151742-151736-9141825"/>
    <x v="2"/>
    <m/>
    <x v="4"/>
    <m/>
    <s v="No sub-division"/>
    <x v="3"/>
    <x v="7"/>
    <m/>
    <n v="3"/>
    <n v="3"/>
    <n v="4"/>
    <n v="3"/>
    <n v="4"/>
    <n v="4"/>
    <n v="3"/>
    <n v="3"/>
    <n v="3"/>
    <n v="4"/>
    <n v="3"/>
    <x v="0"/>
    <m/>
    <m/>
    <m/>
    <m/>
    <m/>
    <m/>
    <m/>
    <m/>
    <s v="2015-08-14"/>
    <x v="5"/>
    <x v="0"/>
    <x v="0"/>
  </r>
  <r>
    <s v="151742-151736-9144665"/>
    <x v="1"/>
    <m/>
    <x v="3"/>
    <m/>
    <s v="Mr H.Khairandish"/>
    <x v="39"/>
    <x v="1"/>
    <m/>
    <n v="3"/>
    <n v="4"/>
    <n v="3"/>
    <n v="3"/>
    <n v="4"/>
    <n v="5"/>
    <n v="3"/>
    <n v="5"/>
    <n v="4"/>
    <n v="5"/>
    <n v="4"/>
    <x v="2"/>
    <s v="Other"/>
    <s v="Theatre scrub team staff"/>
    <s v="Yes"/>
    <m/>
    <m/>
    <m/>
    <m/>
    <m/>
    <s v="2015-08-14"/>
    <x v="5"/>
    <x v="0"/>
    <x v="0"/>
  </r>
  <r>
    <s v="151742-151736-9146169"/>
    <x v="4"/>
    <m/>
    <x v="9"/>
    <m/>
    <s v="Head and neck cancer surgery"/>
    <x v="97"/>
    <x v="7"/>
    <m/>
    <n v="2"/>
    <n v="3"/>
    <n v="4"/>
    <n v="3"/>
    <n v="3"/>
    <n v="3"/>
    <n v="2"/>
    <n v="3"/>
    <n v="3"/>
    <n v="3"/>
    <n v="3"/>
    <x v="0"/>
    <m/>
    <m/>
    <m/>
    <m/>
    <m/>
    <m/>
    <m/>
    <m/>
    <s v="2015-08-15"/>
    <x v="5"/>
    <x v="0"/>
    <x v="0"/>
  </r>
  <r>
    <s v="151742-151736-9149064"/>
    <x v="2"/>
    <m/>
    <x v="2"/>
    <m/>
    <s v="Upper GI"/>
    <x v="16"/>
    <x v="1"/>
    <m/>
    <n v="4"/>
    <n v="4"/>
    <n v="4"/>
    <n v="2"/>
    <n v="5"/>
    <n v="5"/>
    <n v="5"/>
    <n v="5"/>
    <n v="4"/>
    <n v="3"/>
    <n v="4"/>
    <x v="0"/>
    <m/>
    <m/>
    <m/>
    <m/>
    <m/>
    <m/>
    <m/>
    <m/>
    <s v="2015-08-16"/>
    <x v="5"/>
    <x v="0"/>
    <x v="0"/>
  </r>
  <r>
    <s v="151742-151736-9149856"/>
    <x v="4"/>
    <m/>
    <x v="3"/>
    <m/>
    <s v="Mr Williams and Mr Taylor"/>
    <x v="98"/>
    <x v="0"/>
    <m/>
    <n v="4"/>
    <n v="5"/>
    <n v="2"/>
    <n v="5"/>
    <n v="5"/>
    <n v="5"/>
    <n v="5"/>
    <n v="5"/>
    <n v="3"/>
    <n v="4"/>
    <n v="1"/>
    <x v="0"/>
    <m/>
    <m/>
    <m/>
    <m/>
    <m/>
    <m/>
    <m/>
    <m/>
    <s v="2015-08-16"/>
    <x v="5"/>
    <x v="0"/>
    <x v="0"/>
  </r>
  <r>
    <s v="151742-151736-9153236"/>
    <x v="8"/>
    <s v="The Rotherham NHS Foundation Trust"/>
    <x v="9"/>
    <m/>
    <s v="OMFS"/>
    <x v="79"/>
    <x v="0"/>
    <m/>
    <n v="4"/>
    <n v="4"/>
    <n v="4"/>
    <n v="3"/>
    <n v="4"/>
    <n v="4"/>
    <n v="5"/>
    <n v="4"/>
    <n v="4"/>
    <n v="4"/>
    <n v="4"/>
    <x v="0"/>
    <m/>
    <m/>
    <m/>
    <m/>
    <m/>
    <m/>
    <m/>
    <m/>
    <s v="2015-08-17"/>
    <x v="5"/>
    <x v="0"/>
    <x v="0"/>
  </r>
  <r>
    <s v="151742-151736-9153202"/>
    <x v="10"/>
    <m/>
    <x v="8"/>
    <m/>
    <s v="paeds"/>
    <x v="99"/>
    <x v="7"/>
    <m/>
    <n v="4"/>
    <n v="3"/>
    <n v="3"/>
    <n v="4"/>
    <n v="3"/>
    <n v="2"/>
    <n v="4"/>
    <n v="4"/>
    <n v="3"/>
    <n v="2"/>
    <n v="3"/>
    <x v="1"/>
    <m/>
    <m/>
    <m/>
    <m/>
    <m/>
    <m/>
    <m/>
    <m/>
    <s v="2015-08-17"/>
    <x v="5"/>
    <x v="0"/>
    <x v="0"/>
  </r>
  <r>
    <s v="151742-151736-9153979"/>
    <x v="8"/>
    <s v="Norfolk and Norwich University Hospital"/>
    <x v="6"/>
    <m/>
    <s v="Skin Oncology fellowship"/>
    <x v="100"/>
    <x v="2"/>
    <m/>
    <n v="5"/>
    <n v="5"/>
    <n v="5"/>
    <n v="2"/>
    <n v="5"/>
    <n v="4"/>
    <n v="4"/>
    <n v="3"/>
    <n v="4"/>
    <n v="3"/>
    <n v="5"/>
    <x v="0"/>
    <m/>
    <m/>
    <m/>
    <m/>
    <m/>
    <m/>
    <m/>
    <m/>
    <s v="2015-08-17"/>
    <x v="5"/>
    <x v="0"/>
    <x v="0"/>
  </r>
  <r>
    <s v="151742-151736-9178602"/>
    <x v="7"/>
    <m/>
    <x v="2"/>
    <m/>
    <s v="General Surgery/Endocrine/Transplant"/>
    <x v="83"/>
    <x v="2"/>
    <m/>
    <n v="5"/>
    <n v="5"/>
    <n v="5"/>
    <n v="5"/>
    <n v="5"/>
    <n v="5"/>
    <n v="5"/>
    <n v="5"/>
    <n v="5"/>
    <n v="4"/>
    <n v="4"/>
    <x v="0"/>
    <m/>
    <m/>
    <m/>
    <m/>
    <m/>
    <m/>
    <m/>
    <m/>
    <s v="2015-08-18"/>
    <x v="5"/>
    <x v="0"/>
    <x v="0"/>
  </r>
  <r>
    <s v="151742-151736-9183727"/>
    <x v="3"/>
    <m/>
    <x v="3"/>
    <m/>
    <s v="Mangwani/Hutchings"/>
    <x v="45"/>
    <x v="2"/>
    <m/>
    <n v="5"/>
    <n v="5"/>
    <n v="5"/>
    <n v="2"/>
    <n v="5"/>
    <n v="4"/>
    <n v="5"/>
    <n v="5"/>
    <n v="4"/>
    <n v="4"/>
    <n v="4"/>
    <x v="0"/>
    <m/>
    <m/>
    <m/>
    <m/>
    <m/>
    <m/>
    <m/>
    <m/>
    <s v="2015-08-19"/>
    <x v="5"/>
    <x v="0"/>
    <x v="0"/>
  </r>
  <r>
    <s v="151742-151736-9188559"/>
    <x v="2"/>
    <m/>
    <x v="3"/>
    <m/>
    <s v="Mr Malkan"/>
    <x v="79"/>
    <x v="1"/>
    <m/>
    <n v="3"/>
    <n v="4"/>
    <n v="4"/>
    <n v="3"/>
    <n v="3"/>
    <n v="4"/>
    <n v="4"/>
    <n v="3"/>
    <n v="4"/>
    <n v="4"/>
    <n v="4"/>
    <x v="0"/>
    <m/>
    <m/>
    <m/>
    <m/>
    <m/>
    <m/>
    <m/>
    <m/>
    <s v="2015-08-19"/>
    <x v="5"/>
    <x v="0"/>
    <x v="0"/>
  </r>
  <r>
    <s v="151742-151736-9191840"/>
    <x v="3"/>
    <m/>
    <x v="2"/>
    <m/>
    <s v="HPB"/>
    <x v="15"/>
    <x v="0"/>
    <m/>
    <n v="5"/>
    <n v="5"/>
    <n v="5"/>
    <n v="4"/>
    <n v="5"/>
    <n v="4"/>
    <n v="5"/>
    <n v="4"/>
    <n v="5"/>
    <n v="4"/>
    <n v="5"/>
    <x v="0"/>
    <m/>
    <m/>
    <m/>
    <m/>
    <m/>
    <m/>
    <m/>
    <m/>
    <s v="2015-08-20"/>
    <x v="5"/>
    <x v="0"/>
    <x v="0"/>
  </r>
  <r>
    <s v="151742-151736-9192815"/>
    <x v="4"/>
    <m/>
    <x v="5"/>
    <m/>
    <s v="Vascular Surgery LRI"/>
    <x v="5"/>
    <x v="3"/>
    <m/>
    <n v="4"/>
    <n v="3"/>
    <n v="3"/>
    <n v="3"/>
    <n v="3"/>
    <n v="3"/>
    <n v="3"/>
    <n v="3"/>
    <n v="3"/>
    <n v="2"/>
    <n v="3"/>
    <x v="0"/>
    <m/>
    <m/>
    <m/>
    <m/>
    <m/>
    <m/>
    <m/>
    <m/>
    <s v="2015-08-20"/>
    <x v="5"/>
    <x v="0"/>
    <x v="0"/>
  </r>
  <r>
    <s v="151742-151736-9194335"/>
    <x v="5"/>
    <m/>
    <x v="2"/>
    <m/>
    <s v="Colorectal Pillai &amp; Khan"/>
    <x v="14"/>
    <x v="0"/>
    <m/>
    <n v="3"/>
    <n v="5"/>
    <n v="4"/>
    <n v="5"/>
    <n v="5"/>
    <n v="5"/>
    <n v="5"/>
    <n v="4"/>
    <n v="3"/>
    <n v="4"/>
    <n v="4"/>
    <x v="0"/>
    <m/>
    <m/>
    <m/>
    <m/>
    <m/>
    <m/>
    <m/>
    <m/>
    <s v="2015-08-20"/>
    <x v="5"/>
    <x v="0"/>
    <x v="0"/>
  </r>
  <r>
    <s v="151742-151736-9198685"/>
    <x v="10"/>
    <m/>
    <x v="2"/>
    <m/>
    <s v="Colorectal"/>
    <x v="14"/>
    <x v="2"/>
    <m/>
    <n v="5"/>
    <n v="5"/>
    <n v="5"/>
    <n v="5"/>
    <n v="5"/>
    <n v="5"/>
    <n v="5"/>
    <n v="5"/>
    <n v="5"/>
    <n v="3"/>
    <n v="1"/>
    <x v="0"/>
    <m/>
    <m/>
    <m/>
    <m/>
    <m/>
    <m/>
    <m/>
    <m/>
    <s v="2015-08-21"/>
    <x v="5"/>
    <x v="0"/>
    <x v="0"/>
  </r>
  <r>
    <s v="151742-151736-9204534"/>
    <x v="11"/>
    <m/>
    <x v="4"/>
    <m/>
    <s v="Stones Firm"/>
    <x v="12"/>
    <x v="1"/>
    <m/>
    <n v="5"/>
    <n v="5"/>
    <n v="5"/>
    <n v="3"/>
    <n v="5"/>
    <n v="4"/>
    <n v="5"/>
    <n v="4"/>
    <n v="3"/>
    <n v="4"/>
    <n v="4"/>
    <x v="0"/>
    <m/>
    <m/>
    <m/>
    <m/>
    <m/>
    <m/>
    <m/>
    <m/>
    <s v="2015-08-22"/>
    <x v="5"/>
    <x v="0"/>
    <x v="0"/>
  </r>
  <r>
    <s v="151742-151736-9205932"/>
    <x v="3"/>
    <m/>
    <x v="3"/>
    <m/>
    <s v="Hand slot"/>
    <x v="79"/>
    <x v="0"/>
    <m/>
    <n v="4"/>
    <n v="4"/>
    <n v="5"/>
    <n v="4"/>
    <n v="5"/>
    <n v="4"/>
    <n v="5"/>
    <n v="3"/>
    <n v="4"/>
    <n v="4"/>
    <n v="4"/>
    <x v="0"/>
    <m/>
    <m/>
    <m/>
    <m/>
    <m/>
    <m/>
    <m/>
    <m/>
    <s v="2015-08-23"/>
    <x v="5"/>
    <x v="0"/>
    <x v="0"/>
  </r>
  <r>
    <s v="151742-151736-9209492"/>
    <x v="11"/>
    <m/>
    <x v="2"/>
    <m/>
    <s v="Colorectal"/>
    <x v="14"/>
    <x v="0"/>
    <m/>
    <n v="5"/>
    <n v="5"/>
    <n v="5"/>
    <n v="4"/>
    <n v="5"/>
    <n v="5"/>
    <n v="5"/>
    <n v="3"/>
    <n v="5"/>
    <n v="3"/>
    <n v="4"/>
    <x v="0"/>
    <m/>
    <m/>
    <m/>
    <m/>
    <m/>
    <m/>
    <m/>
    <m/>
    <s v="2015-08-24"/>
    <x v="5"/>
    <x v="0"/>
    <x v="0"/>
  </r>
  <r>
    <s v="151742-151736-9226713"/>
    <x v="11"/>
    <m/>
    <x v="3"/>
    <m/>
    <s v="Spinal surgery - Mr Clamp"/>
    <x v="58"/>
    <x v="1"/>
    <m/>
    <n v="5"/>
    <n v="5"/>
    <n v="5"/>
    <n v="5"/>
    <n v="5"/>
    <n v="5"/>
    <n v="5"/>
    <n v="5"/>
    <n v="5"/>
    <n v="5"/>
    <n v="5"/>
    <x v="0"/>
    <m/>
    <m/>
    <m/>
    <m/>
    <m/>
    <m/>
    <m/>
    <m/>
    <s v="2015-08-26"/>
    <x v="5"/>
    <x v="0"/>
    <x v="0"/>
  </r>
  <r>
    <s v="151742-151736-9227563"/>
    <x v="6"/>
    <m/>
    <x v="2"/>
    <m/>
    <s v="Colorectal"/>
    <x v="14"/>
    <x v="1"/>
    <m/>
    <n v="4"/>
    <n v="5"/>
    <n v="4"/>
    <n v="5"/>
    <n v="5"/>
    <n v="5"/>
    <n v="5"/>
    <n v="4"/>
    <n v="4"/>
    <n v="3"/>
    <n v="4"/>
    <x v="0"/>
    <m/>
    <m/>
    <m/>
    <m/>
    <m/>
    <m/>
    <m/>
    <m/>
    <s v="2015-08-26"/>
    <x v="5"/>
    <x v="0"/>
    <x v="0"/>
  </r>
  <r>
    <s v="151742-151736-9228984"/>
    <x v="3"/>
    <m/>
    <x v="3"/>
    <m/>
    <s v="Paeds / Foot and Ankle"/>
    <x v="79"/>
    <x v="7"/>
    <m/>
    <n v="4"/>
    <n v="4"/>
    <n v="4"/>
    <n v="2"/>
    <n v="4"/>
    <n v="4"/>
    <n v="4"/>
    <n v="4"/>
    <n v="3"/>
    <n v="4"/>
    <n v="4"/>
    <x v="0"/>
    <m/>
    <m/>
    <m/>
    <m/>
    <m/>
    <m/>
    <m/>
    <m/>
    <s v="2015-08-26"/>
    <x v="5"/>
    <x v="0"/>
    <x v="0"/>
  </r>
  <r>
    <s v="151742-151736-9237573"/>
    <x v="0"/>
    <m/>
    <x v="0"/>
    <s v="Cardiothoracic Surgery"/>
    <s v="Thoracic surgery"/>
    <x v="0"/>
    <x v="5"/>
    <m/>
    <n v="5"/>
    <n v="2"/>
    <n v="3"/>
    <n v="2"/>
    <n v="3"/>
    <n v="3"/>
    <n v="4"/>
    <n v="4"/>
    <n v="3"/>
    <n v="3"/>
    <n v="4"/>
    <x v="0"/>
    <m/>
    <m/>
    <m/>
    <m/>
    <m/>
    <m/>
    <m/>
    <m/>
    <s v="2015-08-28"/>
    <x v="5"/>
    <x v="0"/>
    <x v="0"/>
  </r>
  <r>
    <s v="151742-151736-9240314"/>
    <x v="3"/>
    <m/>
    <x v="3"/>
    <m/>
    <s v="Bhatia/Gabbar"/>
    <x v="101"/>
    <x v="5"/>
    <m/>
    <n v="4"/>
    <n v="5"/>
    <n v="4"/>
    <n v="2"/>
    <n v="5"/>
    <n v="4"/>
    <n v="5"/>
    <n v="4"/>
    <n v="5"/>
    <n v="4"/>
    <n v="1"/>
    <x v="0"/>
    <m/>
    <m/>
    <m/>
    <m/>
    <m/>
    <m/>
    <m/>
    <m/>
    <s v="2015-08-28"/>
    <x v="5"/>
    <x v="0"/>
    <x v="0"/>
  </r>
  <r>
    <s v="151742-151736-9241833"/>
    <x v="10"/>
    <m/>
    <x v="7"/>
    <m/>
    <s v="Prof Hartley/Mr Grant"/>
    <x v="79"/>
    <x v="2"/>
    <m/>
    <n v="5"/>
    <n v="4"/>
    <n v="4"/>
    <n v="3"/>
    <n v="4"/>
    <n v="5"/>
    <n v="5"/>
    <n v="4"/>
    <n v="4"/>
    <n v="5"/>
    <n v="5"/>
    <x v="0"/>
    <m/>
    <m/>
    <m/>
    <m/>
    <m/>
    <m/>
    <m/>
    <m/>
    <s v="2015-08-28"/>
    <x v="5"/>
    <x v="0"/>
    <x v="0"/>
  </r>
  <r>
    <s v="151742-151736-9242644"/>
    <x v="0"/>
    <m/>
    <x v="0"/>
    <s v="Thoracic Surgery"/>
    <s v="Thoracic Surgery"/>
    <x v="0"/>
    <x v="3"/>
    <m/>
    <n v="4"/>
    <n v="3"/>
    <n v="3"/>
    <n v="3"/>
    <n v="3"/>
    <n v="4"/>
    <n v="4"/>
    <n v="4"/>
    <n v="4"/>
    <n v="4"/>
    <n v="4"/>
    <x v="0"/>
    <m/>
    <m/>
    <m/>
    <m/>
    <m/>
    <m/>
    <m/>
    <m/>
    <s v="2015-08-28"/>
    <x v="5"/>
    <x v="0"/>
    <x v="0"/>
  </r>
  <r>
    <s v="151742-151736-9247092"/>
    <x v="10"/>
    <m/>
    <x v="5"/>
    <m/>
    <s v="Mr Shane MacSweeney - trainer"/>
    <x v="102"/>
    <x v="3"/>
    <m/>
    <n v="5"/>
    <n v="5"/>
    <n v="4"/>
    <n v="4"/>
    <n v="5"/>
    <n v="5"/>
    <n v="5"/>
    <n v="5"/>
    <n v="4"/>
    <n v="4"/>
    <n v="4"/>
    <x v="0"/>
    <m/>
    <m/>
    <m/>
    <m/>
    <m/>
    <m/>
    <m/>
    <m/>
    <s v="2015-08-30"/>
    <x v="5"/>
    <x v="0"/>
    <x v="0"/>
  </r>
  <r>
    <s v="151742-151736-9247273"/>
    <x v="6"/>
    <m/>
    <x v="5"/>
    <m/>
    <s v="Vascular surgery"/>
    <x v="5"/>
    <x v="7"/>
    <m/>
    <n v="4"/>
    <n v="5"/>
    <n v="5"/>
    <n v="4"/>
    <n v="5"/>
    <n v="5"/>
    <n v="5"/>
    <n v="5"/>
    <n v="4"/>
    <n v="4"/>
    <n v="5"/>
    <x v="0"/>
    <m/>
    <m/>
    <m/>
    <m/>
    <m/>
    <m/>
    <m/>
    <m/>
    <s v="2015-08-30"/>
    <x v="5"/>
    <x v="0"/>
    <x v="0"/>
  </r>
  <r>
    <s v="151742-151736-9253457"/>
    <x v="10"/>
    <m/>
    <x v="3"/>
    <m/>
    <s v="Trauma"/>
    <x v="23"/>
    <x v="3"/>
    <m/>
    <n v="5"/>
    <n v="5"/>
    <n v="4"/>
    <n v="4"/>
    <n v="4"/>
    <n v="4"/>
    <n v="4"/>
    <n v="4"/>
    <n v="4"/>
    <n v="4"/>
    <n v="4"/>
    <x v="0"/>
    <m/>
    <m/>
    <m/>
    <m/>
    <m/>
    <m/>
    <m/>
    <m/>
    <s v="2015-08-31"/>
    <x v="5"/>
    <x v="0"/>
    <x v="0"/>
  </r>
  <r>
    <s v="151742-151736-9256814"/>
    <x v="7"/>
    <m/>
    <x v="3"/>
    <m/>
    <s v="Hatton &amp; Szypryt"/>
    <x v="2"/>
    <x v="7"/>
    <m/>
    <n v="5"/>
    <n v="5"/>
    <n v="5"/>
    <n v="2"/>
    <n v="5"/>
    <n v="5"/>
    <n v="5"/>
    <n v="4"/>
    <n v="4"/>
    <n v="3"/>
    <n v="4"/>
    <x v="0"/>
    <m/>
    <m/>
    <m/>
    <m/>
    <m/>
    <m/>
    <m/>
    <m/>
    <s v="2015-09-01"/>
    <x v="5"/>
    <x v="0"/>
    <x v="0"/>
  </r>
  <r>
    <s v="151742-151736-9257579"/>
    <x v="11"/>
    <m/>
    <x v="2"/>
    <m/>
    <s v="UPPER GI"/>
    <x v="16"/>
    <x v="1"/>
    <m/>
    <n v="5"/>
    <n v="5"/>
    <n v="5"/>
    <n v="5"/>
    <n v="5"/>
    <n v="5"/>
    <n v="5"/>
    <n v="4"/>
    <n v="4"/>
    <n v="3"/>
    <n v="5"/>
    <x v="0"/>
    <m/>
    <m/>
    <m/>
    <m/>
    <m/>
    <m/>
    <m/>
    <m/>
    <s v="2015-09-01"/>
    <x v="5"/>
    <x v="0"/>
    <x v="0"/>
  </r>
  <r>
    <s v="151742-151736-9259861"/>
    <x v="10"/>
    <m/>
    <x v="7"/>
    <m/>
    <s v="Prof O'Donoghue"/>
    <x v="103"/>
    <x v="5"/>
    <m/>
    <n v="5"/>
    <n v="5"/>
    <n v="4"/>
    <n v="5"/>
    <n v="4"/>
    <n v="5"/>
    <n v="5"/>
    <n v="5"/>
    <n v="4"/>
    <n v="4"/>
    <n v="1"/>
    <x v="0"/>
    <m/>
    <m/>
    <m/>
    <m/>
    <m/>
    <m/>
    <m/>
    <m/>
    <s v="2015-09-01"/>
    <x v="5"/>
    <x v="0"/>
    <x v="0"/>
  </r>
  <r>
    <s v="151742-151736-9287040"/>
    <x v="10"/>
    <m/>
    <x v="5"/>
    <m/>
    <s v="Mr Oluwole"/>
    <x v="104"/>
    <x v="0"/>
    <m/>
    <n v="5"/>
    <n v="4"/>
    <n v="3"/>
    <n v="3"/>
    <n v="3"/>
    <n v="4"/>
    <n v="5"/>
    <n v="4"/>
    <n v="3"/>
    <n v="2"/>
    <n v="4"/>
    <x v="0"/>
    <m/>
    <m/>
    <m/>
    <m/>
    <m/>
    <m/>
    <m/>
    <m/>
    <s v="2015-09-05"/>
    <x v="5"/>
    <x v="0"/>
    <x v="0"/>
  </r>
  <r>
    <s v="151742-151736-9287325"/>
    <x v="10"/>
    <m/>
    <x v="7"/>
    <m/>
    <s v="Mr A H Marshall, Mr M Daniel"/>
    <x v="79"/>
    <x v="5"/>
    <m/>
    <n v="4"/>
    <n v="4"/>
    <n v="4"/>
    <n v="4"/>
    <n v="4"/>
    <n v="4"/>
    <n v="4"/>
    <n v="4"/>
    <n v="4"/>
    <n v="4"/>
    <n v="4"/>
    <x v="1"/>
    <m/>
    <m/>
    <m/>
    <m/>
    <m/>
    <m/>
    <m/>
    <m/>
    <s v="2015-09-05"/>
    <x v="5"/>
    <x v="0"/>
    <x v="0"/>
  </r>
  <r>
    <s v="165064-165058-10174838"/>
    <x v="8"/>
    <s v="Worcestershire Royal Hospital"/>
    <x v="0"/>
    <s v="Old age psychiatry"/>
    <s v="Vascular and breast"/>
    <x v="19"/>
    <x v="4"/>
    <m/>
    <n v="4"/>
    <n v="1"/>
    <n v="1"/>
    <n v="3"/>
    <n v="2"/>
    <n v="2"/>
    <n v="2"/>
    <n v="3"/>
    <n v="2"/>
    <n v="2"/>
    <n v="2"/>
    <x v="2"/>
    <s v="Consultants"/>
    <m/>
    <s v="No"/>
    <s v="No"/>
    <s v="Yes"/>
    <s v="Yes"/>
    <s v="No"/>
    <s v="Yes"/>
    <s v="2015-11-16"/>
    <x v="6"/>
    <x v="0"/>
    <x v="0"/>
  </r>
  <r>
    <s v="165064-165058-10176785"/>
    <x v="6"/>
    <m/>
    <x v="7"/>
    <m/>
    <s v="Not applicable - Otolaryngology in general"/>
    <x v="7"/>
    <x v="6"/>
    <m/>
    <n v="4"/>
    <n v="5"/>
    <n v="5"/>
    <n v="4"/>
    <n v="5"/>
    <n v="4"/>
    <n v="4"/>
    <n v="4"/>
    <n v="4"/>
    <n v="3"/>
    <n v="4"/>
    <x v="0"/>
    <m/>
    <m/>
    <m/>
    <s v="Yes"/>
    <s v="Yes"/>
    <s v="No"/>
    <s v="Yes"/>
    <s v="Yes"/>
    <s v="2015-11-16"/>
    <x v="6"/>
    <x v="0"/>
    <x v="0"/>
  </r>
  <r>
    <s v="165064-165058-10177474"/>
    <x v="5"/>
    <m/>
    <x v="2"/>
    <m/>
    <m/>
    <x v="8"/>
    <x v="6"/>
    <m/>
    <n v="2"/>
    <n v="5"/>
    <n v="4"/>
    <n v="5"/>
    <n v="5"/>
    <n v="5"/>
    <n v="5"/>
    <n v="4"/>
    <n v="5"/>
    <n v="5"/>
    <n v="5"/>
    <x v="0"/>
    <m/>
    <m/>
    <m/>
    <s v="Yes"/>
    <s v="Yes"/>
    <s v="Yes"/>
    <s v="No"/>
    <s v="Yes"/>
    <s v="2015-11-16"/>
    <x v="6"/>
    <x v="0"/>
    <x v="0"/>
  </r>
  <r>
    <s v="165064-165058-10178646"/>
    <x v="11"/>
    <m/>
    <x v="4"/>
    <m/>
    <s v="Caddeo / Stanford / Henley"/>
    <x v="12"/>
    <x v="4"/>
    <m/>
    <n v="5"/>
    <n v="5"/>
    <n v="5"/>
    <n v="3"/>
    <n v="4"/>
    <n v="4"/>
    <n v="4"/>
    <n v="4"/>
    <n v="3"/>
    <n v="3"/>
    <n v="4"/>
    <x v="0"/>
    <m/>
    <m/>
    <m/>
    <s v="No"/>
    <s v="Yes"/>
    <s v="Yes"/>
    <s v="Yes"/>
    <s v="Yes"/>
    <s v="2015-11-16"/>
    <x v="6"/>
    <x v="0"/>
    <x v="0"/>
  </r>
  <r>
    <s v="165064-165058-10179404"/>
    <x v="6"/>
    <m/>
    <x v="2"/>
    <m/>
    <s v="Colorectal "/>
    <x v="8"/>
    <x v="4"/>
    <m/>
    <n v="5"/>
    <n v="5"/>
    <n v="4"/>
    <n v="4"/>
    <n v="4"/>
    <n v="4"/>
    <n v="4"/>
    <n v="4"/>
    <n v="4"/>
    <n v="3"/>
    <n v="4"/>
    <x v="0"/>
    <m/>
    <m/>
    <m/>
    <s v="Yes"/>
    <s v="Yes"/>
    <s v="Yes"/>
    <s v="Yes"/>
    <s v="Yes"/>
    <s v="2015-11-16"/>
    <x v="6"/>
    <x v="0"/>
    <x v="0"/>
  </r>
  <r>
    <s v="165064-165058-10179976"/>
    <x v="2"/>
    <m/>
    <x v="2"/>
    <m/>
    <s v="Upper GI"/>
    <x v="16"/>
    <x v="4"/>
    <m/>
    <n v="3"/>
    <n v="3"/>
    <n v="3"/>
    <n v="3"/>
    <n v="3"/>
    <n v="3"/>
    <n v="3"/>
    <n v="3"/>
    <n v="3"/>
    <n v="3"/>
    <n v="3"/>
    <x v="0"/>
    <m/>
    <m/>
    <m/>
    <s v="Yes"/>
    <s v="Yes"/>
    <s v="No"/>
    <s v="Yes"/>
    <s v="Yes"/>
    <s v="2015-11-16"/>
    <x v="6"/>
    <x v="0"/>
    <x v="0"/>
  </r>
  <r>
    <s v="165064-165058-10182356"/>
    <x v="7"/>
    <m/>
    <x v="6"/>
    <m/>
    <s v="Plastics and Burns"/>
    <x v="6"/>
    <x v="4"/>
    <m/>
    <n v="3"/>
    <n v="2"/>
    <n v="2"/>
    <n v="3"/>
    <n v="2"/>
    <n v="3"/>
    <n v="3"/>
    <n v="3"/>
    <n v="3"/>
    <n v="2"/>
    <n v="3"/>
    <x v="1"/>
    <m/>
    <m/>
    <m/>
    <s v="No"/>
    <s v="Yes"/>
    <s v="No"/>
    <s v="Yes"/>
    <s v="Yes"/>
    <s v="2015-11-16"/>
    <x v="6"/>
    <x v="0"/>
    <x v="0"/>
  </r>
  <r>
    <s v="165064-165058-10192506"/>
    <x v="11"/>
    <m/>
    <x v="3"/>
    <m/>
    <s v="Mr Pickering and Mr Wilton"/>
    <x v="10"/>
    <x v="4"/>
    <m/>
    <n v="4"/>
    <n v="2"/>
    <n v="2"/>
    <n v="2"/>
    <n v="3"/>
    <n v="2"/>
    <n v="3"/>
    <n v="3"/>
    <n v="3"/>
    <n v="3"/>
    <n v="3"/>
    <x v="0"/>
    <m/>
    <m/>
    <m/>
    <s v="No"/>
    <s v="Yes"/>
    <s v="No"/>
    <s v="Yes"/>
    <s v="Yes"/>
    <s v="2015-11-17"/>
    <x v="6"/>
    <x v="0"/>
    <x v="0"/>
  </r>
  <r>
    <s v="165064-165058-10195773"/>
    <x v="7"/>
    <m/>
    <x v="6"/>
    <m/>
    <s v="plastic surgery"/>
    <x v="6"/>
    <x v="6"/>
    <m/>
    <n v="4"/>
    <n v="4"/>
    <n v="3"/>
    <n v="3"/>
    <n v="3"/>
    <n v="4"/>
    <n v="3"/>
    <n v="4"/>
    <n v="3"/>
    <n v="2"/>
    <n v="3"/>
    <x v="0"/>
    <m/>
    <m/>
    <m/>
    <s v="No"/>
    <s v="Yes"/>
    <s v="No"/>
    <s v="Yes"/>
    <s v="Yes"/>
    <s v="2015-11-17"/>
    <x v="6"/>
    <x v="0"/>
    <x v="0"/>
  </r>
  <r>
    <s v="165064-165058-10201539"/>
    <x v="2"/>
    <m/>
    <x v="2"/>
    <m/>
    <s v="Colorectal"/>
    <x v="63"/>
    <x v="4"/>
    <m/>
    <n v="3"/>
    <n v="3"/>
    <n v="4"/>
    <n v="2"/>
    <n v="4"/>
    <n v="2"/>
    <n v="4"/>
    <n v="3"/>
    <n v="3"/>
    <n v="4"/>
    <n v="3"/>
    <x v="0"/>
    <m/>
    <m/>
    <m/>
    <s v="Yes"/>
    <s v="Yes"/>
    <s v="No"/>
    <s v="Yes"/>
    <s v="Yes"/>
    <s v="2015-11-17"/>
    <x v="6"/>
    <x v="0"/>
    <x v="0"/>
  </r>
  <r>
    <s v="165064-165058-10238947"/>
    <x v="6"/>
    <m/>
    <x v="3"/>
    <m/>
    <m/>
    <x v="10"/>
    <x v="6"/>
    <m/>
    <n v="3"/>
    <n v="3"/>
    <n v="2"/>
    <n v="2"/>
    <n v="3"/>
    <n v="2"/>
    <n v="2"/>
    <n v="3"/>
    <n v="2"/>
    <n v="3"/>
    <n v="2"/>
    <x v="0"/>
    <m/>
    <m/>
    <m/>
    <s v="No"/>
    <s v="Yes"/>
    <s v="No"/>
    <s v="Yes"/>
    <s v="Yes"/>
    <s v="2015-11-18"/>
    <x v="6"/>
    <x v="0"/>
    <x v="0"/>
  </r>
  <r>
    <s v="165064-165058-10246839"/>
    <x v="7"/>
    <m/>
    <x v="6"/>
    <m/>
    <s v="Trauma and Orthopaedics"/>
    <x v="6"/>
    <x v="6"/>
    <m/>
    <n v="4"/>
    <n v="5"/>
    <n v="4"/>
    <n v="4"/>
    <n v="5"/>
    <n v="5"/>
    <n v="5"/>
    <n v="4"/>
    <n v="5"/>
    <n v="5"/>
    <n v="1"/>
    <x v="0"/>
    <m/>
    <m/>
    <m/>
    <s v="No"/>
    <s v="Yes"/>
    <s v="Yes"/>
    <s v="Yes"/>
    <s v="Yes"/>
    <s v="2015-11-18"/>
    <x v="6"/>
    <x v="0"/>
    <x v="0"/>
  </r>
  <r>
    <s v="165064-165058-10256311"/>
    <x v="5"/>
    <m/>
    <x v="2"/>
    <m/>
    <s v="N/A"/>
    <x v="8"/>
    <x v="4"/>
    <m/>
    <n v="3"/>
    <n v="4"/>
    <n v="3"/>
    <n v="4"/>
    <n v="4"/>
    <n v="4"/>
    <n v="4"/>
    <n v="4"/>
    <n v="3"/>
    <n v="4"/>
    <n v="4"/>
    <x v="2"/>
    <s v="Consultants"/>
    <m/>
    <s v="Yes"/>
    <s v="No"/>
    <s v="Yes"/>
    <s v="No"/>
    <s v="No"/>
    <s v="Yes"/>
    <s v="2015-11-19"/>
    <x v="6"/>
    <x v="0"/>
    <x v="0"/>
  </r>
  <r>
    <s v="165064-165058-10258901"/>
    <x v="11"/>
    <m/>
    <x v="2"/>
    <m/>
    <s v="HPB / Upper GI"/>
    <x v="19"/>
    <x v="6"/>
    <m/>
    <n v="5"/>
    <n v="4"/>
    <n v="4"/>
    <n v="4"/>
    <n v="4"/>
    <n v="4"/>
    <n v="4"/>
    <n v="5"/>
    <n v="4"/>
    <n v="4"/>
    <n v="4"/>
    <x v="0"/>
    <m/>
    <m/>
    <m/>
    <s v="Yes"/>
    <s v="Yes"/>
    <s v="Yes"/>
    <s v="Yes"/>
    <s v="Yes"/>
    <s v="2015-11-19"/>
    <x v="6"/>
    <x v="0"/>
    <x v="0"/>
  </r>
  <r>
    <s v="165064-165058-10281757"/>
    <x v="10"/>
    <m/>
    <x v="7"/>
    <m/>
    <s v="NA"/>
    <x v="7"/>
    <x v="4"/>
    <m/>
    <n v="4"/>
    <n v="3"/>
    <n v="3"/>
    <n v="3"/>
    <n v="3"/>
    <n v="3"/>
    <n v="3"/>
    <n v="2"/>
    <n v="2"/>
    <n v="1"/>
    <n v="3"/>
    <x v="0"/>
    <m/>
    <m/>
    <m/>
    <s v="No"/>
    <s v="Yes"/>
    <s v="No"/>
    <s v="No"/>
    <s v="Yes"/>
    <s v="2015-11-20"/>
    <x v="6"/>
    <x v="0"/>
    <x v="0"/>
  </r>
  <r>
    <s v="165064-165058-10282664"/>
    <x v="4"/>
    <m/>
    <x v="3"/>
    <m/>
    <s v="Team 1"/>
    <x v="10"/>
    <x v="6"/>
    <m/>
    <n v="4"/>
    <n v="1"/>
    <n v="2"/>
    <n v="2"/>
    <n v="2"/>
    <n v="2"/>
    <n v="2"/>
    <n v="3"/>
    <n v="2"/>
    <n v="3"/>
    <n v="1"/>
    <x v="0"/>
    <m/>
    <m/>
    <m/>
    <s v="Yes"/>
    <s v="No"/>
    <s v="No"/>
    <s v="Yes"/>
    <s v="No"/>
    <s v="2015-11-20"/>
    <x v="6"/>
    <x v="0"/>
    <x v="0"/>
  </r>
  <r>
    <s v="165064-165058-10306574"/>
    <x v="10"/>
    <m/>
    <x v="7"/>
    <m/>
    <s v="Otolaryngology at QMC Nottingham"/>
    <x v="7"/>
    <x v="6"/>
    <m/>
    <n v="4"/>
    <n v="3"/>
    <n v="2"/>
    <n v="1"/>
    <n v="4"/>
    <n v="3"/>
    <n v="3"/>
    <n v="4"/>
    <n v="2"/>
    <n v="3"/>
    <n v="3"/>
    <x v="0"/>
    <m/>
    <m/>
    <m/>
    <s v="No"/>
    <s v="Yes"/>
    <s v="No"/>
    <s v="No"/>
    <s v="Yes"/>
    <s v="2015-11-22"/>
    <x v="6"/>
    <x v="0"/>
    <x v="0"/>
  </r>
  <r>
    <s v="165064-165058-10306600"/>
    <x v="10"/>
    <m/>
    <x v="7"/>
    <m/>
    <s v="Otolaryngology, QMC, Nottingham"/>
    <x v="7"/>
    <x v="6"/>
    <m/>
    <n v="4"/>
    <n v="3"/>
    <n v="2"/>
    <n v="1"/>
    <n v="4"/>
    <n v="3"/>
    <n v="3"/>
    <n v="4"/>
    <n v="2"/>
    <n v="3"/>
    <n v="3"/>
    <x v="0"/>
    <m/>
    <m/>
    <m/>
    <s v="No"/>
    <s v="Yes"/>
    <s v="No"/>
    <s v="No"/>
    <s v="Yes"/>
    <s v="2015-11-22"/>
    <x v="6"/>
    <x v="0"/>
    <x v="0"/>
  </r>
  <r>
    <s v="165064-165058-10316082"/>
    <x v="11"/>
    <m/>
    <x v="7"/>
    <m/>
    <m/>
    <x v="7"/>
    <x v="6"/>
    <m/>
    <n v="5"/>
    <n v="5"/>
    <n v="5"/>
    <n v="5"/>
    <n v="5"/>
    <n v="5"/>
    <n v="5"/>
    <n v="5"/>
    <n v="5"/>
    <n v="4"/>
    <n v="1"/>
    <x v="0"/>
    <m/>
    <m/>
    <m/>
    <s v="Yes"/>
    <s v="Yes"/>
    <s v="Yes"/>
    <s v="No"/>
    <s v="Yes"/>
    <s v="2015-11-22"/>
    <x v="6"/>
    <x v="0"/>
    <x v="0"/>
  </r>
  <r>
    <s v="165064-165058-10327116"/>
    <x v="5"/>
    <m/>
    <x v="7"/>
    <m/>
    <s v="ENT"/>
    <x v="7"/>
    <x v="4"/>
    <m/>
    <n v="4"/>
    <n v="2"/>
    <n v="2"/>
    <n v="3"/>
    <n v="3"/>
    <n v="3"/>
    <n v="3"/>
    <n v="4"/>
    <n v="2"/>
    <n v="2"/>
    <n v="2"/>
    <x v="0"/>
    <m/>
    <m/>
    <m/>
    <s v="No"/>
    <s v="Yes"/>
    <s v="No"/>
    <s v="No"/>
    <s v="Yes"/>
    <s v="2015-11-23"/>
    <x v="6"/>
    <x v="0"/>
    <x v="0"/>
  </r>
  <r>
    <s v="165064-165058-10330852"/>
    <x v="6"/>
    <m/>
    <x v="2"/>
    <m/>
    <s v="Upper GI/Colorectal"/>
    <x v="8"/>
    <x v="6"/>
    <m/>
    <n v="4"/>
    <n v="4"/>
    <n v="3"/>
    <n v="3"/>
    <n v="4"/>
    <n v="4"/>
    <n v="5"/>
    <n v="4"/>
    <n v="4"/>
    <n v="2"/>
    <n v="3"/>
    <x v="0"/>
    <m/>
    <m/>
    <m/>
    <s v="No"/>
    <s v="Yes"/>
    <s v="No"/>
    <s v="Yes"/>
    <s v="Yes"/>
    <s v="2015-11-23"/>
    <x v="6"/>
    <x v="0"/>
    <x v="0"/>
  </r>
  <r>
    <s v="165064-165058-10332706"/>
    <x v="4"/>
    <m/>
    <x v="3"/>
    <m/>
    <s v="c"/>
    <x v="10"/>
    <x v="4"/>
    <m/>
    <n v="4"/>
    <n v="1"/>
    <n v="2"/>
    <n v="1"/>
    <n v="1"/>
    <n v="1"/>
    <n v="3"/>
    <n v="4"/>
    <n v="2"/>
    <n v="3"/>
    <n v="1"/>
    <x v="0"/>
    <m/>
    <m/>
    <m/>
    <s v="No"/>
    <s v="Yes"/>
    <s v="No"/>
    <s v="Yes"/>
    <s v="No"/>
    <s v="2015-11-23"/>
    <x v="6"/>
    <x v="0"/>
    <x v="0"/>
  </r>
  <r>
    <s v="165064-165058-10336407"/>
    <x v="12"/>
    <m/>
    <x v="2"/>
    <m/>
    <s v="Colorectal team 1"/>
    <x v="8"/>
    <x v="4"/>
    <m/>
    <n v="5"/>
    <n v="5"/>
    <n v="5"/>
    <n v="4"/>
    <n v="5"/>
    <n v="5"/>
    <n v="5"/>
    <n v="5"/>
    <n v="5"/>
    <n v="4"/>
    <n v="1"/>
    <x v="0"/>
    <m/>
    <m/>
    <m/>
    <s v="Yes"/>
    <s v="Yes"/>
    <s v="Yes"/>
    <s v="Yes"/>
    <s v="Yes"/>
    <s v="2015-11-23"/>
    <x v="6"/>
    <x v="0"/>
    <x v="0"/>
  </r>
  <r>
    <s v="165064-165058-10378734"/>
    <x v="11"/>
    <m/>
    <x v="2"/>
    <m/>
    <s v="upper GI and HPB"/>
    <x v="19"/>
    <x v="6"/>
    <m/>
    <n v="4"/>
    <n v="3"/>
    <n v="3"/>
    <n v="4"/>
    <n v="5"/>
    <n v="3"/>
    <n v="4"/>
    <n v="5"/>
    <n v="4"/>
    <n v="3"/>
    <n v="4"/>
    <x v="0"/>
    <m/>
    <m/>
    <m/>
    <s v="No"/>
    <s v="Yes"/>
    <s v="Yes"/>
    <s v="Yes"/>
    <s v="Yes"/>
    <s v="2015-11-25"/>
    <x v="6"/>
    <x v="0"/>
    <x v="0"/>
  </r>
  <r>
    <s v="165064-165058-10379512"/>
    <x v="4"/>
    <m/>
    <x v="6"/>
    <m/>
    <s v="Plastic surgery "/>
    <x v="6"/>
    <x v="4"/>
    <m/>
    <n v="5"/>
    <n v="5"/>
    <n v="5"/>
    <n v="4"/>
    <n v="5"/>
    <n v="4"/>
    <n v="4"/>
    <n v="4"/>
    <n v="3"/>
    <n v="5"/>
    <n v="5"/>
    <x v="0"/>
    <m/>
    <m/>
    <m/>
    <s v="Yes"/>
    <s v="Yes"/>
    <s v="Yes"/>
    <s v="Yes"/>
    <s v="Yes"/>
    <s v="2015-11-25"/>
    <x v="6"/>
    <x v="0"/>
    <x v="0"/>
  </r>
  <r>
    <s v="165064-165058-10380612"/>
    <x v="4"/>
    <m/>
    <x v="6"/>
    <m/>
    <m/>
    <x v="6"/>
    <x v="6"/>
    <m/>
    <n v="4"/>
    <n v="5"/>
    <n v="5"/>
    <n v="4"/>
    <n v="4"/>
    <n v="4"/>
    <n v="5"/>
    <n v="4"/>
    <n v="4"/>
    <n v="3"/>
    <n v="4"/>
    <x v="0"/>
    <m/>
    <m/>
    <m/>
    <s v="No"/>
    <s v="Yes"/>
    <s v="Yes"/>
    <s v="Yes"/>
    <s v="Yes"/>
    <s v="2015-11-25"/>
    <x v="6"/>
    <x v="0"/>
    <x v="0"/>
  </r>
  <r>
    <s v="165064-165058-10381661"/>
    <x v="2"/>
    <m/>
    <x v="2"/>
    <m/>
    <s v="HPB"/>
    <x v="63"/>
    <x v="6"/>
    <m/>
    <n v="4"/>
    <n v="4"/>
    <n v="3"/>
    <n v="5"/>
    <n v="5"/>
    <n v="4"/>
    <n v="4"/>
    <n v="4"/>
    <n v="4"/>
    <n v="3"/>
    <n v="4"/>
    <x v="0"/>
    <m/>
    <m/>
    <m/>
    <s v="No"/>
    <s v="Yes"/>
    <s v="No"/>
    <s v="Yes"/>
    <s v="Yes"/>
    <s v="2015-11-25"/>
    <x v="6"/>
    <x v="0"/>
    <x v="0"/>
  </r>
  <r>
    <s v="165064-165058-10382054"/>
    <x v="0"/>
    <m/>
    <x v="0"/>
    <s v="Breast"/>
    <m/>
    <x v="61"/>
    <x v="6"/>
    <m/>
    <n v="5"/>
    <n v="4"/>
    <n v="4"/>
    <n v="2"/>
    <n v="4"/>
    <n v="4"/>
    <n v="4"/>
    <n v="3"/>
    <n v="4"/>
    <n v="3"/>
    <n v="4"/>
    <x v="0"/>
    <m/>
    <m/>
    <m/>
    <s v="No"/>
    <s v="Yes"/>
    <s v="Yes"/>
    <s v="Yes"/>
    <s v="Yes"/>
    <s v="2015-11-25"/>
    <x v="6"/>
    <x v="0"/>
    <x v="0"/>
  </r>
  <r>
    <s v="165064-165058-10387610"/>
    <x v="6"/>
    <m/>
    <x v="4"/>
    <m/>
    <s v="Urology"/>
    <x v="12"/>
    <x v="4"/>
    <m/>
    <n v="4"/>
    <n v="4"/>
    <n v="4"/>
    <n v="4"/>
    <n v="4"/>
    <n v="3"/>
    <n v="4"/>
    <n v="5"/>
    <n v="3"/>
    <n v="4"/>
    <n v="4"/>
    <x v="0"/>
    <m/>
    <m/>
    <m/>
    <s v="No"/>
    <s v="Yes"/>
    <s v="No"/>
    <s v="Yes"/>
    <s v="Yes"/>
    <s v="2015-11-25"/>
    <x v="6"/>
    <x v="0"/>
    <x v="0"/>
  </r>
  <r>
    <s v="165064-165058-10388512"/>
    <x v="10"/>
    <m/>
    <x v="10"/>
    <m/>
    <m/>
    <x v="20"/>
    <x v="6"/>
    <m/>
    <n v="5"/>
    <n v="4"/>
    <n v="4"/>
    <n v="4"/>
    <n v="4"/>
    <n v="5"/>
    <n v="5"/>
    <n v="4"/>
    <n v="4"/>
    <n v="3"/>
    <n v="4"/>
    <x v="0"/>
    <m/>
    <m/>
    <m/>
    <s v="Yes"/>
    <s v="Yes"/>
    <s v="Yes"/>
    <s v="Yes"/>
    <s v="Yes"/>
    <s v="2015-11-25"/>
    <x v="6"/>
    <x v="0"/>
    <x v="0"/>
  </r>
  <r>
    <s v="165064-165058-10388518"/>
    <x v="10"/>
    <m/>
    <x v="0"/>
    <s v="Academic - FY2"/>
    <s v="FY2 - digestive medicine"/>
    <x v="19"/>
    <x v="4"/>
    <m/>
    <n v="4"/>
    <n v="4"/>
    <n v="3"/>
    <n v="4"/>
    <n v="4"/>
    <n v="4"/>
    <n v="4"/>
    <n v="5"/>
    <n v="5"/>
    <n v="4"/>
    <n v="4"/>
    <x v="0"/>
    <m/>
    <m/>
    <m/>
    <s v="No"/>
    <s v="Yes"/>
    <s v="Yes"/>
    <s v="Yes"/>
    <s v="Yes"/>
    <s v="2015-11-25"/>
    <x v="6"/>
    <x v="0"/>
    <x v="0"/>
  </r>
  <r>
    <s v="165064-165058-10399812"/>
    <x v="0"/>
    <m/>
    <x v="2"/>
    <m/>
    <m/>
    <x v="62"/>
    <x v="4"/>
    <m/>
    <n v="3"/>
    <n v="3"/>
    <n v="3"/>
    <n v="1"/>
    <n v="3"/>
    <n v="3"/>
    <n v="3"/>
    <n v="4"/>
    <n v="2"/>
    <n v="3"/>
    <n v="3"/>
    <x v="1"/>
    <m/>
    <m/>
    <m/>
    <s v="Yes"/>
    <s v="Yes"/>
    <s v="No"/>
    <s v="No"/>
    <s v="No"/>
    <s v="2015-11-26"/>
    <x v="6"/>
    <x v="0"/>
    <x v="0"/>
  </r>
  <r>
    <s v="165064-165058-10404005"/>
    <x v="6"/>
    <m/>
    <x v="3"/>
    <m/>
    <m/>
    <x v="10"/>
    <x v="4"/>
    <m/>
    <n v="3"/>
    <n v="4"/>
    <n v="3"/>
    <n v="3"/>
    <n v="3"/>
    <n v="4"/>
    <n v="5"/>
    <n v="4"/>
    <n v="3"/>
    <n v="4"/>
    <n v="3"/>
    <x v="0"/>
    <m/>
    <m/>
    <m/>
    <s v="Yes"/>
    <s v="Yes"/>
    <s v="No"/>
    <s v="Yes"/>
    <s v="Yes"/>
    <s v="2015-11-26"/>
    <x v="6"/>
    <x v="0"/>
    <x v="0"/>
  </r>
  <r>
    <s v="165064-165058-10408724"/>
    <x v="4"/>
    <m/>
    <x v="3"/>
    <m/>
    <s v="Team 1"/>
    <x v="10"/>
    <x v="6"/>
    <m/>
    <n v="4"/>
    <n v="1"/>
    <n v="2"/>
    <n v="2"/>
    <n v="3"/>
    <n v="2"/>
    <n v="2"/>
    <n v="3"/>
    <n v="2"/>
    <n v="3"/>
    <n v="1"/>
    <x v="0"/>
    <m/>
    <m/>
    <m/>
    <s v="Yes"/>
    <s v="Yes"/>
    <s v="No"/>
    <s v="Yes"/>
    <s v="Yes"/>
    <s v="2015-11-26"/>
    <x v="6"/>
    <x v="0"/>
    <x v="0"/>
  </r>
  <r>
    <s v="165064-165058-10427277"/>
    <x v="4"/>
    <m/>
    <x v="6"/>
    <m/>
    <s v="Cardiothoracic Surgery "/>
    <x v="6"/>
    <x v="4"/>
    <m/>
    <n v="4"/>
    <n v="4"/>
    <n v="4"/>
    <n v="3"/>
    <n v="4"/>
    <n v="4"/>
    <n v="4"/>
    <n v="4"/>
    <n v="4"/>
    <n v="3"/>
    <n v="4"/>
    <x v="0"/>
    <m/>
    <m/>
    <m/>
    <s v="No"/>
    <s v="Yes"/>
    <s v="No"/>
    <s v="Yes"/>
    <s v="Yes"/>
    <s v="2015-11-27"/>
    <x v="6"/>
    <x v="0"/>
    <x v="0"/>
  </r>
  <r>
    <s v="165064-165058-10430185"/>
    <x v="1"/>
    <m/>
    <x v="3"/>
    <m/>
    <m/>
    <x v="10"/>
    <x v="4"/>
    <m/>
    <n v="4"/>
    <n v="3"/>
    <n v="2"/>
    <n v="3"/>
    <n v="4"/>
    <n v="4"/>
    <n v="4"/>
    <n v="5"/>
    <n v="3"/>
    <n v="4"/>
    <n v="4"/>
    <x v="0"/>
    <m/>
    <m/>
    <m/>
    <s v="Yes"/>
    <s v="Yes"/>
    <s v="No"/>
    <s v="Yes"/>
    <s v="Yes"/>
    <s v="2015-11-27"/>
    <x v="6"/>
    <x v="0"/>
    <x v="0"/>
  </r>
  <r>
    <s v="165064-165058-10439773"/>
    <x v="4"/>
    <m/>
    <x v="3"/>
    <m/>
    <s v="T&amp;O"/>
    <x v="10"/>
    <x v="4"/>
    <m/>
    <n v="3"/>
    <n v="1"/>
    <n v="2"/>
    <n v="4"/>
    <n v="2"/>
    <n v="1"/>
    <n v="2"/>
    <n v="4"/>
    <n v="5"/>
    <n v="5"/>
    <n v="1"/>
    <x v="2"/>
    <s v="Nurses"/>
    <m/>
    <s v="Yes"/>
    <s v="Yes"/>
    <s v="Yes"/>
    <s v="No"/>
    <s v="Yes"/>
    <s v="Yes"/>
    <s v="2015-11-27"/>
    <x v="6"/>
    <x v="0"/>
    <x v="0"/>
  </r>
  <r>
    <s v="165064-165058-10452078"/>
    <x v="0"/>
    <m/>
    <x v="0"/>
    <s v="N/A - 1st CST post "/>
    <s v="Thoracic Surgery"/>
    <x v="62"/>
    <x v="4"/>
    <m/>
    <n v="3"/>
    <n v="1"/>
    <n v="2"/>
    <n v="2"/>
    <n v="3"/>
    <n v="3"/>
    <n v="3"/>
    <n v="3"/>
    <n v="3"/>
    <n v="3"/>
    <n v="1"/>
    <x v="1"/>
    <m/>
    <m/>
    <m/>
    <s v="No"/>
    <s v="Yes"/>
    <s v="No"/>
    <s v="Yes"/>
    <s v="Yes"/>
    <s v="2015-11-28"/>
    <x v="6"/>
    <x v="0"/>
    <x v="0"/>
  </r>
  <r>
    <s v="165064-165058-10454709"/>
    <x v="0"/>
    <m/>
    <x v="2"/>
    <m/>
    <s v="Breast"/>
    <x v="61"/>
    <x v="4"/>
    <m/>
    <n v="4"/>
    <n v="4"/>
    <n v="4"/>
    <n v="3"/>
    <n v="4"/>
    <n v="4"/>
    <n v="4"/>
    <n v="4"/>
    <n v="4"/>
    <n v="4"/>
    <n v="4"/>
    <x v="0"/>
    <m/>
    <m/>
    <m/>
    <s v="Yes"/>
    <s v="Yes"/>
    <s v="Yes"/>
    <s v="Yes"/>
    <s v="Yes"/>
    <s v="2015-11-29"/>
    <x v="6"/>
    <x v="0"/>
    <x v="0"/>
  </r>
  <r>
    <s v="165064-165058-10459351"/>
    <x v="10"/>
    <m/>
    <x v="3"/>
    <m/>
    <s v="Kings Mill Hospital colorectal surgery"/>
    <x v="10"/>
    <x v="4"/>
    <m/>
    <n v="3"/>
    <n v="2"/>
    <n v="3"/>
    <n v="2"/>
    <n v="3"/>
    <n v="3"/>
    <n v="2"/>
    <n v="4"/>
    <n v="3"/>
    <n v="2"/>
    <n v="2"/>
    <x v="1"/>
    <m/>
    <m/>
    <m/>
    <s v="No"/>
    <s v="Yes"/>
    <s v="No"/>
    <s v="Yes"/>
    <s v="Yes"/>
    <s v="2015-11-29"/>
    <x v="6"/>
    <x v="0"/>
    <x v="0"/>
  </r>
  <r>
    <s v="165064-165058-10460708"/>
    <x v="3"/>
    <m/>
    <x v="4"/>
    <m/>
    <s v="Kockelbergh/Mellon"/>
    <x v="12"/>
    <x v="6"/>
    <m/>
    <n v="5"/>
    <n v="4"/>
    <n v="4"/>
    <n v="3"/>
    <n v="4"/>
    <n v="3"/>
    <n v="4"/>
    <n v="3"/>
    <n v="4"/>
    <n v="4"/>
    <n v="4"/>
    <x v="0"/>
    <m/>
    <m/>
    <m/>
    <s v="No"/>
    <s v="Yes"/>
    <s v="Yes"/>
    <s v="Yes"/>
    <s v="Yes"/>
    <s v="2015-11-29"/>
    <x v="6"/>
    <x v="0"/>
    <x v="0"/>
  </r>
  <r>
    <s v="165064-165058-10462233"/>
    <x v="2"/>
    <m/>
    <x v="2"/>
    <m/>
    <s v="Colorectal "/>
    <x v="63"/>
    <x v="6"/>
    <m/>
    <n v="4"/>
    <n v="3"/>
    <n v="3"/>
    <n v="2"/>
    <n v="4"/>
    <n v="4"/>
    <n v="4"/>
    <n v="5"/>
    <n v="4"/>
    <n v="4"/>
    <n v="4"/>
    <x v="0"/>
    <m/>
    <m/>
    <m/>
    <s v="Yes"/>
    <s v="Yes"/>
    <s v="No"/>
    <s v="Yes"/>
    <s v="Yes"/>
    <s v="2015-11-29"/>
    <x v="6"/>
    <x v="0"/>
    <x v="0"/>
  </r>
  <r>
    <s v="165064-165058-10462657"/>
    <x v="4"/>
    <m/>
    <x v="7"/>
    <m/>
    <s v="Currently attached to ENT until 1/12/2015 (prior to August 5th was FY2)"/>
    <x v="7"/>
    <x v="4"/>
    <m/>
    <n v="4"/>
    <n v="2"/>
    <n v="1"/>
    <n v="2"/>
    <n v="2"/>
    <n v="2"/>
    <n v="3"/>
    <n v="4"/>
    <n v="2"/>
    <n v="2"/>
    <n v="3"/>
    <x v="0"/>
    <m/>
    <m/>
    <m/>
    <s v="No"/>
    <s v="Yes"/>
    <s v="No"/>
    <s v="No"/>
    <s v="Yes"/>
    <s v="2015-11-29"/>
    <x v="6"/>
    <x v="0"/>
    <x v="0"/>
  </r>
  <r>
    <s v="165064-165058-10464189"/>
    <x v="6"/>
    <m/>
    <x v="3"/>
    <m/>
    <s v="Trauma and Orthopaedics - Ward Based System.  Clinical Supervisor Mr Crawfurd"/>
    <x v="10"/>
    <x v="4"/>
    <m/>
    <n v="4"/>
    <n v="4"/>
    <n v="4"/>
    <n v="4"/>
    <n v="4"/>
    <n v="3"/>
    <n v="4"/>
    <n v="4"/>
    <n v="4"/>
    <n v="4"/>
    <n v="4"/>
    <x v="0"/>
    <m/>
    <m/>
    <m/>
    <s v="No"/>
    <s v="Yes"/>
    <s v="No"/>
    <s v="Yes"/>
    <s v="Yes"/>
    <s v="2015-11-29"/>
    <x v="6"/>
    <x v="0"/>
    <x v="0"/>
  </r>
  <r>
    <s v="165064-165058-10468926"/>
    <x v="2"/>
    <m/>
    <x v="3"/>
    <m/>
    <m/>
    <x v="10"/>
    <x v="4"/>
    <m/>
    <n v="2"/>
    <n v="4"/>
    <n v="4"/>
    <n v="4"/>
    <n v="4"/>
    <n v="5"/>
    <n v="5"/>
    <n v="5"/>
    <n v="5"/>
    <n v="3"/>
    <n v="5"/>
    <x v="0"/>
    <m/>
    <m/>
    <m/>
    <s v="No"/>
    <s v="Yes"/>
    <s v="Yes"/>
    <s v="Yes"/>
    <s v="Yes"/>
    <s v="2015-11-30"/>
    <x v="6"/>
    <x v="0"/>
    <x v="0"/>
  </r>
  <r>
    <s v="165064-165058-10487165"/>
    <x v="8"/>
    <s v="Sunrise Medical Practice"/>
    <x v="0"/>
    <s v="General Practice"/>
    <s v="ENT"/>
    <x v="19"/>
    <x v="4"/>
    <m/>
    <n v="5"/>
    <n v="4"/>
    <n v="3"/>
    <n v="3"/>
    <n v="4"/>
    <n v="5"/>
    <n v="4"/>
    <n v="5"/>
    <n v="4"/>
    <n v="3"/>
    <n v="4"/>
    <x v="0"/>
    <m/>
    <m/>
    <m/>
    <s v="No"/>
    <s v="Yes"/>
    <s v="No"/>
    <s v="No"/>
    <s v="Yes"/>
    <s v="2015-11-30"/>
    <x v="6"/>
    <x v="0"/>
    <x v="0"/>
  </r>
  <r>
    <s v="165064-165058-10513064"/>
    <x v="0"/>
    <m/>
    <x v="2"/>
    <m/>
    <s v="Breast surgery"/>
    <x v="61"/>
    <x v="4"/>
    <m/>
    <n v="3"/>
    <n v="3"/>
    <n v="4"/>
    <n v="2"/>
    <n v="3"/>
    <n v="3"/>
    <n v="3"/>
    <n v="4"/>
    <n v="3"/>
    <n v="3"/>
    <n v="3"/>
    <x v="2"/>
    <s v="Nurses"/>
    <m/>
    <s v="Yes"/>
    <s v="Yes"/>
    <s v="Yes"/>
    <s v="No"/>
    <s v="No"/>
    <s v="Yes"/>
    <s v="2015-12-01"/>
    <x v="6"/>
    <x v="0"/>
    <x v="0"/>
  </r>
  <r>
    <s v="165064-165058-10513449"/>
    <x v="10"/>
    <m/>
    <x v="3"/>
    <m/>
    <s v="Tuesday Team"/>
    <x v="10"/>
    <x v="6"/>
    <m/>
    <n v="5"/>
    <n v="5"/>
    <n v="2"/>
    <n v="5"/>
    <n v="5"/>
    <n v="5"/>
    <n v="5"/>
    <n v="5"/>
    <n v="5"/>
    <n v="5"/>
    <n v="5"/>
    <x v="0"/>
    <m/>
    <m/>
    <m/>
    <s v="Yes"/>
    <s v="Yes"/>
    <s v="Yes"/>
    <s v="Yes"/>
    <s v="Yes"/>
    <s v="2015-12-01"/>
    <x v="6"/>
    <x v="0"/>
    <x v="0"/>
  </r>
  <r>
    <s v="165064-165058-10531331"/>
    <x v="7"/>
    <m/>
    <x v="4"/>
    <m/>
    <s v="Urology"/>
    <x v="12"/>
    <x v="4"/>
    <m/>
    <n v="4"/>
    <n v="4"/>
    <n v="4"/>
    <n v="2"/>
    <n v="4"/>
    <n v="3"/>
    <n v="4"/>
    <n v="3"/>
    <n v="4"/>
    <n v="4"/>
    <n v="4"/>
    <x v="0"/>
    <m/>
    <m/>
    <m/>
    <s v="Yes"/>
    <s v="Yes"/>
    <s v="Yes"/>
    <s v="Yes"/>
    <s v="Yes"/>
    <s v="2015-12-01"/>
    <x v="6"/>
    <x v="0"/>
    <x v="0"/>
  </r>
  <r>
    <s v="176593-176587-11772531"/>
    <x v="4"/>
    <m/>
    <x v="2"/>
    <m/>
    <m/>
    <x v="14"/>
    <x v="3"/>
    <m/>
    <n v="4"/>
    <n v="5"/>
    <n v="4"/>
    <n v="4"/>
    <n v="4"/>
    <n v="4"/>
    <n v="4"/>
    <n v="5"/>
    <n v="4"/>
    <n v="4"/>
    <n v="4"/>
    <x v="0"/>
    <m/>
    <m/>
    <m/>
    <m/>
    <m/>
    <m/>
    <m/>
    <m/>
    <s v="2016-02-09"/>
    <x v="7"/>
    <x v="1"/>
    <x v="1"/>
  </r>
  <r>
    <s v="176593-176587-11772677"/>
    <x v="5"/>
    <m/>
    <x v="3"/>
    <m/>
    <m/>
    <x v="95"/>
    <x v="2"/>
    <m/>
    <n v="3"/>
    <n v="5"/>
    <n v="4"/>
    <n v="4"/>
    <n v="4"/>
    <n v="5"/>
    <n v="4"/>
    <n v="4"/>
    <n v="4"/>
    <n v="4"/>
    <n v="4"/>
    <x v="0"/>
    <m/>
    <m/>
    <m/>
    <m/>
    <m/>
    <m/>
    <m/>
    <m/>
    <s v="2016-02-09"/>
    <x v="7"/>
    <x v="2"/>
    <x v="2"/>
  </r>
  <r>
    <s v="176593-176587-11773097"/>
    <x v="10"/>
    <m/>
    <x v="10"/>
    <m/>
    <m/>
    <x v="82"/>
    <x v="0"/>
    <m/>
    <n v="4"/>
    <n v="4"/>
    <n v="3"/>
    <n v="3"/>
    <n v="3"/>
    <n v="3"/>
    <n v="3"/>
    <n v="4"/>
    <n v="3"/>
    <n v="2"/>
    <n v="4"/>
    <x v="0"/>
    <m/>
    <m/>
    <m/>
    <m/>
    <m/>
    <m/>
    <m/>
    <m/>
    <s v="2016-02-09"/>
    <x v="7"/>
    <x v="3"/>
    <x v="3"/>
  </r>
  <r>
    <s v="176593-176587-11773214"/>
    <x v="2"/>
    <m/>
    <x v="3"/>
    <m/>
    <m/>
    <x v="40"/>
    <x v="0"/>
    <m/>
    <n v="3"/>
    <n v="5"/>
    <n v="5"/>
    <n v="4"/>
    <n v="4"/>
    <n v="4"/>
    <n v="5"/>
    <n v="4"/>
    <n v="4"/>
    <n v="4"/>
    <n v="4"/>
    <x v="0"/>
    <m/>
    <m/>
    <m/>
    <m/>
    <m/>
    <m/>
    <m/>
    <m/>
    <s v="2016-02-09"/>
    <x v="7"/>
    <x v="4"/>
    <x v="4"/>
  </r>
  <r>
    <s v="176593-176587-11773780"/>
    <x v="11"/>
    <m/>
    <x v="3"/>
    <m/>
    <m/>
    <x v="105"/>
    <x v="2"/>
    <m/>
    <n v="5"/>
    <n v="5"/>
    <n v="5"/>
    <n v="5"/>
    <n v="5"/>
    <n v="5"/>
    <n v="5"/>
    <n v="5"/>
    <n v="5"/>
    <n v="5"/>
    <n v="5"/>
    <x v="0"/>
    <m/>
    <m/>
    <m/>
    <m/>
    <m/>
    <m/>
    <m/>
    <m/>
    <s v="2016-02-09"/>
    <x v="7"/>
    <x v="5"/>
    <x v="5"/>
  </r>
  <r>
    <s v="176593-176587-11774780"/>
    <x v="3"/>
    <m/>
    <x v="2"/>
    <m/>
    <m/>
    <x v="15"/>
    <x v="5"/>
    <m/>
    <n v="4"/>
    <n v="4"/>
    <n v="4"/>
    <n v="2"/>
    <n v="4"/>
    <n v="3"/>
    <n v="4"/>
    <n v="3"/>
    <n v="4"/>
    <n v="1"/>
    <n v="4"/>
    <x v="0"/>
    <m/>
    <m/>
    <m/>
    <m/>
    <m/>
    <m/>
    <m/>
    <m/>
    <s v="2016-02-09"/>
    <x v="7"/>
    <x v="6"/>
    <x v="6"/>
  </r>
  <r>
    <s v="176593-176587-11775369"/>
    <x v="10"/>
    <m/>
    <x v="10"/>
    <m/>
    <m/>
    <x v="86"/>
    <x v="5"/>
    <m/>
    <n v="5"/>
    <n v="3"/>
    <n v="3"/>
    <n v="4"/>
    <n v="4"/>
    <n v="3"/>
    <n v="4"/>
    <n v="3"/>
    <n v="2"/>
    <n v="4"/>
    <n v="3"/>
    <x v="0"/>
    <m/>
    <m/>
    <m/>
    <m/>
    <m/>
    <m/>
    <m/>
    <m/>
    <s v="2016-02-09"/>
    <x v="7"/>
    <x v="0"/>
    <x v="0"/>
  </r>
  <r>
    <s v="176593-176587-11775717"/>
    <x v="7"/>
    <m/>
    <x v="4"/>
    <m/>
    <m/>
    <x v="106"/>
    <x v="8"/>
    <s v="OOPR year "/>
    <n v="5"/>
    <n v="4"/>
    <n v="2"/>
    <n v="2"/>
    <n v="4"/>
    <n v="4"/>
    <n v="4"/>
    <n v="4"/>
    <n v="4"/>
    <n v="4"/>
    <n v="4"/>
    <x v="0"/>
    <m/>
    <m/>
    <m/>
    <m/>
    <m/>
    <m/>
    <m/>
    <m/>
    <s v="2016-02-09"/>
    <x v="7"/>
    <x v="0"/>
    <x v="0"/>
  </r>
  <r>
    <s v="176593-176587-11775695"/>
    <x v="2"/>
    <m/>
    <x v="3"/>
    <m/>
    <m/>
    <x v="40"/>
    <x v="1"/>
    <m/>
    <n v="4"/>
    <n v="5"/>
    <n v="4"/>
    <n v="5"/>
    <n v="5"/>
    <n v="5"/>
    <n v="5"/>
    <n v="5"/>
    <n v="4"/>
    <n v="4"/>
    <n v="5"/>
    <x v="0"/>
    <m/>
    <m/>
    <m/>
    <m/>
    <m/>
    <m/>
    <m/>
    <m/>
    <s v="2016-02-09"/>
    <x v="7"/>
    <x v="7"/>
    <x v="7"/>
  </r>
  <r>
    <s v="176593-176587-11775764"/>
    <x v="3"/>
    <m/>
    <x v="3"/>
    <m/>
    <m/>
    <x v="107"/>
    <x v="1"/>
    <m/>
    <n v="4"/>
    <n v="4"/>
    <n v="4"/>
    <n v="4"/>
    <n v="4"/>
    <n v="4"/>
    <n v="4"/>
    <n v="4"/>
    <n v="4"/>
    <n v="4"/>
    <n v="4"/>
    <x v="0"/>
    <m/>
    <m/>
    <m/>
    <m/>
    <m/>
    <m/>
    <m/>
    <m/>
    <s v="2016-02-09"/>
    <x v="7"/>
    <x v="8"/>
    <x v="8"/>
  </r>
  <r>
    <s v="176593-176587-11776094"/>
    <x v="12"/>
    <s v="Liverpool Heart and Chest Hospital "/>
    <x v="2"/>
    <m/>
    <m/>
    <x v="108"/>
    <x v="2"/>
    <m/>
    <n v="5"/>
    <n v="5"/>
    <n v="5"/>
    <n v="4"/>
    <n v="5"/>
    <n v="5"/>
    <n v="5"/>
    <n v="4"/>
    <n v="5"/>
    <n v="4"/>
    <n v="5"/>
    <x v="0"/>
    <m/>
    <m/>
    <m/>
    <m/>
    <m/>
    <m/>
    <m/>
    <m/>
    <s v="2016-02-09"/>
    <x v="7"/>
    <x v="9"/>
    <x v="5"/>
  </r>
  <r>
    <s v="176593-176587-11777664"/>
    <x v="4"/>
    <m/>
    <x v="3"/>
    <m/>
    <m/>
    <x v="48"/>
    <x v="1"/>
    <m/>
    <n v="4"/>
    <n v="5"/>
    <n v="2"/>
    <n v="4"/>
    <n v="4"/>
    <n v="3"/>
    <n v="4"/>
    <n v="3"/>
    <n v="4"/>
    <n v="4"/>
    <n v="4"/>
    <x v="0"/>
    <m/>
    <m/>
    <m/>
    <m/>
    <m/>
    <m/>
    <m/>
    <m/>
    <s v="2016-02-09"/>
    <x v="7"/>
    <x v="10"/>
    <x v="9"/>
  </r>
  <r>
    <s v="176593-176587-11777799"/>
    <x v="4"/>
    <m/>
    <x v="5"/>
    <m/>
    <m/>
    <x v="109"/>
    <x v="8"/>
    <s v="Post CCT"/>
    <n v="5"/>
    <n v="5"/>
    <n v="5"/>
    <n v="5"/>
    <n v="5"/>
    <n v="5"/>
    <n v="5"/>
    <n v="5"/>
    <n v="5"/>
    <n v="1"/>
    <n v="1"/>
    <x v="0"/>
    <m/>
    <m/>
    <m/>
    <m/>
    <m/>
    <m/>
    <m/>
    <m/>
    <s v="2016-02-09"/>
    <x v="7"/>
    <x v="11"/>
    <x v="10"/>
  </r>
  <r>
    <s v="176593-176587-11778284"/>
    <x v="3"/>
    <m/>
    <x v="2"/>
    <m/>
    <m/>
    <x v="15"/>
    <x v="2"/>
    <m/>
    <n v="5"/>
    <n v="5"/>
    <n v="5"/>
    <n v="3"/>
    <n v="5"/>
    <n v="5"/>
    <n v="5"/>
    <n v="5"/>
    <n v="5"/>
    <n v="3"/>
    <n v="5"/>
    <x v="0"/>
    <m/>
    <m/>
    <m/>
    <m/>
    <m/>
    <m/>
    <m/>
    <m/>
    <s v="2016-02-09"/>
    <x v="7"/>
    <x v="0"/>
    <x v="0"/>
  </r>
  <r>
    <s v="176593-176587-11778288"/>
    <x v="10"/>
    <m/>
    <x v="3"/>
    <m/>
    <m/>
    <x v="54"/>
    <x v="5"/>
    <m/>
    <n v="5"/>
    <n v="3"/>
    <n v="3"/>
    <n v="3"/>
    <n v="4"/>
    <n v="4"/>
    <n v="4"/>
    <n v="3"/>
    <n v="4"/>
    <n v="4"/>
    <n v="4"/>
    <x v="0"/>
    <m/>
    <m/>
    <m/>
    <m/>
    <m/>
    <m/>
    <m/>
    <m/>
    <s v="2016-02-09"/>
    <x v="7"/>
    <x v="12"/>
    <x v="11"/>
  </r>
  <r>
    <s v="176593-176587-11778371"/>
    <x v="10"/>
    <m/>
    <x v="7"/>
    <m/>
    <m/>
    <x v="110"/>
    <x v="1"/>
    <m/>
    <n v="3"/>
    <n v="3"/>
    <n v="3"/>
    <n v="3"/>
    <n v="3"/>
    <n v="3"/>
    <n v="3"/>
    <n v="3"/>
    <n v="3"/>
    <n v="3"/>
    <n v="3"/>
    <x v="0"/>
    <m/>
    <m/>
    <m/>
    <m/>
    <m/>
    <m/>
    <m/>
    <m/>
    <s v="2016-02-09"/>
    <x v="7"/>
    <x v="13"/>
    <x v="12"/>
  </r>
  <r>
    <s v="176593-176587-11779204"/>
    <x v="5"/>
    <m/>
    <x v="2"/>
    <m/>
    <m/>
    <x v="14"/>
    <x v="1"/>
    <m/>
    <n v="4"/>
    <n v="4"/>
    <n v="4"/>
    <n v="5"/>
    <n v="4"/>
    <n v="5"/>
    <n v="5"/>
    <n v="2"/>
    <n v="3"/>
    <n v="4"/>
    <n v="4"/>
    <x v="0"/>
    <m/>
    <m/>
    <m/>
    <m/>
    <m/>
    <m/>
    <m/>
    <m/>
    <s v="2016-02-09"/>
    <x v="7"/>
    <x v="14"/>
    <x v="13"/>
  </r>
  <r>
    <s v="176593-176587-11779628"/>
    <x v="3"/>
    <m/>
    <x v="2"/>
    <m/>
    <m/>
    <x v="15"/>
    <x v="5"/>
    <m/>
    <n v="5"/>
    <n v="5"/>
    <n v="5"/>
    <n v="3"/>
    <n v="5"/>
    <n v="5"/>
    <n v="5"/>
    <n v="5"/>
    <n v="4"/>
    <n v="3"/>
    <n v="3"/>
    <x v="0"/>
    <m/>
    <m/>
    <m/>
    <m/>
    <m/>
    <m/>
    <m/>
    <m/>
    <s v="2016-02-09"/>
    <x v="7"/>
    <x v="15"/>
    <x v="14"/>
  </r>
  <r>
    <s v="176593-176587-11779864"/>
    <x v="7"/>
    <m/>
    <x v="2"/>
    <m/>
    <m/>
    <x v="16"/>
    <x v="5"/>
    <m/>
    <n v="4"/>
    <n v="4"/>
    <n v="4"/>
    <n v="3"/>
    <n v="4"/>
    <n v="4"/>
    <n v="4"/>
    <n v="4"/>
    <n v="4"/>
    <n v="4"/>
    <n v="4"/>
    <x v="0"/>
    <m/>
    <m/>
    <m/>
    <m/>
    <m/>
    <m/>
    <m/>
    <m/>
    <s v="2016-02-09"/>
    <x v="7"/>
    <x v="16"/>
    <x v="15"/>
  </r>
  <r>
    <s v="176593-176587-11779865"/>
    <x v="7"/>
    <m/>
    <x v="3"/>
    <m/>
    <m/>
    <x v="56"/>
    <x v="1"/>
    <m/>
    <n v="5"/>
    <n v="5"/>
    <n v="5"/>
    <n v="2"/>
    <n v="5"/>
    <n v="5"/>
    <n v="5"/>
    <n v="5"/>
    <n v="5"/>
    <n v="5"/>
    <n v="5"/>
    <x v="0"/>
    <m/>
    <m/>
    <m/>
    <m/>
    <m/>
    <m/>
    <m/>
    <m/>
    <s v="2016-02-09"/>
    <x v="7"/>
    <x v="17"/>
    <x v="0"/>
  </r>
  <r>
    <s v="176593-176587-11780260"/>
    <x v="1"/>
    <m/>
    <x v="2"/>
    <m/>
    <m/>
    <x v="111"/>
    <x v="1"/>
    <m/>
    <n v="4"/>
    <n v="4"/>
    <n v="3"/>
    <n v="3"/>
    <n v="4"/>
    <n v="4"/>
    <n v="4"/>
    <n v="4"/>
    <n v="4"/>
    <n v="4"/>
    <n v="4"/>
    <x v="0"/>
    <m/>
    <m/>
    <m/>
    <m/>
    <m/>
    <m/>
    <m/>
    <m/>
    <s v="2016-02-09"/>
    <x v="7"/>
    <x v="18"/>
    <x v="16"/>
  </r>
  <r>
    <s v="176593-176587-11780409"/>
    <x v="4"/>
    <m/>
    <x v="3"/>
    <m/>
    <m/>
    <x v="112"/>
    <x v="7"/>
    <m/>
    <n v="5"/>
    <n v="5"/>
    <n v="5"/>
    <n v="4"/>
    <n v="5"/>
    <n v="5"/>
    <n v="5"/>
    <n v="5"/>
    <n v="5"/>
    <n v="5"/>
    <n v="1"/>
    <x v="0"/>
    <m/>
    <m/>
    <m/>
    <m/>
    <m/>
    <m/>
    <m/>
    <m/>
    <s v="2016-02-09"/>
    <x v="7"/>
    <x v="19"/>
    <x v="5"/>
  </r>
  <r>
    <s v="176593-176587-11773975"/>
    <x v="1"/>
    <m/>
    <x v="3"/>
    <m/>
    <m/>
    <x v="39"/>
    <x v="2"/>
    <m/>
    <n v="4"/>
    <n v="4"/>
    <n v="4"/>
    <n v="4"/>
    <n v="4"/>
    <n v="4"/>
    <n v="5"/>
    <n v="5"/>
    <n v="4"/>
    <n v="5"/>
    <n v="4"/>
    <x v="0"/>
    <m/>
    <m/>
    <m/>
    <m/>
    <m/>
    <m/>
    <m/>
    <m/>
    <s v="2016-02-09"/>
    <x v="7"/>
    <x v="20"/>
    <x v="17"/>
  </r>
  <r>
    <s v="176593-176587-11780938"/>
    <x v="10"/>
    <m/>
    <x v="3"/>
    <m/>
    <m/>
    <x v="57"/>
    <x v="0"/>
    <m/>
    <n v="5"/>
    <n v="5"/>
    <n v="4"/>
    <n v="5"/>
    <n v="4"/>
    <n v="3"/>
    <n v="5"/>
    <n v="4"/>
    <n v="5"/>
    <n v="5"/>
    <n v="4"/>
    <x v="0"/>
    <m/>
    <m/>
    <m/>
    <m/>
    <m/>
    <m/>
    <m/>
    <m/>
    <s v="2016-02-09"/>
    <x v="7"/>
    <x v="21"/>
    <x v="18"/>
  </r>
  <r>
    <s v="176593-176587-11781377"/>
    <x v="10"/>
    <m/>
    <x v="2"/>
    <m/>
    <m/>
    <x v="15"/>
    <x v="2"/>
    <m/>
    <n v="4"/>
    <n v="4"/>
    <n v="4"/>
    <n v="4"/>
    <n v="4"/>
    <n v="3"/>
    <n v="3"/>
    <n v="3"/>
    <n v="3"/>
    <n v="3"/>
    <n v="4"/>
    <x v="0"/>
    <m/>
    <m/>
    <m/>
    <m/>
    <m/>
    <m/>
    <m/>
    <m/>
    <s v="2016-02-09"/>
    <x v="7"/>
    <x v="22"/>
    <x v="19"/>
  </r>
  <r>
    <s v="176593-176587-11781068"/>
    <x v="9"/>
    <m/>
    <x v="3"/>
    <m/>
    <m/>
    <x v="113"/>
    <x v="1"/>
    <m/>
    <n v="2"/>
    <n v="2"/>
    <n v="4"/>
    <n v="4"/>
    <n v="2"/>
    <n v="2"/>
    <n v="3"/>
    <n v="2"/>
    <n v="3"/>
    <n v="2"/>
    <n v="4"/>
    <x v="1"/>
    <m/>
    <m/>
    <m/>
    <m/>
    <m/>
    <m/>
    <m/>
    <m/>
    <s v="2016-02-09"/>
    <x v="7"/>
    <x v="23"/>
    <x v="20"/>
  </r>
  <r>
    <s v="176593-176587-11781356"/>
    <x v="3"/>
    <m/>
    <x v="2"/>
    <m/>
    <m/>
    <x v="14"/>
    <x v="1"/>
    <m/>
    <n v="5"/>
    <n v="5"/>
    <n v="5"/>
    <n v="4"/>
    <n v="5"/>
    <n v="5"/>
    <n v="5"/>
    <n v="5"/>
    <n v="5"/>
    <n v="3"/>
    <n v="5"/>
    <x v="0"/>
    <m/>
    <m/>
    <m/>
    <m/>
    <m/>
    <m/>
    <m/>
    <m/>
    <s v="2016-02-09"/>
    <x v="7"/>
    <x v="24"/>
    <x v="21"/>
  </r>
  <r>
    <s v="176593-176587-11781477"/>
    <x v="4"/>
    <m/>
    <x v="3"/>
    <m/>
    <m/>
    <x v="98"/>
    <x v="3"/>
    <m/>
    <n v="4"/>
    <n v="5"/>
    <n v="4"/>
    <n v="5"/>
    <n v="5"/>
    <n v="5"/>
    <n v="5"/>
    <n v="5"/>
    <n v="5"/>
    <n v="5"/>
    <n v="5"/>
    <x v="0"/>
    <m/>
    <m/>
    <m/>
    <m/>
    <m/>
    <m/>
    <m/>
    <m/>
    <s v="2016-02-09"/>
    <x v="7"/>
    <x v="25"/>
    <x v="22"/>
  </r>
  <r>
    <s v="176593-176587-11780654"/>
    <x v="5"/>
    <m/>
    <x v="2"/>
    <m/>
    <m/>
    <x v="16"/>
    <x v="1"/>
    <m/>
    <n v="5"/>
    <n v="5"/>
    <n v="5"/>
    <n v="5"/>
    <n v="5"/>
    <n v="5"/>
    <n v="5"/>
    <n v="5"/>
    <n v="5"/>
    <n v="5"/>
    <n v="5"/>
    <x v="0"/>
    <m/>
    <m/>
    <m/>
    <m/>
    <m/>
    <m/>
    <m/>
    <m/>
    <s v="2016-02-09"/>
    <x v="7"/>
    <x v="26"/>
    <x v="0"/>
  </r>
  <r>
    <s v="176593-176587-11781804"/>
    <x v="0"/>
    <m/>
    <x v="2"/>
    <m/>
    <m/>
    <x v="13"/>
    <x v="2"/>
    <m/>
    <n v="3"/>
    <n v="4"/>
    <n v="4"/>
    <n v="2"/>
    <n v="4"/>
    <n v="3"/>
    <n v="3"/>
    <n v="3"/>
    <n v="2"/>
    <n v="1"/>
    <n v="4"/>
    <x v="0"/>
    <m/>
    <m/>
    <m/>
    <m/>
    <m/>
    <m/>
    <m/>
    <m/>
    <s v="2016-02-09"/>
    <x v="7"/>
    <x v="27"/>
    <x v="23"/>
  </r>
  <r>
    <s v="176593-176587-11777079"/>
    <x v="2"/>
    <m/>
    <x v="4"/>
    <m/>
    <m/>
    <x v="3"/>
    <x v="7"/>
    <m/>
    <n v="2"/>
    <n v="2"/>
    <n v="3"/>
    <n v="2"/>
    <n v="3"/>
    <n v="3"/>
    <n v="3"/>
    <n v="3"/>
    <n v="3"/>
    <n v="4"/>
    <n v="2"/>
    <x v="0"/>
    <m/>
    <m/>
    <m/>
    <m/>
    <m/>
    <m/>
    <m/>
    <m/>
    <s v="2016-02-09"/>
    <x v="7"/>
    <x v="28"/>
    <x v="24"/>
  </r>
  <r>
    <s v="176593-176587-11784028"/>
    <x v="2"/>
    <m/>
    <x v="2"/>
    <m/>
    <m/>
    <x v="16"/>
    <x v="7"/>
    <m/>
    <n v="4"/>
    <n v="4"/>
    <n v="5"/>
    <n v="4"/>
    <n v="4"/>
    <n v="5"/>
    <n v="5"/>
    <n v="4"/>
    <n v="4"/>
    <n v="4"/>
    <n v="4"/>
    <x v="0"/>
    <m/>
    <m/>
    <m/>
    <m/>
    <m/>
    <m/>
    <m/>
    <m/>
    <s v="2016-02-10"/>
    <x v="7"/>
    <x v="29"/>
    <x v="25"/>
  </r>
  <r>
    <s v="176593-176587-11785480"/>
    <x v="10"/>
    <m/>
    <x v="7"/>
    <m/>
    <m/>
    <x v="114"/>
    <x v="8"/>
    <s v="ST2"/>
    <n v="3"/>
    <n v="3"/>
    <n v="3"/>
    <n v="3"/>
    <n v="3"/>
    <n v="3"/>
    <n v="4"/>
    <n v="3"/>
    <n v="3"/>
    <n v="3"/>
    <n v="3"/>
    <x v="0"/>
    <m/>
    <m/>
    <m/>
    <m/>
    <m/>
    <m/>
    <m/>
    <m/>
    <s v="2016-02-10"/>
    <x v="7"/>
    <x v="0"/>
    <x v="0"/>
  </r>
  <r>
    <s v="176593-176587-11788376"/>
    <x v="4"/>
    <m/>
    <x v="5"/>
    <m/>
    <m/>
    <x v="5"/>
    <x v="0"/>
    <m/>
    <n v="5"/>
    <n v="5"/>
    <n v="5"/>
    <n v="5"/>
    <n v="5"/>
    <n v="4"/>
    <n v="5"/>
    <n v="4"/>
    <n v="4"/>
    <n v="2"/>
    <n v="5"/>
    <x v="0"/>
    <m/>
    <m/>
    <m/>
    <m/>
    <m/>
    <m/>
    <m/>
    <m/>
    <s v="2016-02-10"/>
    <x v="7"/>
    <x v="0"/>
    <x v="0"/>
  </r>
  <r>
    <s v="176593-176587-11788943"/>
    <x v="10"/>
    <m/>
    <x v="7"/>
    <m/>
    <m/>
    <x v="115"/>
    <x v="1"/>
    <m/>
    <n v="4"/>
    <n v="3"/>
    <n v="3"/>
    <n v="3"/>
    <n v="3"/>
    <n v="3"/>
    <n v="3"/>
    <n v="4"/>
    <n v="3"/>
    <n v="4"/>
    <n v="3"/>
    <x v="0"/>
    <m/>
    <m/>
    <m/>
    <m/>
    <m/>
    <m/>
    <m/>
    <m/>
    <s v="2016-02-10"/>
    <x v="7"/>
    <x v="30"/>
    <x v="26"/>
  </r>
  <r>
    <s v="176593-176587-11788798"/>
    <x v="1"/>
    <m/>
    <x v="2"/>
    <m/>
    <m/>
    <x v="26"/>
    <x v="1"/>
    <m/>
    <n v="4"/>
    <n v="4"/>
    <n v="4"/>
    <n v="4"/>
    <n v="5"/>
    <n v="4"/>
    <n v="5"/>
    <n v="3"/>
    <n v="4"/>
    <n v="2"/>
    <n v="4"/>
    <x v="1"/>
    <m/>
    <m/>
    <m/>
    <m/>
    <m/>
    <m/>
    <m/>
    <m/>
    <s v="2016-02-10"/>
    <x v="7"/>
    <x v="31"/>
    <x v="27"/>
  </r>
  <r>
    <s v="176593-176587-11789741"/>
    <x v="11"/>
    <m/>
    <x v="2"/>
    <m/>
    <m/>
    <x v="14"/>
    <x v="5"/>
    <m/>
    <n v="5"/>
    <n v="5"/>
    <n v="5"/>
    <n v="5"/>
    <n v="5"/>
    <n v="5"/>
    <n v="5"/>
    <n v="5"/>
    <n v="5"/>
    <n v="5"/>
    <n v="5"/>
    <x v="0"/>
    <m/>
    <m/>
    <m/>
    <m/>
    <m/>
    <m/>
    <m/>
    <m/>
    <s v="2016-02-10"/>
    <x v="7"/>
    <x v="32"/>
    <x v="5"/>
  </r>
  <r>
    <s v="176593-176587-11791922"/>
    <x v="4"/>
    <m/>
    <x v="2"/>
    <m/>
    <m/>
    <x v="16"/>
    <x v="5"/>
    <m/>
    <n v="5"/>
    <n v="5"/>
    <n v="5"/>
    <n v="5"/>
    <n v="5"/>
    <n v="5"/>
    <n v="5"/>
    <n v="5"/>
    <n v="5"/>
    <n v="4"/>
    <n v="5"/>
    <x v="0"/>
    <m/>
    <m/>
    <m/>
    <m/>
    <m/>
    <m/>
    <m/>
    <m/>
    <s v="2016-02-10"/>
    <x v="7"/>
    <x v="33"/>
    <x v="28"/>
  </r>
  <r>
    <s v="176593-176587-11792118"/>
    <x v="4"/>
    <m/>
    <x v="3"/>
    <m/>
    <m/>
    <x v="49"/>
    <x v="3"/>
    <m/>
    <n v="4"/>
    <n v="4"/>
    <n v="2"/>
    <n v="4"/>
    <n v="4"/>
    <n v="5"/>
    <n v="5"/>
    <n v="4"/>
    <n v="4"/>
    <n v="4"/>
    <n v="2"/>
    <x v="0"/>
    <m/>
    <m/>
    <m/>
    <m/>
    <m/>
    <m/>
    <m/>
    <m/>
    <s v="2016-02-10"/>
    <x v="7"/>
    <x v="34"/>
    <x v="29"/>
  </r>
  <r>
    <s v="176593-176587-11792736"/>
    <x v="10"/>
    <m/>
    <x v="2"/>
    <m/>
    <m/>
    <x v="14"/>
    <x v="2"/>
    <m/>
    <n v="5"/>
    <n v="5"/>
    <n v="5"/>
    <n v="5"/>
    <n v="5"/>
    <n v="5"/>
    <n v="5"/>
    <n v="5"/>
    <n v="5"/>
    <n v="4"/>
    <n v="1"/>
    <x v="0"/>
    <m/>
    <m/>
    <m/>
    <m/>
    <m/>
    <m/>
    <m/>
    <m/>
    <s v="2016-02-10"/>
    <x v="7"/>
    <x v="35"/>
    <x v="0"/>
  </r>
  <r>
    <s v="176593-176587-11792504"/>
    <x v="10"/>
    <m/>
    <x v="10"/>
    <m/>
    <m/>
    <x v="34"/>
    <x v="2"/>
    <m/>
    <n v="5"/>
    <n v="5"/>
    <n v="5"/>
    <n v="5"/>
    <n v="5"/>
    <n v="4"/>
    <n v="5"/>
    <n v="4"/>
    <n v="3"/>
    <n v="4"/>
    <n v="4"/>
    <x v="0"/>
    <m/>
    <m/>
    <m/>
    <m/>
    <m/>
    <m/>
    <m/>
    <m/>
    <s v="2016-02-10"/>
    <x v="7"/>
    <x v="36"/>
    <x v="30"/>
  </r>
  <r>
    <s v="176593-176587-11792813"/>
    <x v="11"/>
    <m/>
    <x v="3"/>
    <m/>
    <m/>
    <x v="116"/>
    <x v="7"/>
    <m/>
    <n v="5"/>
    <n v="5"/>
    <n v="5"/>
    <n v="5"/>
    <n v="5"/>
    <n v="5"/>
    <n v="5"/>
    <n v="5"/>
    <n v="5"/>
    <n v="5"/>
    <n v="5"/>
    <x v="0"/>
    <m/>
    <m/>
    <m/>
    <m/>
    <m/>
    <m/>
    <m/>
    <m/>
    <s v="2016-02-10"/>
    <x v="7"/>
    <x v="37"/>
    <x v="31"/>
  </r>
  <r>
    <s v="176593-176587-11793162"/>
    <x v="10"/>
    <m/>
    <x v="8"/>
    <m/>
    <m/>
    <x v="117"/>
    <x v="2"/>
    <m/>
    <n v="4"/>
    <n v="4"/>
    <n v="4"/>
    <n v="4"/>
    <n v="4"/>
    <n v="3"/>
    <n v="4"/>
    <n v="3"/>
    <n v="2"/>
    <n v="2"/>
    <n v="4"/>
    <x v="0"/>
    <m/>
    <m/>
    <m/>
    <m/>
    <m/>
    <m/>
    <m/>
    <m/>
    <s v="2016-02-10"/>
    <x v="7"/>
    <x v="38"/>
    <x v="32"/>
  </r>
  <r>
    <s v="176593-176587-11793967"/>
    <x v="4"/>
    <m/>
    <x v="3"/>
    <m/>
    <m/>
    <x v="118"/>
    <x v="0"/>
    <m/>
    <n v="4"/>
    <n v="5"/>
    <n v="2"/>
    <n v="5"/>
    <n v="5"/>
    <n v="5"/>
    <n v="5"/>
    <n v="5"/>
    <n v="5"/>
    <n v="4"/>
    <n v="1"/>
    <x v="0"/>
    <m/>
    <m/>
    <m/>
    <m/>
    <m/>
    <m/>
    <m/>
    <m/>
    <s v="2016-02-10"/>
    <x v="7"/>
    <x v="39"/>
    <x v="0"/>
  </r>
  <r>
    <s v="176593-176587-11794625"/>
    <x v="7"/>
    <m/>
    <x v="6"/>
    <m/>
    <m/>
    <x v="38"/>
    <x v="5"/>
    <m/>
    <n v="4"/>
    <n v="5"/>
    <n v="4"/>
    <n v="3"/>
    <n v="5"/>
    <n v="4"/>
    <n v="5"/>
    <n v="4"/>
    <n v="3"/>
    <n v="3"/>
    <n v="3"/>
    <x v="0"/>
    <m/>
    <m/>
    <m/>
    <m/>
    <m/>
    <m/>
    <m/>
    <m/>
    <s v="2016-02-10"/>
    <x v="7"/>
    <x v="40"/>
    <x v="0"/>
  </r>
  <r>
    <s v="176593-176587-11794649"/>
    <x v="2"/>
    <m/>
    <x v="2"/>
    <m/>
    <m/>
    <x v="14"/>
    <x v="3"/>
    <m/>
    <n v="5"/>
    <n v="4"/>
    <n v="5"/>
    <n v="3"/>
    <n v="5"/>
    <n v="5"/>
    <n v="5"/>
    <n v="5"/>
    <n v="4"/>
    <n v="3"/>
    <n v="4"/>
    <x v="0"/>
    <m/>
    <m/>
    <m/>
    <m/>
    <m/>
    <m/>
    <m/>
    <m/>
    <s v="2016-02-10"/>
    <x v="7"/>
    <x v="41"/>
    <x v="33"/>
  </r>
  <r>
    <s v="176593-176587-11795274"/>
    <x v="11"/>
    <m/>
    <x v="2"/>
    <m/>
    <m/>
    <x v="119"/>
    <x v="0"/>
    <m/>
    <n v="5"/>
    <n v="3"/>
    <n v="2"/>
    <n v="5"/>
    <n v="4"/>
    <n v="4"/>
    <n v="3"/>
    <n v="4"/>
    <n v="4"/>
    <n v="3"/>
    <n v="3"/>
    <x v="0"/>
    <m/>
    <m/>
    <m/>
    <m/>
    <m/>
    <m/>
    <m/>
    <m/>
    <s v="2016-02-10"/>
    <x v="7"/>
    <x v="42"/>
    <x v="34"/>
  </r>
  <r>
    <s v="176593-176587-11796903"/>
    <x v="7"/>
    <m/>
    <x v="4"/>
    <m/>
    <m/>
    <x v="120"/>
    <x v="3"/>
    <m/>
    <n v="5"/>
    <n v="5"/>
    <n v="5"/>
    <n v="5"/>
    <n v="5"/>
    <n v="5"/>
    <n v="5"/>
    <n v="4"/>
    <n v="5"/>
    <n v="4"/>
    <n v="1"/>
    <x v="0"/>
    <m/>
    <m/>
    <m/>
    <m/>
    <m/>
    <m/>
    <m/>
    <m/>
    <s v="2016-02-10"/>
    <x v="7"/>
    <x v="43"/>
    <x v="5"/>
  </r>
  <r>
    <s v="176593-176587-11797506"/>
    <x v="8"/>
    <s v="OOPR University of Nottingham"/>
    <x v="2"/>
    <m/>
    <m/>
    <x v="121"/>
    <x v="0"/>
    <m/>
    <n v="3"/>
    <n v="3"/>
    <n v="3"/>
    <n v="3"/>
    <n v="3"/>
    <n v="3"/>
    <n v="3"/>
    <n v="3"/>
    <n v="3"/>
    <n v="3"/>
    <n v="3"/>
    <x v="0"/>
    <m/>
    <m/>
    <m/>
    <m/>
    <m/>
    <m/>
    <m/>
    <m/>
    <s v="2016-02-10"/>
    <x v="7"/>
    <x v="0"/>
    <x v="0"/>
  </r>
  <r>
    <s v="176593-176587-11799701"/>
    <x v="0"/>
    <m/>
    <x v="2"/>
    <m/>
    <m/>
    <x v="13"/>
    <x v="5"/>
    <m/>
    <n v="5"/>
    <n v="5"/>
    <n v="5"/>
    <n v="3"/>
    <n v="4"/>
    <n v="4"/>
    <n v="5"/>
    <n v="4"/>
    <n v="5"/>
    <n v="2"/>
    <n v="4"/>
    <x v="0"/>
    <m/>
    <m/>
    <m/>
    <m/>
    <m/>
    <m/>
    <m/>
    <m/>
    <s v="2016-02-10"/>
    <x v="7"/>
    <x v="44"/>
    <x v="35"/>
  </r>
  <r>
    <s v="176593-176587-11800274"/>
    <x v="7"/>
    <m/>
    <x v="3"/>
    <m/>
    <m/>
    <x v="56"/>
    <x v="3"/>
    <m/>
    <n v="5"/>
    <n v="5"/>
    <n v="5"/>
    <n v="2"/>
    <n v="5"/>
    <n v="5"/>
    <n v="5"/>
    <n v="5"/>
    <n v="5"/>
    <n v="5"/>
    <n v="5"/>
    <x v="0"/>
    <m/>
    <m/>
    <m/>
    <m/>
    <m/>
    <m/>
    <m/>
    <m/>
    <s v="2016-02-10"/>
    <x v="7"/>
    <x v="45"/>
    <x v="5"/>
  </r>
  <r>
    <s v="176593-176587-11805367"/>
    <x v="3"/>
    <m/>
    <x v="3"/>
    <m/>
    <m/>
    <x v="44"/>
    <x v="0"/>
    <m/>
    <n v="5"/>
    <n v="4"/>
    <n v="4"/>
    <n v="2"/>
    <n v="4"/>
    <n v="3"/>
    <n v="4"/>
    <n v="3"/>
    <n v="4"/>
    <n v="4"/>
    <n v="4"/>
    <x v="1"/>
    <m/>
    <m/>
    <m/>
    <m/>
    <m/>
    <m/>
    <m/>
    <m/>
    <s v="2016-02-10"/>
    <x v="7"/>
    <x v="46"/>
    <x v="36"/>
  </r>
  <r>
    <s v="176593-176587-11807035"/>
    <x v="10"/>
    <m/>
    <x v="2"/>
    <m/>
    <m/>
    <x v="60"/>
    <x v="2"/>
    <m/>
    <n v="4"/>
    <n v="4"/>
    <n v="4"/>
    <n v="4"/>
    <n v="4"/>
    <n v="4"/>
    <n v="4"/>
    <n v="3"/>
    <n v="4"/>
    <n v="4"/>
    <n v="3"/>
    <x v="0"/>
    <m/>
    <m/>
    <m/>
    <m/>
    <m/>
    <m/>
    <m/>
    <m/>
    <s v="2016-02-10"/>
    <x v="7"/>
    <x v="37"/>
    <x v="37"/>
  </r>
  <r>
    <s v="176593-176587-11809137"/>
    <x v="10"/>
    <m/>
    <x v="7"/>
    <m/>
    <m/>
    <x v="103"/>
    <x v="0"/>
    <m/>
    <n v="4"/>
    <n v="4"/>
    <n v="4"/>
    <n v="4"/>
    <n v="4"/>
    <n v="4"/>
    <n v="5"/>
    <n v="4"/>
    <n v="4"/>
    <n v="3"/>
    <n v="4"/>
    <x v="0"/>
    <m/>
    <m/>
    <m/>
    <m/>
    <m/>
    <m/>
    <m/>
    <m/>
    <s v="2016-02-10"/>
    <x v="7"/>
    <x v="47"/>
    <x v="0"/>
  </r>
  <r>
    <s v="176593-176587-11813426"/>
    <x v="7"/>
    <m/>
    <x v="4"/>
    <m/>
    <m/>
    <x v="120"/>
    <x v="3"/>
    <m/>
    <n v="5"/>
    <n v="5"/>
    <n v="4"/>
    <n v="5"/>
    <n v="5"/>
    <n v="5"/>
    <n v="5"/>
    <n v="5"/>
    <n v="5"/>
    <n v="4"/>
    <n v="1"/>
    <x v="0"/>
    <m/>
    <m/>
    <m/>
    <m/>
    <m/>
    <m/>
    <m/>
    <m/>
    <s v="2016-02-11"/>
    <x v="7"/>
    <x v="48"/>
    <x v="0"/>
  </r>
  <r>
    <s v="176593-176587-11815056"/>
    <x v="11"/>
    <m/>
    <x v="3"/>
    <m/>
    <m/>
    <x v="122"/>
    <x v="3"/>
    <m/>
    <n v="5"/>
    <n v="5"/>
    <n v="5"/>
    <n v="5"/>
    <n v="5"/>
    <n v="5"/>
    <n v="5"/>
    <n v="4"/>
    <n v="5"/>
    <n v="5"/>
    <n v="5"/>
    <x v="0"/>
    <m/>
    <m/>
    <m/>
    <m/>
    <m/>
    <m/>
    <m/>
    <m/>
    <s v="2016-02-11"/>
    <x v="7"/>
    <x v="49"/>
    <x v="38"/>
  </r>
  <r>
    <s v="176593-176587-11822617"/>
    <x v="8"/>
    <s v="OOPR"/>
    <x v="2"/>
    <m/>
    <m/>
    <x v="123"/>
    <x v="8"/>
    <s v="OOPR"/>
    <n v="3"/>
    <n v="3"/>
    <n v="3"/>
    <n v="3"/>
    <n v="3"/>
    <n v="3"/>
    <n v="3"/>
    <n v="3"/>
    <n v="3"/>
    <n v="3"/>
    <n v="3"/>
    <x v="1"/>
    <m/>
    <m/>
    <m/>
    <m/>
    <m/>
    <m/>
    <m/>
    <m/>
    <s v="2016-02-11"/>
    <x v="7"/>
    <x v="50"/>
    <x v="31"/>
  </r>
  <r>
    <s v="176593-176587-11823507"/>
    <x v="10"/>
    <m/>
    <x v="8"/>
    <m/>
    <m/>
    <x v="29"/>
    <x v="7"/>
    <m/>
    <n v="4"/>
    <n v="4"/>
    <n v="3"/>
    <n v="4"/>
    <n v="4"/>
    <n v="3"/>
    <n v="4"/>
    <n v="4"/>
    <n v="3"/>
    <n v="3"/>
    <n v="3"/>
    <x v="0"/>
    <m/>
    <m/>
    <m/>
    <m/>
    <m/>
    <m/>
    <m/>
    <m/>
    <s v="2016-02-11"/>
    <x v="7"/>
    <x v="51"/>
    <x v="39"/>
  </r>
  <r>
    <s v="176593-176587-11831920"/>
    <x v="8"/>
    <s v="OOPR - Research Fellowship with timetabled on-calls"/>
    <x v="2"/>
    <m/>
    <m/>
    <x v="124"/>
    <x v="0"/>
    <m/>
    <n v="4"/>
    <n v="4"/>
    <n v="4"/>
    <n v="4"/>
    <n v="4"/>
    <n v="5"/>
    <n v="5"/>
    <n v="4"/>
    <n v="5"/>
    <n v="5"/>
    <n v="4"/>
    <x v="0"/>
    <m/>
    <m/>
    <m/>
    <m/>
    <m/>
    <m/>
    <m/>
    <m/>
    <s v="2016-02-11"/>
    <x v="7"/>
    <x v="52"/>
    <x v="0"/>
  </r>
  <r>
    <s v="176593-176587-11835206"/>
    <x v="3"/>
    <m/>
    <x v="4"/>
    <m/>
    <m/>
    <x v="125"/>
    <x v="3"/>
    <m/>
    <n v="3"/>
    <n v="4"/>
    <n v="4"/>
    <n v="4"/>
    <n v="4"/>
    <n v="3"/>
    <n v="4"/>
    <n v="3"/>
    <n v="4"/>
    <n v="3"/>
    <n v="4"/>
    <x v="0"/>
    <m/>
    <m/>
    <m/>
    <m/>
    <m/>
    <m/>
    <m/>
    <m/>
    <s v="2016-02-11"/>
    <x v="7"/>
    <x v="53"/>
    <x v="40"/>
  </r>
  <r>
    <s v="176593-176587-11835430"/>
    <x v="11"/>
    <m/>
    <x v="3"/>
    <m/>
    <m/>
    <x v="58"/>
    <x v="0"/>
    <m/>
    <n v="5"/>
    <n v="5"/>
    <n v="4"/>
    <n v="4"/>
    <n v="4"/>
    <n v="5"/>
    <n v="5"/>
    <n v="4"/>
    <n v="5"/>
    <n v="4"/>
    <n v="1"/>
    <x v="0"/>
    <m/>
    <m/>
    <m/>
    <m/>
    <m/>
    <m/>
    <m/>
    <m/>
    <s v="2016-02-11"/>
    <x v="7"/>
    <x v="54"/>
    <x v="41"/>
  </r>
  <r>
    <s v="176593-176587-11846703"/>
    <x v="11"/>
    <m/>
    <x v="4"/>
    <m/>
    <m/>
    <x v="126"/>
    <x v="7"/>
    <m/>
    <n v="5"/>
    <n v="5"/>
    <n v="5"/>
    <n v="3"/>
    <n v="5"/>
    <n v="5"/>
    <n v="5"/>
    <n v="5"/>
    <n v="4"/>
    <n v="4"/>
    <n v="4"/>
    <x v="0"/>
    <m/>
    <m/>
    <m/>
    <m/>
    <m/>
    <m/>
    <m/>
    <m/>
    <s v="2016-02-12"/>
    <x v="7"/>
    <x v="55"/>
    <x v="42"/>
  </r>
  <r>
    <s v="176593-176587-11856774"/>
    <x v="7"/>
    <m/>
    <x v="2"/>
    <m/>
    <m/>
    <x v="16"/>
    <x v="2"/>
    <m/>
    <n v="4"/>
    <n v="4"/>
    <n v="4"/>
    <n v="5"/>
    <n v="4"/>
    <n v="4"/>
    <n v="4"/>
    <n v="4"/>
    <n v="4"/>
    <n v="4"/>
    <n v="4"/>
    <x v="0"/>
    <m/>
    <m/>
    <m/>
    <m/>
    <m/>
    <m/>
    <m/>
    <m/>
    <s v="2016-02-12"/>
    <x v="7"/>
    <x v="56"/>
    <x v="5"/>
  </r>
  <r>
    <s v="176593-176587-11867197"/>
    <x v="11"/>
    <m/>
    <x v="3"/>
    <m/>
    <m/>
    <x v="127"/>
    <x v="5"/>
    <m/>
    <n v="5"/>
    <n v="4"/>
    <n v="4"/>
    <n v="4"/>
    <n v="4"/>
    <n v="4"/>
    <n v="4"/>
    <n v="4"/>
    <n v="4"/>
    <n v="4"/>
    <n v="4"/>
    <x v="0"/>
    <m/>
    <m/>
    <m/>
    <m/>
    <m/>
    <m/>
    <m/>
    <m/>
    <s v="2016-02-13"/>
    <x v="7"/>
    <x v="57"/>
    <x v="43"/>
  </r>
  <r>
    <s v="176593-176587-11869219"/>
    <x v="5"/>
    <m/>
    <x v="3"/>
    <m/>
    <m/>
    <x v="50"/>
    <x v="1"/>
    <m/>
    <n v="4"/>
    <n v="4"/>
    <n v="3"/>
    <n v="4"/>
    <n v="5"/>
    <n v="4"/>
    <n v="5"/>
    <n v="5"/>
    <n v="4"/>
    <n v="2"/>
    <n v="4"/>
    <x v="0"/>
    <m/>
    <m/>
    <m/>
    <m/>
    <m/>
    <m/>
    <m/>
    <m/>
    <s v="2016-02-13"/>
    <x v="7"/>
    <x v="58"/>
    <x v="44"/>
  </r>
  <r>
    <s v="176593-176587-11872023"/>
    <x v="10"/>
    <m/>
    <x v="3"/>
    <m/>
    <m/>
    <x v="23"/>
    <x v="2"/>
    <m/>
    <n v="5"/>
    <n v="5"/>
    <n v="4"/>
    <n v="5"/>
    <n v="5"/>
    <n v="5"/>
    <n v="5"/>
    <n v="5"/>
    <n v="5"/>
    <n v="4"/>
    <n v="5"/>
    <x v="0"/>
    <m/>
    <m/>
    <m/>
    <m/>
    <m/>
    <m/>
    <m/>
    <m/>
    <s v="2016-02-13"/>
    <x v="7"/>
    <x v="59"/>
    <x v="7"/>
  </r>
  <r>
    <s v="176593-176587-11880822"/>
    <x v="6"/>
    <m/>
    <x v="4"/>
    <m/>
    <m/>
    <x v="128"/>
    <x v="7"/>
    <m/>
    <n v="4"/>
    <n v="5"/>
    <n v="5"/>
    <n v="3"/>
    <n v="5"/>
    <n v="4"/>
    <n v="4"/>
    <n v="5"/>
    <n v="4"/>
    <n v="4"/>
    <n v="5"/>
    <x v="0"/>
    <m/>
    <m/>
    <m/>
    <m/>
    <m/>
    <m/>
    <m/>
    <m/>
    <s v="2016-02-14"/>
    <x v="7"/>
    <x v="60"/>
    <x v="5"/>
  </r>
  <r>
    <s v="176593-176587-11893514"/>
    <x v="6"/>
    <m/>
    <x v="3"/>
    <m/>
    <m/>
    <x v="52"/>
    <x v="5"/>
    <m/>
    <n v="4"/>
    <n v="5"/>
    <n v="4"/>
    <n v="4"/>
    <n v="4"/>
    <n v="5"/>
    <n v="5"/>
    <n v="5"/>
    <n v="4"/>
    <n v="3"/>
    <n v="4"/>
    <x v="0"/>
    <m/>
    <m/>
    <m/>
    <m/>
    <m/>
    <m/>
    <m/>
    <m/>
    <s v="2016-02-15"/>
    <x v="7"/>
    <x v="61"/>
    <x v="0"/>
  </r>
  <r>
    <s v="176593-176587-11904498"/>
    <x v="11"/>
    <m/>
    <x v="5"/>
    <m/>
    <m/>
    <x v="5"/>
    <x v="7"/>
    <m/>
    <n v="5"/>
    <n v="5"/>
    <n v="4"/>
    <n v="4"/>
    <n v="5"/>
    <n v="5"/>
    <n v="5"/>
    <n v="5"/>
    <n v="4"/>
    <n v="4"/>
    <n v="5"/>
    <x v="0"/>
    <m/>
    <m/>
    <m/>
    <m/>
    <m/>
    <m/>
    <m/>
    <m/>
    <s v="2016-02-15"/>
    <x v="7"/>
    <x v="62"/>
    <x v="45"/>
  </r>
  <r>
    <s v="176593-176587-11911774"/>
    <x v="7"/>
    <m/>
    <x v="4"/>
    <m/>
    <m/>
    <x v="129"/>
    <x v="0"/>
    <m/>
    <n v="5"/>
    <n v="5"/>
    <n v="5"/>
    <n v="3"/>
    <n v="5"/>
    <n v="5"/>
    <n v="5"/>
    <n v="5"/>
    <n v="5"/>
    <n v="4"/>
    <n v="4"/>
    <x v="0"/>
    <m/>
    <m/>
    <m/>
    <m/>
    <m/>
    <m/>
    <m/>
    <m/>
    <s v="2016-02-15"/>
    <x v="7"/>
    <x v="63"/>
    <x v="46"/>
  </r>
  <r>
    <s v="176593-176587-11931709"/>
    <x v="10"/>
    <m/>
    <x v="8"/>
    <m/>
    <m/>
    <x v="28"/>
    <x v="2"/>
    <m/>
    <n v="4"/>
    <n v="4"/>
    <n v="5"/>
    <n v="5"/>
    <n v="4"/>
    <n v="4"/>
    <n v="5"/>
    <n v="4"/>
    <n v="5"/>
    <n v="4"/>
    <n v="5"/>
    <x v="0"/>
    <m/>
    <m/>
    <m/>
    <m/>
    <m/>
    <m/>
    <m/>
    <m/>
    <s v="2016-02-16"/>
    <x v="7"/>
    <x v="64"/>
    <x v="47"/>
  </r>
  <r>
    <s v="176593-176587-11934042"/>
    <x v="13"/>
    <m/>
    <x v="2"/>
    <m/>
    <m/>
    <x v="130"/>
    <x v="3"/>
    <m/>
    <n v="3"/>
    <n v="4"/>
    <n v="3"/>
    <n v="4"/>
    <n v="4"/>
    <n v="4"/>
    <n v="4"/>
    <n v="4"/>
    <n v="3"/>
    <n v="4"/>
    <n v="3"/>
    <x v="0"/>
    <m/>
    <m/>
    <m/>
    <m/>
    <m/>
    <m/>
    <m/>
    <m/>
    <s v="2016-02-16"/>
    <x v="7"/>
    <x v="65"/>
    <x v="48"/>
  </r>
  <r>
    <s v="176593-176587-11946654"/>
    <x v="7"/>
    <m/>
    <x v="6"/>
    <m/>
    <m/>
    <x v="36"/>
    <x v="5"/>
    <m/>
    <n v="5"/>
    <n v="5"/>
    <n v="5"/>
    <n v="4"/>
    <n v="5"/>
    <n v="5"/>
    <n v="5"/>
    <n v="4"/>
    <n v="4"/>
    <n v="2"/>
    <n v="5"/>
    <x v="0"/>
    <m/>
    <m/>
    <m/>
    <m/>
    <m/>
    <m/>
    <m/>
    <m/>
    <s v="2016-02-17"/>
    <x v="7"/>
    <x v="66"/>
    <x v="49"/>
  </r>
  <r>
    <s v="176593-176587-11949229"/>
    <x v="11"/>
    <m/>
    <x v="3"/>
    <m/>
    <m/>
    <x v="59"/>
    <x v="5"/>
    <m/>
    <n v="5"/>
    <n v="4"/>
    <n v="5"/>
    <n v="4"/>
    <n v="4"/>
    <n v="4"/>
    <n v="4"/>
    <n v="4"/>
    <n v="4"/>
    <n v="4"/>
    <n v="4"/>
    <x v="0"/>
    <m/>
    <m/>
    <m/>
    <m/>
    <m/>
    <m/>
    <m/>
    <m/>
    <s v="2016-02-17"/>
    <x v="7"/>
    <x v="67"/>
    <x v="50"/>
  </r>
  <r>
    <s v="176593-176587-11950972"/>
    <x v="4"/>
    <m/>
    <x v="2"/>
    <m/>
    <m/>
    <x v="16"/>
    <x v="2"/>
    <m/>
    <n v="4"/>
    <n v="4"/>
    <n v="3"/>
    <n v="4"/>
    <n v="3"/>
    <n v="3"/>
    <n v="4"/>
    <n v="4"/>
    <n v="3"/>
    <n v="1"/>
    <n v="4"/>
    <x v="0"/>
    <m/>
    <m/>
    <m/>
    <m/>
    <m/>
    <m/>
    <m/>
    <m/>
    <s v="2016-02-17"/>
    <x v="7"/>
    <x v="0"/>
    <x v="0"/>
  </r>
  <r>
    <s v="176593-176587-11989466"/>
    <x v="10"/>
    <m/>
    <x v="3"/>
    <m/>
    <m/>
    <x v="54"/>
    <x v="7"/>
    <m/>
    <n v="5"/>
    <n v="4"/>
    <n v="3"/>
    <n v="3"/>
    <n v="5"/>
    <n v="4"/>
    <n v="5"/>
    <n v="5"/>
    <n v="4"/>
    <n v="4"/>
    <n v="4"/>
    <x v="0"/>
    <m/>
    <m/>
    <m/>
    <m/>
    <m/>
    <m/>
    <m/>
    <m/>
    <s v="2016-02-18"/>
    <x v="7"/>
    <x v="68"/>
    <x v="51"/>
  </r>
  <r>
    <s v="176593-176587-12067162"/>
    <x v="4"/>
    <m/>
    <x v="6"/>
    <m/>
    <m/>
    <x v="131"/>
    <x v="2"/>
    <m/>
    <n v="4"/>
    <n v="4"/>
    <n v="3"/>
    <n v="3"/>
    <n v="4"/>
    <n v="3"/>
    <n v="4"/>
    <n v="4"/>
    <n v="4"/>
    <n v="3"/>
    <n v="3"/>
    <x v="1"/>
    <m/>
    <m/>
    <m/>
    <m/>
    <m/>
    <m/>
    <m/>
    <m/>
    <s v="2016-02-22"/>
    <x v="7"/>
    <x v="69"/>
    <x v="52"/>
  </r>
  <r>
    <s v="176593-176587-12100804"/>
    <x v="6"/>
    <m/>
    <x v="4"/>
    <m/>
    <m/>
    <x v="128"/>
    <x v="0"/>
    <m/>
    <n v="4"/>
    <n v="4"/>
    <n v="4"/>
    <n v="1"/>
    <n v="5"/>
    <n v="5"/>
    <n v="5"/>
    <n v="5"/>
    <n v="4"/>
    <n v="4"/>
    <n v="4"/>
    <x v="0"/>
    <m/>
    <m/>
    <m/>
    <m/>
    <m/>
    <m/>
    <m/>
    <m/>
    <s v="2016-02-23"/>
    <x v="7"/>
    <x v="70"/>
    <x v="42"/>
  </r>
  <r>
    <s v="176593-176587-12117431"/>
    <x v="4"/>
    <m/>
    <x v="3"/>
    <m/>
    <m/>
    <x v="132"/>
    <x v="3"/>
    <m/>
    <n v="4"/>
    <n v="5"/>
    <n v="2"/>
    <n v="4"/>
    <n v="5"/>
    <n v="4"/>
    <n v="4"/>
    <n v="5"/>
    <n v="4"/>
    <n v="4"/>
    <n v="4"/>
    <x v="0"/>
    <m/>
    <m/>
    <m/>
    <m/>
    <m/>
    <m/>
    <m/>
    <m/>
    <s v="2016-02-23"/>
    <x v="7"/>
    <x v="71"/>
    <x v="53"/>
  </r>
  <r>
    <s v="176593-176587-12117763"/>
    <x v="2"/>
    <m/>
    <x v="2"/>
    <m/>
    <m/>
    <x v="16"/>
    <x v="7"/>
    <m/>
    <n v="4"/>
    <n v="4"/>
    <n v="4"/>
    <n v="3"/>
    <n v="5"/>
    <n v="4"/>
    <n v="5"/>
    <n v="4"/>
    <n v="3"/>
    <n v="4"/>
    <n v="4"/>
    <x v="0"/>
    <m/>
    <m/>
    <m/>
    <m/>
    <m/>
    <m/>
    <m/>
    <m/>
    <s v="2016-02-23"/>
    <x v="7"/>
    <x v="72"/>
    <x v="54"/>
  </r>
  <r>
    <s v="176593-176587-12125856"/>
    <x v="7"/>
    <m/>
    <x v="4"/>
    <m/>
    <m/>
    <x v="133"/>
    <x v="3"/>
    <m/>
    <n v="5"/>
    <n v="5"/>
    <n v="5"/>
    <n v="5"/>
    <n v="5"/>
    <n v="4"/>
    <n v="5"/>
    <n v="5"/>
    <n v="5"/>
    <n v="4"/>
    <n v="5"/>
    <x v="0"/>
    <m/>
    <m/>
    <m/>
    <m/>
    <m/>
    <m/>
    <m/>
    <m/>
    <s v="2016-02-24"/>
    <x v="7"/>
    <x v="73"/>
    <x v="55"/>
  </r>
  <r>
    <s v="176593-176587-12170149"/>
    <x v="10"/>
    <m/>
    <x v="8"/>
    <m/>
    <m/>
    <x v="134"/>
    <x v="7"/>
    <m/>
    <n v="4"/>
    <n v="4"/>
    <n v="4"/>
    <n v="4"/>
    <n v="4"/>
    <n v="3"/>
    <n v="4"/>
    <n v="4"/>
    <n v="4"/>
    <n v="2"/>
    <n v="4"/>
    <x v="2"/>
    <s v="Nurses"/>
    <m/>
    <s v="Yes"/>
    <m/>
    <m/>
    <m/>
    <m/>
    <m/>
    <s v="2016-02-25"/>
    <x v="7"/>
    <x v="74"/>
    <x v="56"/>
  </r>
  <r>
    <s v="176593-176587-12193783"/>
    <x v="10"/>
    <m/>
    <x v="3"/>
    <m/>
    <m/>
    <x v="23"/>
    <x v="7"/>
    <m/>
    <n v="5"/>
    <n v="5"/>
    <n v="2"/>
    <n v="5"/>
    <n v="5"/>
    <n v="3"/>
    <n v="5"/>
    <n v="4"/>
    <n v="5"/>
    <n v="4"/>
    <n v="1"/>
    <x v="0"/>
    <m/>
    <m/>
    <m/>
    <m/>
    <m/>
    <m/>
    <m/>
    <m/>
    <s v="2016-02-26"/>
    <x v="7"/>
    <x v="75"/>
    <x v="0"/>
  </r>
  <r>
    <s v="176593-176587-12233307"/>
    <x v="1"/>
    <m/>
    <x v="4"/>
    <m/>
    <m/>
    <x v="135"/>
    <x v="7"/>
    <m/>
    <n v="3"/>
    <n v="4"/>
    <n v="3"/>
    <n v="3"/>
    <n v="3"/>
    <n v="4"/>
    <n v="4"/>
    <n v="5"/>
    <n v="3"/>
    <n v="3"/>
    <n v="4"/>
    <x v="2"/>
    <s v="Consultants"/>
    <m/>
    <s v="Yes"/>
    <m/>
    <m/>
    <m/>
    <m/>
    <m/>
    <s v="2016-02-27"/>
    <x v="7"/>
    <x v="76"/>
    <x v="57"/>
  </r>
  <r>
    <s v="176593-176587-12288405"/>
    <x v="11"/>
    <m/>
    <x v="2"/>
    <m/>
    <m/>
    <x v="14"/>
    <x v="7"/>
    <m/>
    <n v="5"/>
    <n v="5"/>
    <n v="4"/>
    <n v="4"/>
    <n v="5"/>
    <n v="4"/>
    <n v="4"/>
    <n v="4"/>
    <n v="4"/>
    <n v="4"/>
    <n v="4"/>
    <x v="0"/>
    <m/>
    <m/>
    <m/>
    <m/>
    <m/>
    <m/>
    <m/>
    <m/>
    <s v="2016-03-01"/>
    <x v="7"/>
    <x v="0"/>
    <x v="0"/>
  </r>
  <r>
    <s v="176593-176587-12288901"/>
    <x v="12"/>
    <m/>
    <x v="3"/>
    <m/>
    <m/>
    <x v="22"/>
    <x v="7"/>
    <m/>
    <n v="4"/>
    <n v="4"/>
    <n v="3"/>
    <n v="3"/>
    <n v="4"/>
    <n v="4"/>
    <n v="4"/>
    <n v="4"/>
    <n v="3"/>
    <n v="4"/>
    <n v="4"/>
    <x v="0"/>
    <m/>
    <m/>
    <m/>
    <m/>
    <m/>
    <m/>
    <m/>
    <m/>
    <s v="2016-03-01"/>
    <x v="7"/>
    <x v="77"/>
    <x v="58"/>
  </r>
  <r>
    <s v="176593-176587-12487436"/>
    <x v="10"/>
    <m/>
    <x v="5"/>
    <m/>
    <m/>
    <x v="60"/>
    <x v="0"/>
    <m/>
    <n v="4"/>
    <n v="4"/>
    <n v="4"/>
    <n v="4"/>
    <n v="4"/>
    <n v="4"/>
    <n v="4"/>
    <n v="4"/>
    <n v="3"/>
    <n v="4"/>
    <n v="4"/>
    <x v="0"/>
    <m/>
    <m/>
    <m/>
    <m/>
    <m/>
    <m/>
    <m/>
    <m/>
    <s v="2016-03-07"/>
    <x v="7"/>
    <x v="78"/>
    <x v="59"/>
  </r>
  <r>
    <s v="176593-176587-12566213"/>
    <x v="10"/>
    <m/>
    <x v="3"/>
    <m/>
    <m/>
    <x v="23"/>
    <x v="1"/>
    <m/>
    <n v="5"/>
    <n v="5"/>
    <n v="3"/>
    <n v="5"/>
    <n v="5"/>
    <n v="5"/>
    <n v="5"/>
    <n v="5"/>
    <n v="5"/>
    <n v="5"/>
    <n v="5"/>
    <x v="0"/>
    <m/>
    <m/>
    <m/>
    <m/>
    <m/>
    <m/>
    <m/>
    <m/>
    <s v="2016-03-10"/>
    <x v="7"/>
    <x v="79"/>
    <x v="60"/>
  </r>
  <r>
    <s v="176593-176587-12598415"/>
    <x v="10"/>
    <m/>
    <x v="8"/>
    <m/>
    <m/>
    <x v="29"/>
    <x v="3"/>
    <m/>
    <n v="5"/>
    <n v="5"/>
    <n v="3"/>
    <n v="5"/>
    <n v="5"/>
    <n v="4"/>
    <n v="5"/>
    <n v="5"/>
    <n v="3"/>
    <n v="3"/>
    <n v="4"/>
    <x v="0"/>
    <m/>
    <m/>
    <m/>
    <m/>
    <m/>
    <m/>
    <m/>
    <m/>
    <s v="2016-03-11"/>
    <x v="7"/>
    <x v="80"/>
    <x v="5"/>
  </r>
  <r>
    <s v="176593-176587-12599352"/>
    <x v="4"/>
    <m/>
    <x v="9"/>
    <m/>
    <m/>
    <x v="11"/>
    <x v="3"/>
    <m/>
    <n v="3"/>
    <n v="3"/>
    <n v="4"/>
    <n v="3"/>
    <n v="2"/>
    <n v="3"/>
    <n v="3"/>
    <n v="4"/>
    <n v="3"/>
    <n v="4"/>
    <n v="3"/>
    <x v="2"/>
    <s v="Other"/>
    <s v="Consultant Anaesthetist, Dr Chris Elton"/>
    <s v="Yes"/>
    <m/>
    <m/>
    <m/>
    <m/>
    <m/>
    <s v="2016-03-11"/>
    <x v="7"/>
    <x v="81"/>
    <x v="61"/>
  </r>
  <r>
    <s v="176593-176587-12623382"/>
    <x v="3"/>
    <s v="Addenbrookes Hospital till beginning Feb 2016 then Leicester General Hospital"/>
    <x v="2"/>
    <m/>
    <m/>
    <x v="136"/>
    <x v="8"/>
    <s v="OOPE"/>
    <n v="5"/>
    <n v="5"/>
    <n v="5"/>
    <n v="3"/>
    <n v="5"/>
    <n v="4"/>
    <n v="5"/>
    <n v="2"/>
    <n v="3"/>
    <n v="5"/>
    <n v="5"/>
    <x v="0"/>
    <m/>
    <m/>
    <m/>
    <m/>
    <m/>
    <m/>
    <m/>
    <m/>
    <s v="2016-03-12"/>
    <x v="7"/>
    <x v="82"/>
    <x v="62"/>
  </r>
  <r>
    <s v="176593-176587-12643699"/>
    <x v="4"/>
    <m/>
    <x v="9"/>
    <m/>
    <m/>
    <x v="11"/>
    <x v="7"/>
    <m/>
    <n v="2"/>
    <n v="2"/>
    <n v="3"/>
    <n v="3"/>
    <n v="2"/>
    <n v="3"/>
    <n v="1"/>
    <n v="2"/>
    <n v="2"/>
    <n v="4"/>
    <n v="3"/>
    <x v="2"/>
    <s v="Consultants"/>
    <m/>
    <s v="Yes"/>
    <m/>
    <m/>
    <m/>
    <m/>
    <m/>
    <s v="2016-03-14"/>
    <x v="7"/>
    <x v="83"/>
    <x v="63"/>
  </r>
  <r>
    <s v="176593-176587-12665917"/>
    <x v="10"/>
    <m/>
    <x v="3"/>
    <m/>
    <m/>
    <x v="23"/>
    <x v="5"/>
    <m/>
    <n v="5"/>
    <n v="5"/>
    <n v="5"/>
    <n v="5"/>
    <n v="5"/>
    <n v="5"/>
    <n v="5"/>
    <n v="5"/>
    <n v="5"/>
    <n v="5"/>
    <n v="1"/>
    <x v="0"/>
    <m/>
    <m/>
    <m/>
    <m/>
    <m/>
    <m/>
    <m/>
    <m/>
    <s v="2016-03-14"/>
    <x v="7"/>
    <x v="84"/>
    <x v="64"/>
  </r>
  <r>
    <s v="176593-176587-12667078"/>
    <x v="3"/>
    <m/>
    <x v="3"/>
    <m/>
    <m/>
    <x v="45"/>
    <x v="2"/>
    <m/>
    <n v="4"/>
    <n v="4"/>
    <n v="4"/>
    <n v="3"/>
    <n v="4"/>
    <n v="4"/>
    <n v="5"/>
    <n v="4"/>
    <n v="5"/>
    <n v="4"/>
    <n v="1"/>
    <x v="0"/>
    <m/>
    <m/>
    <m/>
    <m/>
    <m/>
    <m/>
    <m/>
    <m/>
    <s v="2016-03-14"/>
    <x v="7"/>
    <x v="85"/>
    <x v="65"/>
  </r>
  <r>
    <s v="176593-176587-12667683"/>
    <x v="11"/>
    <m/>
    <x v="9"/>
    <m/>
    <m/>
    <x v="137"/>
    <x v="2"/>
    <m/>
    <n v="4"/>
    <n v="4"/>
    <n v="4"/>
    <n v="3"/>
    <n v="5"/>
    <n v="4"/>
    <n v="4"/>
    <n v="3"/>
    <n v="3"/>
    <n v="2"/>
    <n v="3"/>
    <x v="0"/>
    <m/>
    <m/>
    <m/>
    <m/>
    <m/>
    <m/>
    <m/>
    <m/>
    <s v="2016-03-14"/>
    <x v="7"/>
    <x v="86"/>
    <x v="66"/>
  </r>
  <r>
    <s v="176593-176587-12793794"/>
    <x v="11"/>
    <m/>
    <x v="7"/>
    <m/>
    <m/>
    <x v="138"/>
    <x v="1"/>
    <m/>
    <n v="4"/>
    <n v="5"/>
    <n v="4"/>
    <n v="4"/>
    <n v="4"/>
    <n v="4"/>
    <n v="4"/>
    <n v="4"/>
    <n v="4"/>
    <n v="4"/>
    <n v="4"/>
    <x v="0"/>
    <m/>
    <m/>
    <m/>
    <m/>
    <m/>
    <m/>
    <m/>
    <m/>
    <s v="2016-03-18"/>
    <x v="7"/>
    <x v="87"/>
    <x v="67"/>
  </r>
  <r>
    <s v="176593-176587-12864414"/>
    <x v="7"/>
    <m/>
    <x v="6"/>
    <m/>
    <m/>
    <x v="36"/>
    <x v="5"/>
    <m/>
    <n v="4"/>
    <n v="5"/>
    <n v="5"/>
    <n v="4"/>
    <n v="4"/>
    <n v="4"/>
    <n v="5"/>
    <n v="4"/>
    <n v="4"/>
    <n v="2"/>
    <n v="4"/>
    <x v="0"/>
    <m/>
    <m/>
    <m/>
    <m/>
    <m/>
    <m/>
    <m/>
    <m/>
    <s v="2016-03-22"/>
    <x v="7"/>
    <x v="88"/>
    <x v="68"/>
  </r>
  <r>
    <s v="176593-176587-12871960"/>
    <x v="4"/>
    <m/>
    <x v="9"/>
    <m/>
    <m/>
    <x v="11"/>
    <x v="0"/>
    <m/>
    <n v="2"/>
    <n v="3"/>
    <n v="4"/>
    <n v="3"/>
    <n v="3"/>
    <n v="3"/>
    <n v="3"/>
    <n v="3"/>
    <n v="3"/>
    <n v="3"/>
    <n v="3"/>
    <x v="1"/>
    <m/>
    <m/>
    <m/>
    <m/>
    <m/>
    <m/>
    <m/>
    <m/>
    <s v="2016-03-22"/>
    <x v="7"/>
    <x v="89"/>
    <x v="69"/>
  </r>
  <r>
    <s v="176593-176587-12973406"/>
    <x v="7"/>
    <m/>
    <x v="6"/>
    <m/>
    <m/>
    <x v="139"/>
    <x v="1"/>
    <m/>
    <n v="5"/>
    <n v="5"/>
    <n v="4"/>
    <n v="4"/>
    <n v="5"/>
    <n v="5"/>
    <n v="5"/>
    <n v="5"/>
    <n v="4"/>
    <n v="4"/>
    <n v="3"/>
    <x v="0"/>
    <m/>
    <m/>
    <m/>
    <m/>
    <m/>
    <m/>
    <m/>
    <m/>
    <s v="2016-03-28"/>
    <x v="7"/>
    <x v="90"/>
    <x v="70"/>
  </r>
  <r>
    <s v="176593-176587-13021347"/>
    <x v="10"/>
    <m/>
    <x v="9"/>
    <m/>
    <m/>
    <x v="11"/>
    <x v="2"/>
    <m/>
    <n v="5"/>
    <n v="3"/>
    <n v="4"/>
    <n v="3"/>
    <n v="4"/>
    <n v="5"/>
    <n v="4"/>
    <n v="3"/>
    <n v="3"/>
    <n v="3"/>
    <n v="4"/>
    <x v="0"/>
    <m/>
    <m/>
    <m/>
    <m/>
    <m/>
    <m/>
    <m/>
    <m/>
    <s v="2016-03-30"/>
    <x v="7"/>
    <x v="91"/>
    <x v="71"/>
  </r>
  <r>
    <s v="176593-176587-12961320"/>
    <x v="10"/>
    <m/>
    <x v="9"/>
    <m/>
    <m/>
    <x v="11"/>
    <x v="1"/>
    <m/>
    <n v="4"/>
    <n v="2"/>
    <n v="2"/>
    <n v="2"/>
    <n v="4"/>
    <n v="2"/>
    <n v="2"/>
    <n v="2"/>
    <n v="4"/>
    <n v="3"/>
    <n v="2"/>
    <x v="1"/>
    <m/>
    <m/>
    <m/>
    <m/>
    <m/>
    <m/>
    <m/>
    <m/>
    <s v="2016-03-31"/>
    <x v="7"/>
    <x v="92"/>
    <x v="72"/>
  </r>
  <r>
    <s v="176593-176587-13044401"/>
    <x v="10"/>
    <m/>
    <x v="9"/>
    <m/>
    <m/>
    <x v="140"/>
    <x v="3"/>
    <m/>
    <n v="4"/>
    <n v="4"/>
    <n v="5"/>
    <n v="3"/>
    <n v="3"/>
    <n v="4"/>
    <n v="3"/>
    <n v="4"/>
    <n v="4"/>
    <n v="3"/>
    <n v="4"/>
    <x v="0"/>
    <m/>
    <m/>
    <m/>
    <m/>
    <m/>
    <m/>
    <m/>
    <m/>
    <s v="2016-03-31"/>
    <x v="7"/>
    <x v="93"/>
    <x v="73"/>
  </r>
  <r>
    <s v="177378-177372-12373814"/>
    <x v="6"/>
    <m/>
    <x v="3"/>
    <m/>
    <s v="Trauma and Orthopaedic Surgery"/>
    <x v="10"/>
    <x v="4"/>
    <m/>
    <n v="4"/>
    <n v="5"/>
    <n v="2"/>
    <n v="4"/>
    <n v="4"/>
    <n v="3"/>
    <n v="5"/>
    <n v="5"/>
    <n v="3"/>
    <n v="3"/>
    <n v="4"/>
    <x v="0"/>
    <m/>
    <m/>
    <m/>
    <s v="Yes"/>
    <s v="Yes"/>
    <s v="No"/>
    <s v="Yes"/>
    <s v="Yes"/>
    <s v="2016-03-03"/>
    <x v="8"/>
    <x v="94"/>
    <x v="74"/>
  </r>
  <r>
    <s v="177378-177372-12373230"/>
    <x v="4"/>
    <m/>
    <x v="7"/>
    <m/>
    <s v="Otolaryngology"/>
    <x v="7"/>
    <x v="6"/>
    <m/>
    <n v="3"/>
    <n v="2"/>
    <n v="2"/>
    <n v="2"/>
    <n v="2"/>
    <n v="3"/>
    <n v="2"/>
    <n v="3"/>
    <n v="2"/>
    <n v="2"/>
    <n v="3"/>
    <x v="0"/>
    <m/>
    <m/>
    <m/>
    <s v="No"/>
    <s v="Yes"/>
    <s v="No"/>
    <s v="No"/>
    <s v="Yes"/>
    <s v="2016-03-03"/>
    <x v="8"/>
    <x v="95"/>
    <x v="75"/>
  </r>
  <r>
    <s v="177378-177372-12374296"/>
    <x v="11"/>
    <m/>
    <x v="4"/>
    <m/>
    <s v="Urology"/>
    <x v="12"/>
    <x v="6"/>
    <m/>
    <n v="5"/>
    <n v="4"/>
    <n v="4"/>
    <n v="2"/>
    <n v="4"/>
    <n v="3"/>
    <n v="4"/>
    <n v="4"/>
    <n v="4"/>
    <n v="4"/>
    <n v="4"/>
    <x v="0"/>
    <m/>
    <m/>
    <m/>
    <s v="No"/>
    <s v="Yes"/>
    <s v="Yes"/>
    <s v="Yes"/>
    <s v="Yes"/>
    <s v="2016-03-03"/>
    <x v="8"/>
    <x v="96"/>
    <x v="76"/>
  </r>
  <r>
    <s v="177378-177372-12375709"/>
    <x v="6"/>
    <m/>
    <x v="3"/>
    <m/>
    <s v="Trauma and Orthopaedic Surgery"/>
    <x v="10"/>
    <x v="6"/>
    <m/>
    <n v="4"/>
    <n v="4"/>
    <n v="4"/>
    <n v="4"/>
    <n v="4"/>
    <n v="5"/>
    <n v="5"/>
    <n v="5"/>
    <n v="4"/>
    <n v="4"/>
    <n v="4"/>
    <x v="0"/>
    <m/>
    <m/>
    <m/>
    <s v="Yes"/>
    <s v="Yes"/>
    <s v="Yes"/>
    <s v="Yes"/>
    <s v="Yes"/>
    <s v="2016-03-03"/>
    <x v="8"/>
    <x v="0"/>
    <x v="0"/>
  </r>
  <r>
    <s v="177378-177372-12376248"/>
    <x v="11"/>
    <m/>
    <x v="2"/>
    <m/>
    <s v="General Surgery - Colorectal 1"/>
    <x v="14"/>
    <x v="6"/>
    <m/>
    <n v="5"/>
    <n v="1"/>
    <n v="3"/>
    <n v="2"/>
    <n v="1"/>
    <n v="1"/>
    <n v="3"/>
    <n v="3"/>
    <n v="3"/>
    <n v="2"/>
    <n v="1"/>
    <x v="0"/>
    <m/>
    <m/>
    <m/>
    <s v="No"/>
    <s v="Yes"/>
    <s v="Yes"/>
    <s v="Yes"/>
    <s v="No"/>
    <s v="2016-03-03"/>
    <x v="8"/>
    <x v="97"/>
    <x v="77"/>
  </r>
  <r>
    <s v="177378-177372-12377987"/>
    <x v="7"/>
    <m/>
    <x v="4"/>
    <m/>
    <s v="Urology"/>
    <x v="12"/>
    <x v="4"/>
    <m/>
    <n v="5"/>
    <n v="5"/>
    <n v="5"/>
    <n v="2"/>
    <n v="5"/>
    <n v="4"/>
    <n v="5"/>
    <n v="5"/>
    <n v="5"/>
    <n v="4"/>
    <n v="5"/>
    <x v="0"/>
    <m/>
    <m/>
    <m/>
    <s v="Yes"/>
    <s v="Yes"/>
    <s v="Yes"/>
    <s v="Yes"/>
    <s v="No"/>
    <s v="2016-03-03"/>
    <x v="8"/>
    <x v="98"/>
    <x v="78"/>
  </r>
  <r>
    <s v="177378-177372-12378261"/>
    <x v="11"/>
    <m/>
    <x v="2"/>
    <m/>
    <s v="General Surgery - Upper GI"/>
    <x v="16"/>
    <x v="6"/>
    <m/>
    <n v="5"/>
    <n v="5"/>
    <n v="4"/>
    <n v="4"/>
    <n v="4"/>
    <n v="3"/>
    <n v="3"/>
    <n v="3"/>
    <n v="3"/>
    <n v="2"/>
    <n v="3"/>
    <x v="0"/>
    <m/>
    <m/>
    <m/>
    <s v="No"/>
    <s v="Yes"/>
    <s v="Yes"/>
    <s v="Yes"/>
    <s v="No"/>
    <s v="2016-03-03"/>
    <x v="8"/>
    <x v="99"/>
    <x v="79"/>
  </r>
  <r>
    <s v="177378-177372-12381630"/>
    <x v="2"/>
    <m/>
    <x v="2"/>
    <m/>
    <s v="General Surgery"/>
    <x v="63"/>
    <x v="4"/>
    <m/>
    <n v="3"/>
    <n v="4"/>
    <n v="3"/>
    <n v="3"/>
    <n v="3"/>
    <n v="3"/>
    <n v="3"/>
    <n v="4"/>
    <n v="3"/>
    <n v="2"/>
    <n v="4"/>
    <x v="1"/>
    <m/>
    <m/>
    <m/>
    <s v="No"/>
    <s v="Yes"/>
    <s v="Yes"/>
    <s v="Yes"/>
    <s v="Yes"/>
    <s v="2016-03-03"/>
    <x v="8"/>
    <x v="100"/>
    <x v="80"/>
  </r>
  <r>
    <s v="177378-177372-12387953"/>
    <x v="3"/>
    <m/>
    <x v="2"/>
    <m/>
    <s v="General Surgery"/>
    <x v="8"/>
    <x v="6"/>
    <m/>
    <n v="4"/>
    <n v="4"/>
    <n v="4"/>
    <n v="3"/>
    <n v="4"/>
    <n v="4"/>
    <n v="4"/>
    <n v="4"/>
    <n v="4"/>
    <n v="4"/>
    <n v="4"/>
    <x v="0"/>
    <m/>
    <m/>
    <m/>
    <s v="Yes"/>
    <s v="Yes"/>
    <s v="Yes"/>
    <s v="Yes"/>
    <s v="Yes"/>
    <s v="2016-03-03"/>
    <x v="8"/>
    <x v="101"/>
    <x v="81"/>
  </r>
  <r>
    <s v="177378-177372-12388280"/>
    <x v="4"/>
    <m/>
    <x v="3"/>
    <m/>
    <s v="Trauma and Orthopaedic Surgery"/>
    <x v="10"/>
    <x v="4"/>
    <m/>
    <n v="2"/>
    <n v="1"/>
    <n v="2"/>
    <n v="2"/>
    <n v="4"/>
    <n v="4"/>
    <n v="4"/>
    <n v="3"/>
    <n v="1"/>
    <n v="5"/>
    <n v="5"/>
    <x v="0"/>
    <m/>
    <m/>
    <m/>
    <s v="Yes"/>
    <s v="Yes"/>
    <s v="No"/>
    <s v="Yes"/>
    <s v="Yes"/>
    <s v="2016-03-03"/>
    <x v="8"/>
    <x v="102"/>
    <x v="82"/>
  </r>
  <r>
    <s v="177378-177372-12388963"/>
    <x v="4"/>
    <m/>
    <x v="5"/>
    <m/>
    <s v="General Surgery - Vascular"/>
    <x v="25"/>
    <x v="6"/>
    <m/>
    <n v="5"/>
    <n v="4"/>
    <n v="3"/>
    <n v="4"/>
    <n v="4"/>
    <n v="3"/>
    <n v="4"/>
    <n v="3"/>
    <n v="3"/>
    <n v="2"/>
    <n v="3"/>
    <x v="0"/>
    <m/>
    <m/>
    <m/>
    <s v="No"/>
    <s v="Yes"/>
    <s v="No"/>
    <s v="Yes"/>
    <s v="Yes"/>
    <s v="2016-03-03"/>
    <x v="8"/>
    <x v="103"/>
    <x v="83"/>
  </r>
  <r>
    <s v="177378-177372-12390757"/>
    <x v="12"/>
    <m/>
    <x v="2"/>
    <m/>
    <s v="Breast/Vascular"/>
    <x v="141"/>
    <x v="4"/>
    <m/>
    <n v="5"/>
    <n v="5"/>
    <n v="5"/>
    <n v="5"/>
    <n v="5"/>
    <n v="4"/>
    <n v="4"/>
    <n v="4"/>
    <n v="4"/>
    <n v="4"/>
    <n v="1"/>
    <x v="0"/>
    <m/>
    <m/>
    <m/>
    <s v="Yes"/>
    <s v="Yes"/>
    <s v="Yes"/>
    <s v="Yes"/>
    <s v="Yes"/>
    <s v="2016-03-03"/>
    <x v="8"/>
    <x v="104"/>
    <x v="84"/>
  </r>
  <r>
    <s v="177378-177372-12394404"/>
    <x v="11"/>
    <m/>
    <x v="7"/>
    <m/>
    <s v="Otolaryngology"/>
    <x v="7"/>
    <x v="6"/>
    <m/>
    <n v="4"/>
    <n v="4"/>
    <n v="2"/>
    <n v="2"/>
    <n v="4"/>
    <n v="4"/>
    <n v="4"/>
    <n v="4"/>
    <n v="3"/>
    <n v="1"/>
    <n v="3"/>
    <x v="0"/>
    <m/>
    <m/>
    <m/>
    <s v="No"/>
    <s v="Yes"/>
    <s v="No"/>
    <s v="No"/>
    <s v="Yes"/>
    <s v="2016-03-03"/>
    <x v="8"/>
    <x v="105"/>
    <x v="85"/>
  </r>
  <r>
    <s v="177378-177372-12404141"/>
    <x v="10"/>
    <m/>
    <x v="10"/>
    <m/>
    <s v="Paediatric Surgery"/>
    <x v="20"/>
    <x v="6"/>
    <m/>
    <n v="4"/>
    <n v="5"/>
    <n v="5"/>
    <n v="5"/>
    <n v="5"/>
    <n v="5"/>
    <n v="5"/>
    <n v="4"/>
    <n v="5"/>
    <n v="4"/>
    <n v="5"/>
    <x v="0"/>
    <m/>
    <m/>
    <m/>
    <s v="Yes"/>
    <s v="Yes"/>
    <s v="Yes"/>
    <s v="Yes"/>
    <s v="Yes"/>
    <s v="2016-03-04"/>
    <x v="8"/>
    <x v="106"/>
    <x v="86"/>
  </r>
  <r>
    <s v="177378-177372-12410143"/>
    <x v="10"/>
    <m/>
    <x v="7"/>
    <m/>
    <s v="Otolaryngology"/>
    <x v="7"/>
    <x v="4"/>
    <m/>
    <n v="5"/>
    <n v="5"/>
    <n v="4"/>
    <n v="3"/>
    <n v="5"/>
    <n v="4"/>
    <n v="3"/>
    <n v="4"/>
    <n v="5"/>
    <n v="4"/>
    <n v="4"/>
    <x v="0"/>
    <m/>
    <m/>
    <m/>
    <s v="No"/>
    <s v="Yes"/>
    <s v="Yes"/>
    <s v="Yes"/>
    <s v="Yes"/>
    <s v="2016-03-04"/>
    <x v="8"/>
    <x v="107"/>
    <x v="0"/>
  </r>
  <r>
    <s v="177378-177372-12428220"/>
    <x v="4"/>
    <m/>
    <x v="6"/>
    <m/>
    <s v="Plastic Surgery"/>
    <x v="6"/>
    <x v="4"/>
    <m/>
    <n v="3"/>
    <n v="2"/>
    <n v="2"/>
    <n v="2"/>
    <n v="2"/>
    <n v="1"/>
    <n v="3"/>
    <n v="1"/>
    <n v="3"/>
    <n v="1"/>
    <n v="1"/>
    <x v="0"/>
    <m/>
    <m/>
    <m/>
    <s v="No"/>
    <s v="Yes"/>
    <s v="No"/>
    <s v="No"/>
    <s v="Yes"/>
    <s v="2016-03-05"/>
    <x v="8"/>
    <x v="108"/>
    <x v="87"/>
  </r>
  <r>
    <s v="177378-177372-12428599"/>
    <x v="10"/>
    <m/>
    <x v="2"/>
    <m/>
    <s v="Emergency Surgery"/>
    <x v="17"/>
    <x v="4"/>
    <m/>
    <n v="5"/>
    <n v="2"/>
    <n v="1"/>
    <n v="2"/>
    <n v="2"/>
    <n v="3"/>
    <n v="3"/>
    <n v="3"/>
    <n v="4"/>
    <n v="4"/>
    <n v="2"/>
    <x v="0"/>
    <m/>
    <m/>
    <m/>
    <s v="No"/>
    <s v="Yes"/>
    <s v="No"/>
    <s v="Yes"/>
    <s v="Yes"/>
    <s v="2016-03-05"/>
    <x v="8"/>
    <x v="109"/>
    <x v="88"/>
  </r>
  <r>
    <s v="177378-177372-12432812"/>
    <x v="11"/>
    <m/>
    <x v="2"/>
    <m/>
    <s v="General Surgery - Colorectal 1"/>
    <x v="14"/>
    <x v="6"/>
    <m/>
    <n v="5"/>
    <n v="4"/>
    <n v="4"/>
    <n v="3"/>
    <n v="5"/>
    <n v="4"/>
    <n v="5"/>
    <n v="5"/>
    <n v="4"/>
    <n v="4"/>
    <n v="4"/>
    <x v="0"/>
    <m/>
    <m/>
    <m/>
    <s v="No"/>
    <s v="Yes"/>
    <s v="Yes"/>
    <s v="Yes"/>
    <s v="Yes"/>
    <s v="2016-03-05"/>
    <x v="8"/>
    <x v="110"/>
    <x v="89"/>
  </r>
  <r>
    <s v="177378-177372-12445998"/>
    <x v="4"/>
    <m/>
    <x v="2"/>
    <m/>
    <s v="General Surgery"/>
    <x v="8"/>
    <x v="4"/>
    <m/>
    <n v="2"/>
    <n v="4"/>
    <n v="3"/>
    <n v="5"/>
    <n v="4"/>
    <n v="3"/>
    <n v="4"/>
    <n v="4"/>
    <n v="4"/>
    <n v="4"/>
    <n v="4"/>
    <x v="0"/>
    <m/>
    <m/>
    <m/>
    <s v="Yes"/>
    <s v="Yes"/>
    <s v="Yes"/>
    <s v="Yes"/>
    <s v="Yes"/>
    <s v="2016-03-06"/>
    <x v="8"/>
    <x v="111"/>
    <x v="90"/>
  </r>
  <r>
    <s v="177378-177372-12448781"/>
    <x v="2"/>
    <m/>
    <x v="2"/>
    <m/>
    <s v="General Surgery - Upper GI"/>
    <x v="16"/>
    <x v="4"/>
    <m/>
    <n v="4"/>
    <n v="4"/>
    <n v="3"/>
    <n v="3"/>
    <n v="3"/>
    <n v="3"/>
    <n v="4"/>
    <n v="3"/>
    <n v="3"/>
    <n v="3"/>
    <n v="4"/>
    <x v="0"/>
    <m/>
    <m/>
    <m/>
    <s v="Yes"/>
    <s v="Yes"/>
    <s v="No"/>
    <s v="Yes"/>
    <s v="Yes"/>
    <s v="2016-03-06"/>
    <x v="8"/>
    <x v="0"/>
    <x v="0"/>
  </r>
  <r>
    <s v="177378-177372-12454183"/>
    <x v="10"/>
    <m/>
    <x v="7"/>
    <m/>
    <s v="Otolaryngology"/>
    <x v="7"/>
    <x v="6"/>
    <m/>
    <n v="5"/>
    <n v="5"/>
    <n v="3"/>
    <n v="4"/>
    <n v="5"/>
    <n v="5"/>
    <n v="4"/>
    <n v="5"/>
    <n v="5"/>
    <n v="4"/>
    <n v="5"/>
    <x v="0"/>
    <m/>
    <m/>
    <m/>
    <s v="Yes"/>
    <s v="Yes"/>
    <s v="No"/>
    <s v="No"/>
    <s v="Yes"/>
    <s v="2016-03-07"/>
    <x v="8"/>
    <x v="0"/>
    <x v="0"/>
  </r>
  <r>
    <s v="177378-177372-12496057"/>
    <x v="10"/>
    <m/>
    <x v="3"/>
    <m/>
    <s v="Trauma and Orthopaedic Surgery"/>
    <x v="10"/>
    <x v="6"/>
    <m/>
    <n v="4"/>
    <n v="4"/>
    <n v="4"/>
    <n v="5"/>
    <n v="4"/>
    <n v="3"/>
    <n v="4"/>
    <n v="3"/>
    <n v="4"/>
    <n v="3"/>
    <n v="4"/>
    <x v="0"/>
    <m/>
    <m/>
    <m/>
    <s v="No"/>
    <s v="Yes"/>
    <s v="No"/>
    <s v="Yes"/>
    <s v="Yes"/>
    <s v="2016-03-08"/>
    <x v="8"/>
    <x v="112"/>
    <x v="91"/>
  </r>
  <r>
    <s v="177378-177372-12565383"/>
    <x v="4"/>
    <m/>
    <x v="6"/>
    <m/>
    <s v="Plastic Surgery"/>
    <x v="6"/>
    <x v="4"/>
    <m/>
    <n v="4"/>
    <n v="5"/>
    <n v="5"/>
    <n v="4"/>
    <n v="5"/>
    <n v="5"/>
    <n v="4"/>
    <n v="5"/>
    <n v="4"/>
    <n v="4"/>
    <n v="5"/>
    <x v="0"/>
    <m/>
    <m/>
    <m/>
    <s v="No"/>
    <s v="Yes"/>
    <s v="No"/>
    <s v="Yes"/>
    <s v="Yes"/>
    <s v="2016-03-10"/>
    <x v="8"/>
    <x v="113"/>
    <x v="92"/>
  </r>
  <r>
    <s v="177378-177372-12592013"/>
    <x v="2"/>
    <m/>
    <x v="3"/>
    <m/>
    <s v="Trauma and Orthopaedic Surgery"/>
    <x v="10"/>
    <x v="4"/>
    <m/>
    <n v="4"/>
    <n v="4"/>
    <n v="3"/>
    <n v="4"/>
    <n v="4"/>
    <n v="3"/>
    <n v="5"/>
    <n v="4"/>
    <n v="3"/>
    <n v="4"/>
    <n v="4"/>
    <x v="0"/>
    <m/>
    <m/>
    <m/>
    <s v="Yes"/>
    <s v="Yes"/>
    <s v="No"/>
    <s v="Yes"/>
    <s v="Yes"/>
    <s v="2016-03-11"/>
    <x v="8"/>
    <x v="114"/>
    <x v="93"/>
  </r>
  <r>
    <s v="177378-177372-12647372"/>
    <x v="11"/>
    <m/>
    <x v="3"/>
    <m/>
    <s v="Trauma and Orthopaedic Surgery"/>
    <x v="10"/>
    <x v="4"/>
    <m/>
    <n v="4"/>
    <n v="4"/>
    <n v="4"/>
    <n v="4"/>
    <n v="4"/>
    <n v="4"/>
    <n v="5"/>
    <n v="4"/>
    <n v="4"/>
    <n v="3"/>
    <n v="4"/>
    <x v="0"/>
    <m/>
    <m/>
    <m/>
    <s v="Yes"/>
    <s v="Yes"/>
    <s v="Yes"/>
    <s v="Yes"/>
    <s v="Yes"/>
    <s v="2016-03-14"/>
    <x v="8"/>
    <x v="115"/>
    <x v="94"/>
  </r>
  <r>
    <s v="177378-177372-12820414"/>
    <x v="10"/>
    <m/>
    <x v="3"/>
    <m/>
    <s v="Trauma and Orthopaedic Surgery"/>
    <x v="10"/>
    <x v="6"/>
    <m/>
    <n v="5"/>
    <n v="5"/>
    <n v="5"/>
    <n v="5"/>
    <n v="5"/>
    <n v="5"/>
    <n v="5"/>
    <n v="5"/>
    <n v="5"/>
    <n v="5"/>
    <n v="4"/>
    <x v="0"/>
    <m/>
    <m/>
    <m/>
    <s v="Yes"/>
    <s v="Yes"/>
    <s v="Yes"/>
    <s v="Yes"/>
    <s v="Yes"/>
    <s v="2016-03-20"/>
    <x v="8"/>
    <x v="116"/>
    <x v="95"/>
  </r>
  <r>
    <s v="177378-177372-12901278"/>
    <x v="6"/>
    <m/>
    <x v="4"/>
    <m/>
    <s v="Urology"/>
    <x v="12"/>
    <x v="4"/>
    <m/>
    <n v="2"/>
    <n v="2"/>
    <n v="2"/>
    <n v="2"/>
    <n v="2"/>
    <n v="3"/>
    <n v="2"/>
    <n v="3"/>
    <n v="2"/>
    <n v="4"/>
    <n v="3"/>
    <x v="1"/>
    <m/>
    <m/>
    <m/>
    <s v="Yes"/>
    <s v="Yes"/>
    <s v="No"/>
    <s v="No"/>
    <s v="No"/>
    <s v="2016-03-23"/>
    <x v="8"/>
    <x v="117"/>
    <x v="96"/>
  </r>
  <r>
    <s v="177378-177372-12950855"/>
    <x v="3"/>
    <m/>
    <x v="2"/>
    <m/>
    <s v="HPBOther"/>
    <x v="15"/>
    <x v="6"/>
    <m/>
    <n v="5"/>
    <n v="5"/>
    <n v="5"/>
    <n v="4"/>
    <n v="5"/>
    <n v="5"/>
    <n v="5"/>
    <n v="4"/>
    <n v="5"/>
    <n v="5"/>
    <n v="5"/>
    <x v="0"/>
    <m/>
    <m/>
    <m/>
    <s v="Yes"/>
    <s v="Yes"/>
    <s v="Yes"/>
    <s v="Yes"/>
    <s v="Yes"/>
    <s v="2016-03-26"/>
    <x v="8"/>
    <x v="118"/>
    <x v="46"/>
  </r>
  <r>
    <s v="177378-177372-12960006"/>
    <x v="11"/>
    <m/>
    <x v="3"/>
    <m/>
    <s v="Trauma and Orthopaedic Surgery"/>
    <x v="10"/>
    <x v="6"/>
    <m/>
    <n v="4"/>
    <n v="5"/>
    <n v="3"/>
    <n v="3"/>
    <n v="3"/>
    <n v="3"/>
    <n v="2"/>
    <n v="2"/>
    <n v="4"/>
    <n v="2"/>
    <n v="3"/>
    <x v="0"/>
    <m/>
    <m/>
    <m/>
    <s v="No"/>
    <s v="Yes"/>
    <s v="Yes"/>
    <s v="Yes"/>
    <m/>
    <s v="2016-03-27"/>
    <x v="8"/>
    <x v="119"/>
    <x v="97"/>
  </r>
  <r>
    <s v="177378-177372-13014128"/>
    <x v="2"/>
    <m/>
    <x v="2"/>
    <m/>
    <s v="General Surgery - Upper GI"/>
    <x v="16"/>
    <x v="4"/>
    <m/>
    <n v="4"/>
    <n v="4"/>
    <n v="3"/>
    <n v="4"/>
    <n v="3"/>
    <n v="4"/>
    <n v="5"/>
    <n v="4"/>
    <n v="2"/>
    <n v="3"/>
    <n v="4"/>
    <x v="0"/>
    <m/>
    <m/>
    <m/>
    <s v="No"/>
    <s v="Yes"/>
    <s v="No"/>
    <s v="Yes"/>
    <s v="Yes"/>
    <s v="2016-03-30"/>
    <x v="8"/>
    <x v="120"/>
    <x v="98"/>
  </r>
  <r>
    <s v="177378-177372-12675900"/>
    <x v="4"/>
    <m/>
    <x v="3"/>
    <m/>
    <s v="Trauma and Orthopaedic Surgery"/>
    <x v="10"/>
    <x v="4"/>
    <m/>
    <n v="4"/>
    <n v="1"/>
    <n v="2"/>
    <n v="1"/>
    <n v="2"/>
    <n v="1"/>
    <n v="3"/>
    <n v="4"/>
    <n v="3"/>
    <n v="4"/>
    <n v="5"/>
    <x v="0"/>
    <m/>
    <m/>
    <m/>
    <s v="No"/>
    <s v="Yes"/>
    <s v="No"/>
    <s v="Yes"/>
    <s v="Yes"/>
    <s v="2016-03-30"/>
    <x v="8"/>
    <x v="121"/>
    <x v="99"/>
  </r>
  <r>
    <s v="177378-177372-13043485"/>
    <x v="2"/>
    <m/>
    <x v="3"/>
    <m/>
    <s v="Trauma and Orthopaedic Surgery"/>
    <x v="10"/>
    <x v="4"/>
    <m/>
    <n v="5"/>
    <n v="5"/>
    <n v="4"/>
    <n v="5"/>
    <n v="4"/>
    <n v="4"/>
    <n v="4"/>
    <n v="4"/>
    <n v="4"/>
    <n v="5"/>
    <n v="5"/>
    <x v="0"/>
    <m/>
    <m/>
    <m/>
    <s v="No"/>
    <s v="Yes"/>
    <s v="Yes"/>
    <s v="Yes"/>
    <s v="Yes"/>
    <s v="2016-03-31"/>
    <x v="8"/>
    <x v="122"/>
    <x v="7"/>
  </r>
  <r>
    <s v="177378-177372-13129144"/>
    <x v="4"/>
    <m/>
    <x v="10"/>
    <m/>
    <s v="Paediatric Surgery"/>
    <x v="20"/>
    <x v="6"/>
    <m/>
    <n v="4"/>
    <n v="4"/>
    <n v="3"/>
    <n v="4"/>
    <n v="3"/>
    <n v="3"/>
    <n v="4"/>
    <n v="4"/>
    <n v="4"/>
    <n v="4"/>
    <n v="4"/>
    <x v="0"/>
    <m/>
    <m/>
    <m/>
    <s v="Yes"/>
    <s v="Yes"/>
    <s v="Yes"/>
    <s v="Yes"/>
    <s v="Yes"/>
    <s v="2016-04-05"/>
    <x v="8"/>
    <x v="123"/>
    <x v="100"/>
  </r>
  <r>
    <s v="177378-177372-13129159"/>
    <x v="11"/>
    <m/>
    <x v="4"/>
    <m/>
    <s v="Urology"/>
    <x v="12"/>
    <x v="4"/>
    <m/>
    <n v="5"/>
    <n v="5"/>
    <n v="5"/>
    <n v="5"/>
    <n v="5"/>
    <n v="4"/>
    <n v="5"/>
    <n v="5"/>
    <n v="4"/>
    <n v="3"/>
    <n v="5"/>
    <x v="0"/>
    <m/>
    <m/>
    <m/>
    <s v="No"/>
    <s v="Yes"/>
    <s v="Yes"/>
    <s v="Yes"/>
    <s v="Yes"/>
    <s v="2016-04-05"/>
    <x v="8"/>
    <x v="124"/>
    <x v="101"/>
  </r>
  <r>
    <s v="177378-177372-13129353"/>
    <x v="6"/>
    <m/>
    <x v="2"/>
    <m/>
    <s v="General Surgery"/>
    <x v="8"/>
    <x v="4"/>
    <m/>
    <n v="5"/>
    <n v="4"/>
    <n v="3"/>
    <n v="4"/>
    <n v="4"/>
    <n v="4"/>
    <n v="5"/>
    <n v="4"/>
    <n v="4"/>
    <n v="2"/>
    <n v="4"/>
    <x v="0"/>
    <m/>
    <m/>
    <m/>
    <s v="Yes"/>
    <s v="Yes"/>
    <s v="No"/>
    <s v="Yes"/>
    <s v="Yes"/>
    <s v="2016-04-05"/>
    <x v="8"/>
    <x v="125"/>
    <x v="102"/>
  </r>
  <r>
    <s v="177378-177372-13130381"/>
    <x v="4"/>
    <m/>
    <x v="6"/>
    <m/>
    <s v="Plastic Surgery"/>
    <x v="6"/>
    <x v="4"/>
    <m/>
    <n v="5"/>
    <n v="5"/>
    <n v="5"/>
    <n v="4"/>
    <n v="5"/>
    <n v="4"/>
    <n v="4"/>
    <n v="4"/>
    <n v="5"/>
    <n v="3"/>
    <n v="4"/>
    <x v="0"/>
    <m/>
    <m/>
    <m/>
    <s v="Yes"/>
    <s v="Yes"/>
    <s v="Yes"/>
    <s v="Yes"/>
    <s v="Yes"/>
    <s v="2016-04-05"/>
    <x v="8"/>
    <x v="126"/>
    <x v="92"/>
  </r>
  <r>
    <s v="177378-177372-13130343"/>
    <x v="4"/>
    <m/>
    <x v="6"/>
    <m/>
    <s v="Plastic Surgery"/>
    <x v="6"/>
    <x v="4"/>
    <m/>
    <n v="4"/>
    <n v="2"/>
    <n v="3"/>
    <n v="2"/>
    <n v="2"/>
    <n v="2"/>
    <n v="2"/>
    <n v="2"/>
    <n v="1"/>
    <n v="1"/>
    <n v="2"/>
    <x v="0"/>
    <m/>
    <m/>
    <m/>
    <s v="No"/>
    <s v="Yes"/>
    <s v="No"/>
    <s v="No"/>
    <s v="Yes"/>
    <s v="2016-04-05"/>
    <x v="8"/>
    <x v="127"/>
    <x v="103"/>
  </r>
  <r>
    <s v="177378-177372-13130003"/>
    <x v="4"/>
    <m/>
    <x v="7"/>
    <m/>
    <s v="Otolaryngology"/>
    <x v="7"/>
    <x v="4"/>
    <m/>
    <n v="2"/>
    <n v="1"/>
    <n v="1"/>
    <n v="2"/>
    <n v="1"/>
    <n v="1"/>
    <n v="2"/>
    <n v="2"/>
    <n v="3"/>
    <n v="1"/>
    <n v="1"/>
    <x v="1"/>
    <m/>
    <m/>
    <m/>
    <s v="No"/>
    <s v="No"/>
    <s v="No"/>
    <s v="No"/>
    <s v="Yes"/>
    <s v="2016-04-05"/>
    <x v="8"/>
    <x v="128"/>
    <x v="104"/>
  </r>
  <r>
    <s v="177378-177372-13131439"/>
    <x v="7"/>
    <m/>
    <x v="6"/>
    <m/>
    <s v="Plastic Surgery"/>
    <x v="6"/>
    <x v="4"/>
    <m/>
    <n v="4"/>
    <n v="3"/>
    <n v="3"/>
    <n v="3"/>
    <n v="3"/>
    <n v="3"/>
    <n v="3"/>
    <n v="3"/>
    <n v="3"/>
    <n v="2"/>
    <n v="3"/>
    <x v="0"/>
    <m/>
    <m/>
    <m/>
    <s v="No"/>
    <s v="Yes"/>
    <s v="Yes"/>
    <s v="Yes"/>
    <s v="Yes"/>
    <s v="2016-04-05"/>
    <x v="8"/>
    <x v="129"/>
    <x v="105"/>
  </r>
  <r>
    <s v="177378-177372-13132695"/>
    <x v="11"/>
    <m/>
    <x v="2"/>
    <m/>
    <s v="General Surgery - HPB"/>
    <x v="64"/>
    <x v="4"/>
    <m/>
    <n v="5"/>
    <n v="5"/>
    <n v="3"/>
    <n v="4"/>
    <n v="4"/>
    <n v="4"/>
    <n v="4"/>
    <n v="3"/>
    <n v="3"/>
    <n v="2"/>
    <n v="4"/>
    <x v="0"/>
    <m/>
    <m/>
    <m/>
    <s v="Yes"/>
    <s v="Yes"/>
    <s v="Yes"/>
    <s v="Yes"/>
    <s v="Yes"/>
    <s v="2016-04-05"/>
    <x v="8"/>
    <x v="0"/>
    <x v="0"/>
  </r>
  <r>
    <s v="177378-177372-13132572"/>
    <x v="2"/>
    <m/>
    <x v="3"/>
    <m/>
    <s v="Trauma and Orthopaedic Surgery"/>
    <x v="10"/>
    <x v="4"/>
    <m/>
    <n v="4"/>
    <n v="3"/>
    <n v="4"/>
    <n v="4"/>
    <n v="4"/>
    <n v="4"/>
    <n v="4"/>
    <n v="4"/>
    <n v="4"/>
    <n v="4"/>
    <n v="4"/>
    <x v="0"/>
    <m/>
    <m/>
    <m/>
    <s v="Yes"/>
    <s v="Yes"/>
    <s v="No"/>
    <s v="Yes"/>
    <s v="Yes"/>
    <s v="2016-04-05"/>
    <x v="8"/>
    <x v="130"/>
    <x v="106"/>
  </r>
  <r>
    <s v="177378-177372-13135396"/>
    <x v="7"/>
    <m/>
    <x v="2"/>
    <m/>
    <s v="General Surgery - Upper GI"/>
    <x v="16"/>
    <x v="4"/>
    <m/>
    <n v="4"/>
    <n v="3"/>
    <n v="3"/>
    <n v="2"/>
    <n v="3"/>
    <n v="4"/>
    <n v="4"/>
    <n v="3"/>
    <n v="5"/>
    <n v="5"/>
    <n v="4"/>
    <x v="1"/>
    <m/>
    <m/>
    <m/>
    <s v="No"/>
    <s v="Yes"/>
    <s v="Yes"/>
    <s v="Yes"/>
    <s v="No"/>
    <s v="2016-04-05"/>
    <x v="8"/>
    <x v="0"/>
    <x v="0"/>
  </r>
  <r>
    <s v="177378-177372-13139041"/>
    <x v="0"/>
    <m/>
    <x v="2"/>
    <m/>
    <s v="General Surgery - Breast"/>
    <x v="61"/>
    <x v="4"/>
    <m/>
    <n v="4"/>
    <n v="4"/>
    <n v="4"/>
    <n v="3"/>
    <n v="4"/>
    <n v="4"/>
    <n v="4"/>
    <n v="3"/>
    <n v="3"/>
    <n v="3"/>
    <n v="4"/>
    <x v="0"/>
    <m/>
    <m/>
    <m/>
    <s v="Yes"/>
    <s v="Yes"/>
    <s v="Yes"/>
    <s v="No"/>
    <s v="Yes"/>
    <s v="2016-04-05"/>
    <x v="8"/>
    <x v="0"/>
    <x v="0"/>
  </r>
  <r>
    <s v="177378-177372-13140964"/>
    <x v="4"/>
    <m/>
    <x v="6"/>
    <m/>
    <s v="Plastic Surgery"/>
    <x v="6"/>
    <x v="6"/>
    <m/>
    <n v="4"/>
    <n v="5"/>
    <n v="5"/>
    <n v="4"/>
    <n v="5"/>
    <n v="4"/>
    <n v="4"/>
    <n v="4"/>
    <n v="4"/>
    <n v="3"/>
    <n v="4"/>
    <x v="1"/>
    <m/>
    <m/>
    <m/>
    <s v="Yes"/>
    <s v="Yes"/>
    <s v="Yes"/>
    <s v="Yes"/>
    <s v="Yes"/>
    <s v="2016-04-06"/>
    <x v="8"/>
    <x v="131"/>
    <x v="7"/>
  </r>
  <r>
    <s v="177378-177372-13144400"/>
    <x v="11"/>
    <m/>
    <x v="5"/>
    <m/>
    <s v="General Surgery - Vascular"/>
    <x v="5"/>
    <x v="4"/>
    <m/>
    <n v="4"/>
    <n v="5"/>
    <n v="4"/>
    <n v="4"/>
    <n v="4"/>
    <n v="5"/>
    <n v="5"/>
    <n v="4"/>
    <n v="5"/>
    <n v="4"/>
    <n v="5"/>
    <x v="2"/>
    <s v="Other"/>
    <s v="The government have bullied me in calling me 'militant', lazy, greedy and 'misled' by the BMA. The government has outright slandered me as a junior doctor and lied about statistics which has led me to feel harassed and bullied. The impending forced imposition of a contract which I believe will not allow me to practice and train safely has left me seriously questioning whether i want to remain in England for my training. "/>
    <m/>
    <s v="Yes"/>
    <s v="Yes"/>
    <s v="Yes"/>
    <s v="Yes"/>
    <s v="Yes"/>
    <s v="2016-04-06"/>
    <x v="8"/>
    <x v="132"/>
    <x v="107"/>
  </r>
  <r>
    <s v="177378-177372-13147978"/>
    <x v="10"/>
    <m/>
    <x v="3"/>
    <m/>
    <s v="Trauma and Orthopaedic Surgery"/>
    <x v="10"/>
    <x v="6"/>
    <m/>
    <n v="5"/>
    <n v="5"/>
    <n v="2"/>
    <n v="5"/>
    <n v="5"/>
    <n v="5"/>
    <n v="5"/>
    <n v="5"/>
    <n v="5"/>
    <n v="3"/>
    <n v="1"/>
    <x v="0"/>
    <m/>
    <m/>
    <m/>
    <s v="No"/>
    <s v="Yes"/>
    <s v="No"/>
    <s v="Yes"/>
    <s v="Yes"/>
    <s v="2016-04-06"/>
    <x v="8"/>
    <x v="133"/>
    <x v="108"/>
  </r>
  <r>
    <s v="177378-177372-13149141"/>
    <x v="6"/>
    <m/>
    <x v="2"/>
    <m/>
    <s v="General Surgery"/>
    <x v="8"/>
    <x v="4"/>
    <m/>
    <n v="4"/>
    <n v="4"/>
    <n v="4"/>
    <n v="4"/>
    <n v="5"/>
    <n v="4"/>
    <n v="5"/>
    <n v="4"/>
    <n v="4"/>
    <n v="4"/>
    <n v="5"/>
    <x v="2"/>
    <s v="Other"/>
    <s v="Trainees in other departments - eg emergency"/>
    <m/>
    <s v="Yes"/>
    <s v="Yes"/>
    <s v="No"/>
    <s v="Yes"/>
    <s v="Yes"/>
    <s v="2016-04-06"/>
    <x v="8"/>
    <x v="134"/>
    <x v="109"/>
  </r>
  <r>
    <s v="177378-177372-13150064"/>
    <x v="11"/>
    <m/>
    <x v="2"/>
    <m/>
    <s v="General Surgery - Colorectal 1"/>
    <x v="14"/>
    <x v="6"/>
    <m/>
    <n v="5"/>
    <n v="4"/>
    <n v="4"/>
    <n v="3"/>
    <n v="5"/>
    <n v="4"/>
    <n v="5"/>
    <n v="5"/>
    <n v="4"/>
    <n v="3"/>
    <n v="4"/>
    <x v="0"/>
    <m/>
    <m/>
    <m/>
    <s v="No"/>
    <s v="Yes"/>
    <s v="Yes"/>
    <s v="Yes"/>
    <s v="Yes"/>
    <s v="2016-04-06"/>
    <x v="8"/>
    <x v="135"/>
    <x v="110"/>
  </r>
  <r>
    <s v="177378-177372-13149991"/>
    <x v="4"/>
    <m/>
    <x v="5"/>
    <m/>
    <s v="General Surgery - Vascular"/>
    <x v="25"/>
    <x v="4"/>
    <m/>
    <n v="4"/>
    <n v="4"/>
    <n v="3"/>
    <n v="4"/>
    <n v="4"/>
    <n v="5"/>
    <n v="4"/>
    <n v="4"/>
    <n v="4"/>
    <n v="4"/>
    <n v="4"/>
    <x v="0"/>
    <m/>
    <m/>
    <m/>
    <s v="Yes"/>
    <s v="Yes"/>
    <s v="Yes"/>
    <s v="Yes"/>
    <s v="Yes"/>
    <s v="2016-04-06"/>
    <x v="8"/>
    <x v="136"/>
    <x v="111"/>
  </r>
  <r>
    <s v="177378-177372-13157475"/>
    <x v="0"/>
    <m/>
    <x v="2"/>
    <m/>
    <s v="General Surgery - Breast"/>
    <x v="61"/>
    <x v="6"/>
    <m/>
    <n v="5"/>
    <n v="4"/>
    <n v="5"/>
    <n v="3"/>
    <n v="4"/>
    <n v="4"/>
    <n v="4"/>
    <n v="4"/>
    <n v="4"/>
    <n v="4"/>
    <n v="4"/>
    <x v="0"/>
    <m/>
    <m/>
    <m/>
    <s v="Yes"/>
    <s v="Yes"/>
    <s v="Yes"/>
    <s v="Yes"/>
    <s v="Yes"/>
    <s v="2016-04-06"/>
    <x v="8"/>
    <x v="137"/>
    <x v="112"/>
  </r>
  <r>
    <s v="177378-177372-13166998"/>
    <x v="6"/>
    <m/>
    <x v="7"/>
    <m/>
    <s v="Otolaryngology"/>
    <x v="7"/>
    <x v="8"/>
    <s v="CT3"/>
    <n v="4"/>
    <n v="3"/>
    <n v="2"/>
    <n v="2"/>
    <n v="2"/>
    <n v="3"/>
    <n v="3"/>
    <n v="3"/>
    <n v="4"/>
    <n v="2"/>
    <n v="3"/>
    <x v="0"/>
    <m/>
    <m/>
    <m/>
    <s v="No"/>
    <s v="Yes"/>
    <s v="No"/>
    <s v="Yes"/>
    <s v="Yes"/>
    <s v="2016-04-07"/>
    <x v="8"/>
    <x v="138"/>
    <x v="113"/>
  </r>
  <r>
    <s v="177378-177372-13171523"/>
    <x v="3"/>
    <m/>
    <x v="2"/>
    <m/>
    <s v="HPBOther"/>
    <x v="15"/>
    <x v="6"/>
    <m/>
    <n v="5"/>
    <n v="5"/>
    <n v="5"/>
    <n v="4"/>
    <n v="5"/>
    <n v="5"/>
    <n v="5"/>
    <n v="4"/>
    <n v="5"/>
    <n v="4"/>
    <n v="1"/>
    <x v="0"/>
    <m/>
    <m/>
    <m/>
    <s v="Yes"/>
    <s v="Yes"/>
    <s v="Yes"/>
    <s v="Yes"/>
    <s v="Yes"/>
    <s v="2016-04-07"/>
    <x v="8"/>
    <x v="139"/>
    <x v="114"/>
  </r>
  <r>
    <s v="177378-177372-13176539"/>
    <x v="10"/>
    <m/>
    <x v="10"/>
    <m/>
    <s v="Paediatric Surgery"/>
    <x v="20"/>
    <x v="4"/>
    <m/>
    <n v="5"/>
    <n v="4"/>
    <n v="3"/>
    <n v="3"/>
    <n v="3"/>
    <n v="4"/>
    <n v="4"/>
    <n v="3"/>
    <n v="4"/>
    <n v="4"/>
    <n v="4"/>
    <x v="0"/>
    <m/>
    <m/>
    <m/>
    <s v="Yes"/>
    <s v="Yes"/>
    <s v="Yes"/>
    <s v="Yes"/>
    <s v="Yes"/>
    <s v="2016-04-07"/>
    <x v="8"/>
    <x v="140"/>
    <x v="115"/>
  </r>
  <r>
    <s v="177378-177372-13182733"/>
    <x v="10"/>
    <m/>
    <x v="10"/>
    <m/>
    <s v="Paediatric Surgery"/>
    <x v="20"/>
    <x v="6"/>
    <m/>
    <n v="5"/>
    <n v="5"/>
    <n v="4"/>
    <n v="3"/>
    <n v="5"/>
    <n v="4"/>
    <n v="5"/>
    <n v="4"/>
    <n v="3"/>
    <n v="4"/>
    <n v="5"/>
    <x v="0"/>
    <m/>
    <m/>
    <m/>
    <s v="Yes"/>
    <s v="Yes"/>
    <s v="Yes"/>
    <s v="Yes"/>
    <s v="Yes"/>
    <s v="2016-04-08"/>
    <x v="8"/>
    <x v="141"/>
    <x v="64"/>
  </r>
  <r>
    <s v="177378-177372-13185104"/>
    <x v="11"/>
    <m/>
    <x v="4"/>
    <m/>
    <s v="Urology"/>
    <x v="12"/>
    <x v="6"/>
    <m/>
    <n v="5"/>
    <n v="4"/>
    <n v="4"/>
    <n v="2"/>
    <n v="4"/>
    <n v="3"/>
    <n v="4"/>
    <n v="4"/>
    <n v="4"/>
    <n v="3"/>
    <n v="4"/>
    <x v="0"/>
    <m/>
    <m/>
    <m/>
    <s v="No"/>
    <s v="Yes"/>
    <m/>
    <s v="Yes"/>
    <s v="Yes"/>
    <s v="2016-04-08"/>
    <x v="8"/>
    <x v="0"/>
    <x v="0"/>
  </r>
  <r>
    <s v="177378-177372-13185824"/>
    <x v="7"/>
    <m/>
    <x v="12"/>
    <m/>
    <s v="Thoracic Surgery"/>
    <x v="32"/>
    <x v="6"/>
    <m/>
    <n v="5"/>
    <n v="3"/>
    <n v="3"/>
    <n v="3"/>
    <n v="5"/>
    <n v="4"/>
    <n v="5"/>
    <n v="4"/>
    <n v="4"/>
    <n v="4"/>
    <n v="3"/>
    <x v="0"/>
    <m/>
    <m/>
    <m/>
    <s v="No"/>
    <s v="Yes"/>
    <s v="No"/>
    <s v="Yes"/>
    <s v="Yes"/>
    <s v="2016-04-08"/>
    <x v="8"/>
    <x v="142"/>
    <x v="116"/>
  </r>
  <r>
    <s v="177378-177372-13197222"/>
    <x v="11"/>
    <m/>
    <x v="3"/>
    <m/>
    <s v="Trauma and Orthopaedic Surgery"/>
    <x v="10"/>
    <x v="4"/>
    <m/>
    <n v="4"/>
    <n v="4"/>
    <n v="4"/>
    <n v="4"/>
    <n v="4"/>
    <n v="4"/>
    <n v="4"/>
    <n v="4"/>
    <n v="4"/>
    <n v="4"/>
    <n v="4"/>
    <x v="0"/>
    <m/>
    <m/>
    <m/>
    <s v="Yes"/>
    <s v="Yes"/>
    <s v="Yes"/>
    <s v="Yes"/>
    <s v="Yes"/>
    <s v="2016-04-08"/>
    <x v="8"/>
    <x v="0"/>
    <x v="0"/>
  </r>
  <r>
    <s v="177378-177372-13204290"/>
    <x v="11"/>
    <m/>
    <x v="3"/>
    <m/>
    <s v="Trauma and Orthopaedic Surgery"/>
    <x v="10"/>
    <x v="6"/>
    <m/>
    <n v="4"/>
    <n v="4"/>
    <n v="5"/>
    <n v="4"/>
    <n v="4"/>
    <n v="5"/>
    <n v="5"/>
    <n v="5"/>
    <n v="4"/>
    <n v="3"/>
    <n v="4"/>
    <x v="0"/>
    <m/>
    <m/>
    <m/>
    <s v="No"/>
    <s v="Yes"/>
    <s v="Yes"/>
    <s v="Yes"/>
    <s v="Yes"/>
    <s v="2016-04-09"/>
    <x v="8"/>
    <x v="143"/>
    <x v="117"/>
  </r>
  <r>
    <s v="177378-177372-13210632"/>
    <x v="1"/>
    <m/>
    <x v="3"/>
    <m/>
    <s v="Trauma and Orthopaedic Surgery"/>
    <x v="10"/>
    <x v="6"/>
    <m/>
    <n v="4"/>
    <n v="5"/>
    <n v="4"/>
    <n v="4"/>
    <n v="4"/>
    <n v="4"/>
    <n v="4"/>
    <n v="3"/>
    <n v="4"/>
    <n v="4"/>
    <n v="4"/>
    <x v="0"/>
    <m/>
    <m/>
    <m/>
    <s v="Yes"/>
    <s v="Yes"/>
    <s v="No"/>
    <s v="Yes"/>
    <s v="Yes"/>
    <s v="2016-04-09"/>
    <x v="8"/>
    <x v="144"/>
    <x v="118"/>
  </r>
  <r>
    <s v="177378-177372-13223571"/>
    <x v="1"/>
    <m/>
    <x v="3"/>
    <m/>
    <s v="Trauma and Orthopaedic Surgery"/>
    <x v="10"/>
    <x v="6"/>
    <m/>
    <n v="4"/>
    <n v="4"/>
    <n v="4"/>
    <n v="4"/>
    <n v="4"/>
    <n v="3"/>
    <n v="3"/>
    <n v="4"/>
    <n v="3"/>
    <n v="3"/>
    <n v="4"/>
    <x v="0"/>
    <m/>
    <m/>
    <m/>
    <s v="Yes"/>
    <s v="Yes"/>
    <s v="No"/>
    <s v="Yes"/>
    <s v="Yes"/>
    <s v="2016-04-10"/>
    <x v="8"/>
    <x v="145"/>
    <x v="92"/>
  </r>
  <r>
    <s v="177378-177372-13272054"/>
    <x v="7"/>
    <m/>
    <x v="6"/>
    <m/>
    <s v="Plastic Surgery"/>
    <x v="6"/>
    <x v="4"/>
    <m/>
    <n v="5"/>
    <n v="3"/>
    <n v="3"/>
    <n v="2"/>
    <n v="5"/>
    <n v="5"/>
    <n v="5"/>
    <n v="5"/>
    <n v="5"/>
    <n v="2"/>
    <n v="3"/>
    <x v="0"/>
    <m/>
    <m/>
    <m/>
    <s v="No"/>
    <s v="Yes"/>
    <s v="No"/>
    <s v="Yes"/>
    <m/>
    <s v="2016-04-12"/>
    <x v="8"/>
    <x v="146"/>
    <x v="119"/>
  </r>
  <r>
    <s v="177378-177372-13309869"/>
    <x v="1"/>
    <m/>
    <x v="3"/>
    <m/>
    <s v="Trauma and Orthopaedic Surgery"/>
    <x v="10"/>
    <x v="4"/>
    <m/>
    <n v="4"/>
    <n v="5"/>
    <n v="4"/>
    <n v="4"/>
    <n v="4"/>
    <n v="4"/>
    <n v="5"/>
    <n v="4"/>
    <n v="4"/>
    <n v="4"/>
    <n v="4"/>
    <x v="0"/>
    <m/>
    <m/>
    <m/>
    <s v="No"/>
    <s v="Yes"/>
    <s v="No"/>
    <s v="Yes"/>
    <s v="Yes"/>
    <s v="2016-04-14"/>
    <x v="8"/>
    <x v="147"/>
    <x v="120"/>
  </r>
  <r>
    <s v="177378-177372-13338266"/>
    <x v="3"/>
    <m/>
    <x v="2"/>
    <m/>
    <s v="General Surgery"/>
    <x v="8"/>
    <x v="6"/>
    <m/>
    <n v="4"/>
    <n v="4"/>
    <n v="4"/>
    <n v="3"/>
    <n v="4"/>
    <n v="4"/>
    <n v="3"/>
    <n v="4"/>
    <n v="4"/>
    <n v="4"/>
    <n v="4"/>
    <x v="0"/>
    <m/>
    <m/>
    <m/>
    <s v="Yes"/>
    <s v="Yes"/>
    <s v="Yes"/>
    <s v="No"/>
    <s v="Yes"/>
    <s v="2016-04-15"/>
    <x v="8"/>
    <x v="148"/>
    <x v="121"/>
  </r>
  <r>
    <s v="208878-208871-15314776"/>
    <x v="11"/>
    <m/>
    <x v="2"/>
    <m/>
    <s v="General Surgery - Upper GI"/>
    <x v="16"/>
    <x v="6"/>
    <m/>
    <n v="5"/>
    <n v="2"/>
    <n v="3"/>
    <n v="2"/>
    <n v="3"/>
    <n v="4"/>
    <n v="4"/>
    <n v="3"/>
    <n v="4"/>
    <n v="2"/>
    <n v="3"/>
    <x v="0"/>
    <m/>
    <m/>
    <m/>
    <s v="No"/>
    <s v="Yes"/>
    <s v="Yes"/>
    <s v="Yes"/>
    <s v="No"/>
    <s v="2016-07-06"/>
    <x v="9"/>
    <x v="0"/>
    <x v="122"/>
  </r>
  <r>
    <s v="208878-208871-15315065"/>
    <x v="3"/>
    <m/>
    <x v="4"/>
    <m/>
    <s v="Urology"/>
    <x v="12"/>
    <x v="6"/>
    <m/>
    <n v="4"/>
    <n v="4"/>
    <n v="5"/>
    <n v="3"/>
    <n v="4"/>
    <n v="4"/>
    <n v="5"/>
    <n v="4"/>
    <n v="5"/>
    <n v="4"/>
    <n v="4"/>
    <x v="0"/>
    <m/>
    <m/>
    <m/>
    <s v="Yes"/>
    <s v="Yes"/>
    <s v="Yes"/>
    <s v="Yes"/>
    <s v="Yes"/>
    <s v="2016-07-06"/>
    <x v="9"/>
    <x v="149"/>
    <x v="123"/>
  </r>
  <r>
    <s v="208878-208871-15315953"/>
    <x v="2"/>
    <m/>
    <x v="2"/>
    <m/>
    <s v="General Surgery - Upper GI"/>
    <x v="16"/>
    <x v="4"/>
    <m/>
    <n v="4"/>
    <n v="4"/>
    <n v="3"/>
    <n v="3"/>
    <n v="3"/>
    <n v="3"/>
    <n v="4"/>
    <n v="4"/>
    <n v="3"/>
    <n v="3"/>
    <n v="5"/>
    <x v="0"/>
    <m/>
    <m/>
    <m/>
    <s v="No"/>
    <s v="Yes"/>
    <s v="No"/>
    <s v="Yes"/>
    <s v="Yes"/>
    <s v="2016-07-06"/>
    <x v="9"/>
    <x v="0"/>
    <x v="0"/>
  </r>
  <r>
    <s v="208878-208871-15317081"/>
    <x v="2"/>
    <m/>
    <x v="2"/>
    <m/>
    <s v="General Surgery - Upper GI"/>
    <x v="16"/>
    <x v="4"/>
    <m/>
    <n v="3"/>
    <n v="4"/>
    <n v="3"/>
    <n v="3"/>
    <n v="3"/>
    <n v="2"/>
    <n v="3"/>
    <n v="3"/>
    <n v="3"/>
    <n v="2"/>
    <n v="4"/>
    <x v="1"/>
    <m/>
    <m/>
    <m/>
    <s v="Yes"/>
    <s v="Yes"/>
    <s v="Yes"/>
    <s v="Yes"/>
    <s v="Yes"/>
    <s v="2016-07-06"/>
    <x v="9"/>
    <x v="150"/>
    <x v="124"/>
  </r>
  <r>
    <s v="208878-208871-15317690"/>
    <x v="6"/>
    <m/>
    <x v="3"/>
    <m/>
    <s v="Trauma and Orthopaedic Surgery"/>
    <x v="10"/>
    <x v="4"/>
    <m/>
    <n v="4"/>
    <n v="2"/>
    <n v="2"/>
    <n v="3"/>
    <n v="4"/>
    <n v="3"/>
    <n v="3"/>
    <n v="4"/>
    <n v="4"/>
    <n v="4"/>
    <n v="2"/>
    <x v="0"/>
    <m/>
    <m/>
    <m/>
    <s v="Yes"/>
    <s v="Yes"/>
    <s v="No"/>
    <s v="Yes"/>
    <s v="Yes"/>
    <s v="2016-07-06"/>
    <x v="9"/>
    <x v="151"/>
    <x v="125"/>
  </r>
  <r>
    <s v="208878-208871-15317799"/>
    <x v="1"/>
    <m/>
    <x v="3"/>
    <m/>
    <s v="Trauma and Orthopaedic Surgery"/>
    <x v="10"/>
    <x v="4"/>
    <m/>
    <n v="4"/>
    <n v="2"/>
    <n v="2"/>
    <n v="2"/>
    <n v="3"/>
    <n v="3"/>
    <n v="3"/>
    <n v="4"/>
    <n v="3"/>
    <n v="4"/>
    <n v="3"/>
    <x v="0"/>
    <m/>
    <m/>
    <m/>
    <s v="No"/>
    <s v="Yes"/>
    <s v="No"/>
    <s v="No"/>
    <s v="Yes"/>
    <s v="2016-07-06"/>
    <x v="9"/>
    <x v="152"/>
    <x v="126"/>
  </r>
  <r>
    <s v="208878-208871-15320487"/>
    <x v="12"/>
    <m/>
    <x v="2"/>
    <m/>
    <s v="Colorectal surgery - White/Narula"/>
    <x v="142"/>
    <x v="4"/>
    <m/>
    <n v="5"/>
    <n v="5"/>
    <n v="5"/>
    <n v="5"/>
    <n v="4"/>
    <n v="4"/>
    <n v="4"/>
    <n v="5"/>
    <n v="4"/>
    <n v="5"/>
    <n v="1"/>
    <x v="0"/>
    <m/>
    <m/>
    <m/>
    <s v="Yes"/>
    <s v="Yes"/>
    <s v="Yes"/>
    <s v="Yes"/>
    <m/>
    <s v="2016-07-06"/>
    <x v="9"/>
    <x v="133"/>
    <x v="7"/>
  </r>
  <r>
    <s v="208878-208871-15320903"/>
    <x v="1"/>
    <m/>
    <x v="2"/>
    <m/>
    <s v="General Surgery"/>
    <x v="8"/>
    <x v="4"/>
    <m/>
    <n v="5"/>
    <n v="5"/>
    <n v="4"/>
    <n v="5"/>
    <n v="5"/>
    <n v="5"/>
    <n v="5"/>
    <n v="5"/>
    <n v="4"/>
    <n v="4"/>
    <n v="5"/>
    <x v="0"/>
    <m/>
    <m/>
    <m/>
    <s v="Yes"/>
    <s v="Yes"/>
    <s v="No"/>
    <s v="Yes"/>
    <s v="Yes"/>
    <s v="2016-07-06"/>
    <x v="9"/>
    <x v="153"/>
    <x v="127"/>
  </r>
  <r>
    <s v="208878-208871-15321537"/>
    <x v="11"/>
    <m/>
    <x v="7"/>
    <m/>
    <s v="Otolaryngology"/>
    <x v="7"/>
    <x v="6"/>
    <m/>
    <n v="4"/>
    <n v="2"/>
    <n v="2"/>
    <n v="3"/>
    <n v="4"/>
    <n v="4"/>
    <n v="4"/>
    <n v="5"/>
    <n v="4"/>
    <n v="2"/>
    <n v="3"/>
    <x v="0"/>
    <m/>
    <m/>
    <m/>
    <s v="No"/>
    <s v="Yes"/>
    <s v="No"/>
    <s v="Yes"/>
    <s v="Yes"/>
    <s v="2016-07-06"/>
    <x v="9"/>
    <x v="154"/>
    <x v="128"/>
  </r>
  <r>
    <s v="208878-208871-15325452"/>
    <x v="4"/>
    <m/>
    <x v="7"/>
    <m/>
    <s v="Otolaryngology"/>
    <x v="7"/>
    <x v="6"/>
    <m/>
    <n v="1"/>
    <n v="2"/>
    <n v="2"/>
    <n v="3"/>
    <n v="2"/>
    <n v="3"/>
    <n v="3"/>
    <n v="4"/>
    <n v="3"/>
    <n v="2"/>
    <n v="2"/>
    <x v="0"/>
    <m/>
    <m/>
    <m/>
    <s v="No"/>
    <s v="No"/>
    <s v="No"/>
    <s v="No"/>
    <s v="Yes"/>
    <s v="2016-07-07"/>
    <x v="9"/>
    <x v="131"/>
    <x v="129"/>
  </r>
  <r>
    <s v="208878-208871-15326367"/>
    <x v="5"/>
    <m/>
    <x v="2"/>
    <m/>
    <s v="General Surgery"/>
    <x v="8"/>
    <x v="4"/>
    <m/>
    <n v="4"/>
    <n v="5"/>
    <n v="5"/>
    <n v="5"/>
    <n v="5"/>
    <n v="4"/>
    <n v="5"/>
    <n v="5"/>
    <n v="5"/>
    <n v="4"/>
    <n v="5"/>
    <x v="0"/>
    <m/>
    <m/>
    <m/>
    <s v="Yes"/>
    <s v="Yes"/>
    <s v="Yes"/>
    <s v="Yes"/>
    <s v="Yes"/>
    <s v="2016-07-07"/>
    <x v="9"/>
    <x v="155"/>
    <x v="7"/>
  </r>
  <r>
    <s v="208878-208871-15337204"/>
    <x v="3"/>
    <m/>
    <x v="2"/>
    <m/>
    <s v="General Surgery -Upper GI"/>
    <x v="143"/>
    <x v="6"/>
    <m/>
    <n v="4"/>
    <n v="4"/>
    <n v="4"/>
    <n v="3"/>
    <n v="4"/>
    <n v="4"/>
    <n v="4"/>
    <n v="4"/>
    <n v="4"/>
    <n v="4"/>
    <n v="4"/>
    <x v="0"/>
    <m/>
    <m/>
    <m/>
    <s v="Yes"/>
    <s v="Yes"/>
    <s v="Yes"/>
    <s v="Yes"/>
    <s v="Yes"/>
    <s v="2016-07-07"/>
    <x v="9"/>
    <x v="156"/>
    <x v="0"/>
  </r>
  <r>
    <s v="208878-208871-15341999"/>
    <x v="10"/>
    <m/>
    <x v="13"/>
    <m/>
    <s v="HPBOther"/>
    <x v="144"/>
    <x v="4"/>
    <m/>
    <n v="5"/>
    <n v="4"/>
    <n v="3"/>
    <n v="4"/>
    <n v="4"/>
    <n v="4"/>
    <n v="4"/>
    <n v="4"/>
    <n v="4"/>
    <n v="4"/>
    <n v="4"/>
    <x v="0"/>
    <m/>
    <m/>
    <m/>
    <s v="Yes"/>
    <s v="Yes"/>
    <s v="Yes"/>
    <s v="Yes"/>
    <s v="Yes"/>
    <s v="2016-07-07"/>
    <x v="9"/>
    <x v="0"/>
    <x v="0"/>
  </r>
  <r>
    <s v="208878-208871-15346201"/>
    <x v="4"/>
    <m/>
    <x v="7"/>
    <m/>
    <s v="Otolaryngology"/>
    <x v="7"/>
    <x v="4"/>
    <m/>
    <n v="4"/>
    <n v="3"/>
    <n v="2"/>
    <n v="4"/>
    <n v="3"/>
    <n v="4"/>
    <n v="4"/>
    <n v="3"/>
    <n v="4"/>
    <n v="4"/>
    <n v="4"/>
    <x v="0"/>
    <m/>
    <m/>
    <m/>
    <s v="Yes"/>
    <s v="Yes"/>
    <s v="No"/>
    <s v="Yes"/>
    <s v="Yes"/>
    <s v="2016-07-07"/>
    <x v="9"/>
    <x v="157"/>
    <x v="130"/>
  </r>
  <r>
    <s v="208878-208871-15355482"/>
    <x v="4"/>
    <m/>
    <x v="6"/>
    <m/>
    <s v="Plastic Surgery"/>
    <x v="6"/>
    <x v="4"/>
    <m/>
    <n v="5"/>
    <n v="5"/>
    <n v="4"/>
    <n v="4"/>
    <n v="3"/>
    <n v="4"/>
    <n v="5"/>
    <n v="4"/>
    <n v="3"/>
    <n v="2"/>
    <n v="3"/>
    <x v="0"/>
    <m/>
    <m/>
    <m/>
    <s v="No"/>
    <s v="Yes"/>
    <s v="No"/>
    <s v="No"/>
    <s v="Yes"/>
    <s v="2016-07-08"/>
    <x v="9"/>
    <x v="158"/>
    <x v="131"/>
  </r>
  <r>
    <s v="208878-208871-15361067"/>
    <x v="2"/>
    <m/>
    <x v="2"/>
    <m/>
    <s v="General Surgery - Colorectal 2"/>
    <x v="145"/>
    <x v="4"/>
    <m/>
    <n v="4"/>
    <n v="4"/>
    <n v="4"/>
    <n v="4"/>
    <n v="4"/>
    <n v="4"/>
    <n v="4"/>
    <n v="5"/>
    <n v="3"/>
    <n v="4"/>
    <n v="4"/>
    <x v="0"/>
    <m/>
    <m/>
    <m/>
    <s v="Yes"/>
    <s v="Yes"/>
    <s v="Yes"/>
    <s v="Yes"/>
    <s v="Yes"/>
    <s v="2016-07-08"/>
    <x v="9"/>
    <x v="159"/>
    <x v="31"/>
  </r>
  <r>
    <s v="208878-208871-15365363"/>
    <x v="6"/>
    <m/>
    <x v="3"/>
    <m/>
    <s v="Trauma and Orthopaedic Surgery"/>
    <x v="10"/>
    <x v="6"/>
    <m/>
    <n v="4"/>
    <n v="4"/>
    <n v="3"/>
    <n v="5"/>
    <n v="4"/>
    <n v="4"/>
    <n v="4"/>
    <n v="4"/>
    <n v="4"/>
    <n v="2"/>
    <n v="4"/>
    <x v="0"/>
    <m/>
    <m/>
    <m/>
    <s v="No"/>
    <s v="Yes"/>
    <s v="No"/>
    <m/>
    <s v="Yes"/>
    <s v="2016-07-08"/>
    <x v="9"/>
    <x v="0"/>
    <x v="0"/>
  </r>
  <r>
    <s v="208878-208871-15374832"/>
    <x v="1"/>
    <m/>
    <x v="3"/>
    <m/>
    <s v="Trauma and Orthopaedic Surgery"/>
    <x v="10"/>
    <x v="6"/>
    <m/>
    <n v="3"/>
    <n v="5"/>
    <n v="4"/>
    <n v="4"/>
    <n v="4"/>
    <n v="3"/>
    <n v="3"/>
    <n v="3"/>
    <n v="3"/>
    <n v="4"/>
    <n v="4"/>
    <x v="0"/>
    <m/>
    <m/>
    <m/>
    <s v="Yes"/>
    <s v="Yes"/>
    <s v="No"/>
    <s v="Yes"/>
    <s v="Yes"/>
    <s v="2016-07-09"/>
    <x v="9"/>
    <x v="160"/>
    <x v="0"/>
  </r>
  <r>
    <s v="208878-208871-15378235"/>
    <x v="10"/>
    <m/>
    <x v="2"/>
    <m/>
    <s v="Emergency Surgery"/>
    <x v="17"/>
    <x v="6"/>
    <m/>
    <n v="5"/>
    <n v="5"/>
    <n v="2"/>
    <n v="5"/>
    <n v="5"/>
    <n v="5"/>
    <n v="5"/>
    <n v="5"/>
    <n v="5"/>
    <n v="2"/>
    <n v="4"/>
    <x v="0"/>
    <m/>
    <m/>
    <m/>
    <s v="No"/>
    <s v="Yes"/>
    <s v="Yes"/>
    <s v="Yes"/>
    <s v="Yes"/>
    <s v="2016-07-09"/>
    <x v="9"/>
    <x v="161"/>
    <x v="132"/>
  </r>
  <r>
    <s v="208878-208871-15397600"/>
    <x v="4"/>
    <m/>
    <x v="6"/>
    <m/>
    <s v="Plastic Surgery"/>
    <x v="6"/>
    <x v="6"/>
    <m/>
    <n v="5"/>
    <n v="5"/>
    <n v="5"/>
    <n v="5"/>
    <n v="5"/>
    <n v="5"/>
    <n v="5"/>
    <n v="5"/>
    <n v="5"/>
    <n v="4"/>
    <n v="5"/>
    <x v="0"/>
    <m/>
    <m/>
    <m/>
    <s v="No"/>
    <s v="Yes"/>
    <s v="Yes"/>
    <s v="Yes"/>
    <s v="Yes"/>
    <s v="2016-07-10"/>
    <x v="9"/>
    <x v="133"/>
    <x v="5"/>
  </r>
  <r>
    <s v="208878-208871-15419107"/>
    <x v="4"/>
    <m/>
    <x v="3"/>
    <m/>
    <s v="Trauma and Orthopaedic Surgery"/>
    <x v="10"/>
    <x v="4"/>
    <m/>
    <n v="4"/>
    <n v="3"/>
    <n v="2"/>
    <n v="4"/>
    <n v="5"/>
    <n v="4"/>
    <n v="5"/>
    <n v="5"/>
    <n v="3"/>
    <n v="3"/>
    <n v="3"/>
    <x v="0"/>
    <m/>
    <m/>
    <m/>
    <s v="No"/>
    <s v="Yes"/>
    <s v="No"/>
    <s v="Yes"/>
    <s v="Yes"/>
    <s v="2016-07-11"/>
    <x v="9"/>
    <x v="162"/>
    <x v="133"/>
  </r>
  <r>
    <s v="208878-208871-15423880"/>
    <x v="10"/>
    <m/>
    <x v="7"/>
    <m/>
    <s v="Otolaryngology"/>
    <x v="7"/>
    <x v="6"/>
    <m/>
    <n v="4"/>
    <n v="4"/>
    <n v="3"/>
    <n v="3"/>
    <n v="3"/>
    <n v="3"/>
    <n v="3"/>
    <n v="4"/>
    <n v="3"/>
    <n v="4"/>
    <n v="3"/>
    <x v="0"/>
    <m/>
    <m/>
    <m/>
    <s v="No"/>
    <s v="Yes"/>
    <s v="No"/>
    <s v="No"/>
    <s v="Yes"/>
    <s v="2016-07-11"/>
    <x v="9"/>
    <x v="163"/>
    <x v="134"/>
  </r>
  <r>
    <s v="208878-208871-15456594"/>
    <x v="10"/>
    <m/>
    <x v="10"/>
    <m/>
    <s v="Paediatric Surgery"/>
    <x v="20"/>
    <x v="4"/>
    <m/>
    <n v="5"/>
    <n v="4"/>
    <n v="4"/>
    <n v="4"/>
    <n v="4"/>
    <n v="4"/>
    <n v="5"/>
    <n v="3"/>
    <n v="4"/>
    <n v="5"/>
    <n v="4"/>
    <x v="0"/>
    <m/>
    <m/>
    <m/>
    <s v="Yes"/>
    <s v="Yes"/>
    <s v="Yes"/>
    <s v="No"/>
    <s v="Yes"/>
    <s v="2016-07-13"/>
    <x v="9"/>
    <x v="78"/>
    <x v="0"/>
  </r>
  <r>
    <s v="208878-208871-15462194"/>
    <x v="4"/>
    <m/>
    <x v="6"/>
    <m/>
    <s v="Plastic Surgery"/>
    <x v="6"/>
    <x v="4"/>
    <m/>
    <n v="5"/>
    <n v="5"/>
    <n v="5"/>
    <n v="5"/>
    <n v="5"/>
    <n v="4"/>
    <n v="5"/>
    <n v="5"/>
    <n v="4"/>
    <n v="3"/>
    <n v="4"/>
    <x v="0"/>
    <m/>
    <m/>
    <m/>
    <s v="Yes"/>
    <s v="Yes"/>
    <s v="Yes"/>
    <s v="Yes"/>
    <s v="Yes"/>
    <s v="2016-07-13"/>
    <x v="9"/>
    <x v="0"/>
    <x v="0"/>
  </r>
  <r>
    <s v="208878-208871-15561916"/>
    <x v="11"/>
    <m/>
    <x v="2"/>
    <m/>
    <s v="General Surgery - HPB"/>
    <x v="64"/>
    <x v="4"/>
    <m/>
    <n v="5"/>
    <n v="5"/>
    <n v="5"/>
    <n v="5"/>
    <n v="4"/>
    <n v="5"/>
    <n v="4"/>
    <n v="4"/>
    <n v="4"/>
    <n v="4"/>
    <n v="4"/>
    <x v="0"/>
    <m/>
    <m/>
    <m/>
    <s v="No"/>
    <s v="Yes"/>
    <s v="Yes"/>
    <s v="Yes"/>
    <s v="Yes"/>
    <s v="2016-07-18"/>
    <x v="9"/>
    <x v="0"/>
    <x v="0"/>
  </r>
  <r>
    <s v="208878-208871-15570713"/>
    <x v="7"/>
    <m/>
    <x v="12"/>
    <m/>
    <s v="Thoracic Surgery"/>
    <x v="32"/>
    <x v="4"/>
    <m/>
    <n v="5"/>
    <n v="5"/>
    <n v="5"/>
    <n v="4"/>
    <n v="5"/>
    <n v="5"/>
    <n v="5"/>
    <n v="5"/>
    <n v="5"/>
    <n v="3"/>
    <n v="5"/>
    <x v="0"/>
    <m/>
    <m/>
    <m/>
    <s v="No"/>
    <s v="Yes"/>
    <s v="Yes"/>
    <s v="Yes"/>
    <s v="Yes"/>
    <s v="2016-07-18"/>
    <x v="9"/>
    <x v="164"/>
    <x v="5"/>
  </r>
  <r>
    <s v="208878-208871-15644587"/>
    <x v="0"/>
    <m/>
    <x v="2"/>
    <m/>
    <s v="General Surgery - Breast"/>
    <x v="61"/>
    <x v="4"/>
    <m/>
    <n v="4"/>
    <n v="4"/>
    <n v="4"/>
    <n v="3"/>
    <n v="4"/>
    <n v="4"/>
    <n v="4"/>
    <n v="4"/>
    <n v="3"/>
    <n v="4"/>
    <n v="3"/>
    <x v="0"/>
    <m/>
    <m/>
    <m/>
    <s v="Yes"/>
    <s v="Yes"/>
    <s v="No"/>
    <s v="Yes"/>
    <s v="Yes"/>
    <s v="2016-07-21"/>
    <x v="9"/>
    <x v="165"/>
    <x v="0"/>
  </r>
  <r>
    <s v="208878-208871-15690610"/>
    <x v="2"/>
    <m/>
    <x v="3"/>
    <m/>
    <s v="Trauma and Orthopaedic Surgery"/>
    <x v="10"/>
    <x v="4"/>
    <m/>
    <n v="2"/>
    <n v="4"/>
    <n v="4"/>
    <n v="4"/>
    <n v="4"/>
    <n v="4"/>
    <n v="4"/>
    <n v="3"/>
    <n v="3"/>
    <n v="2"/>
    <n v="3"/>
    <x v="2"/>
    <s v="Nurses"/>
    <m/>
    <s v="Yes"/>
    <s v="No"/>
    <s v="Yes"/>
    <s v="Yes"/>
    <s v="Yes"/>
    <s v="Yes"/>
    <s v="2016-07-24"/>
    <x v="9"/>
    <x v="166"/>
    <x v="135"/>
  </r>
  <r>
    <s v="208878-208871-15818129"/>
    <x v="4"/>
    <m/>
    <x v="10"/>
    <m/>
    <s v="Paediatric Surgery"/>
    <x v="20"/>
    <x v="6"/>
    <m/>
    <n v="5"/>
    <n v="5"/>
    <n v="5"/>
    <n v="5"/>
    <n v="5"/>
    <n v="5"/>
    <n v="5"/>
    <n v="5"/>
    <n v="5"/>
    <n v="5"/>
    <n v="5"/>
    <x v="0"/>
    <m/>
    <m/>
    <m/>
    <s v="Yes"/>
    <s v="Yes"/>
    <s v="Yes"/>
    <s v="Yes"/>
    <s v="Yes"/>
    <s v="2016-07-31"/>
    <x v="9"/>
    <x v="167"/>
    <x v="136"/>
  </r>
  <r>
    <s v="208878-208871-15819436"/>
    <x v="4"/>
    <m/>
    <x v="2"/>
    <m/>
    <s v="General Surgery"/>
    <x v="8"/>
    <x v="4"/>
    <m/>
    <n v="5"/>
    <n v="5"/>
    <n v="5"/>
    <n v="5"/>
    <n v="5"/>
    <n v="5"/>
    <n v="5"/>
    <n v="4"/>
    <n v="3"/>
    <n v="3"/>
    <n v="5"/>
    <x v="0"/>
    <m/>
    <m/>
    <m/>
    <s v="No"/>
    <s v="Yes"/>
    <s v="Yes"/>
    <s v="Yes"/>
    <s v="Yes"/>
    <s v="2016-07-31"/>
    <x v="9"/>
    <x v="168"/>
    <x v="7"/>
  </r>
  <r>
    <s v="208878-208871-15823994"/>
    <x v="6"/>
    <m/>
    <x v="4"/>
    <m/>
    <s v="Urology"/>
    <x v="12"/>
    <x v="4"/>
    <m/>
    <n v="4"/>
    <n v="5"/>
    <n v="4"/>
    <n v="3"/>
    <n v="4"/>
    <n v="4"/>
    <n v="4"/>
    <n v="4"/>
    <n v="4"/>
    <n v="4"/>
    <n v="4"/>
    <x v="0"/>
    <m/>
    <m/>
    <m/>
    <s v="Yes"/>
    <s v="Yes"/>
    <s v="Yes"/>
    <s v="Yes"/>
    <s v="Yes"/>
    <s v="2016-08-01"/>
    <x v="9"/>
    <x v="169"/>
    <x v="137"/>
  </r>
  <r>
    <s v="208878-208871-15830829"/>
    <x v="10"/>
    <m/>
    <x v="10"/>
    <m/>
    <s v="Paediatric Surgery"/>
    <x v="20"/>
    <x v="6"/>
    <m/>
    <n v="4"/>
    <n v="4"/>
    <n v="4"/>
    <n v="4"/>
    <n v="4"/>
    <n v="4"/>
    <n v="4"/>
    <n v="4"/>
    <n v="3"/>
    <n v="4"/>
    <n v="4"/>
    <x v="0"/>
    <m/>
    <m/>
    <m/>
    <s v="No"/>
    <s v="Yes"/>
    <s v="Yes"/>
    <s v="Yes"/>
    <s v="Yes"/>
    <s v="2016-08-01"/>
    <x v="9"/>
    <x v="0"/>
    <x v="0"/>
  </r>
  <r>
    <s v="208878-208871-15879802"/>
    <x v="10"/>
    <m/>
    <x v="3"/>
    <m/>
    <s v="Trauma and Orthopaedic Surgery"/>
    <x v="10"/>
    <x v="4"/>
    <m/>
    <n v="5"/>
    <n v="4"/>
    <n v="2"/>
    <n v="4"/>
    <n v="5"/>
    <n v="4"/>
    <n v="4"/>
    <n v="4"/>
    <n v="4"/>
    <n v="4"/>
    <n v="4"/>
    <x v="2"/>
    <s v="Other"/>
    <s v="Other non-training Doctor"/>
    <s v="Yes"/>
    <s v="Yes"/>
    <s v="Yes"/>
    <s v="No"/>
    <s v="Yes"/>
    <s v="Yes"/>
    <s v="2016-08-04"/>
    <x v="9"/>
    <x v="170"/>
    <x v="138"/>
  </r>
  <r>
    <s v="213788-213781-15966715"/>
    <x v="1"/>
    <m/>
    <x v="2"/>
    <m/>
    <s v="Kettering - Colorectal"/>
    <x v="146"/>
    <x v="1"/>
    <m/>
    <n v="5"/>
    <n v="5"/>
    <n v="4"/>
    <n v="4"/>
    <n v="4"/>
    <n v="4"/>
    <n v="4"/>
    <n v="5"/>
    <n v="5"/>
    <n v="4"/>
    <n v="4"/>
    <x v="0"/>
    <m/>
    <m/>
    <m/>
    <m/>
    <m/>
    <m/>
    <m/>
    <m/>
    <s v="2016-08-09"/>
    <x v="10"/>
    <x v="171"/>
    <x v="139"/>
  </r>
  <r>
    <s v="213788-213781-15966762"/>
    <x v="4"/>
    <m/>
    <x v="2"/>
    <m/>
    <s v="Leicester Royal Infirmary - Upper GI"/>
    <x v="16"/>
    <x v="2"/>
    <m/>
    <n v="5"/>
    <n v="5"/>
    <n v="5"/>
    <n v="5"/>
    <n v="5"/>
    <n v="5"/>
    <n v="5"/>
    <n v="5"/>
    <n v="5"/>
    <n v="5"/>
    <n v="1"/>
    <x v="0"/>
    <m/>
    <m/>
    <m/>
    <m/>
    <m/>
    <m/>
    <m/>
    <m/>
    <s v="2016-08-09"/>
    <x v="10"/>
    <x v="172"/>
    <x v="140"/>
  </r>
  <r>
    <s v="213788-213781-15966821"/>
    <x v="10"/>
    <m/>
    <x v="10"/>
    <m/>
    <s v="Mr Davies"/>
    <x v="147"/>
    <x v="5"/>
    <m/>
    <n v="4"/>
    <n v="4"/>
    <n v="3"/>
    <n v="2"/>
    <n v="4"/>
    <n v="4"/>
    <n v="4"/>
    <n v="5"/>
    <n v="2"/>
    <n v="2"/>
    <n v="2"/>
    <x v="2"/>
    <s v="Consultants"/>
    <m/>
    <s v="Yes"/>
    <m/>
    <m/>
    <m/>
    <m/>
    <m/>
    <s v="2016-08-09"/>
    <x v="10"/>
    <x v="173"/>
    <x v="141"/>
  </r>
  <r>
    <s v="213788-213781-15966882"/>
    <x v="4"/>
    <m/>
    <x v="5"/>
    <m/>
    <s v="Vascular "/>
    <x v="148"/>
    <x v="3"/>
    <m/>
    <n v="5"/>
    <n v="5"/>
    <n v="4"/>
    <n v="5"/>
    <n v="5"/>
    <n v="4"/>
    <n v="5"/>
    <n v="5"/>
    <n v="5"/>
    <n v="5"/>
    <n v="4"/>
    <x v="0"/>
    <m/>
    <m/>
    <m/>
    <m/>
    <m/>
    <m/>
    <m/>
    <m/>
    <s v="2016-08-09"/>
    <x v="10"/>
    <x v="0"/>
    <x v="142"/>
  </r>
  <r>
    <s v="213788-213781-15966897"/>
    <x v="7"/>
    <m/>
    <x v="2"/>
    <m/>
    <s v="Nottingham City - General/Transplant/Endocrine"/>
    <x v="83"/>
    <x v="7"/>
    <m/>
    <n v="5"/>
    <n v="5"/>
    <n v="5"/>
    <n v="5"/>
    <n v="5"/>
    <n v="5"/>
    <n v="5"/>
    <n v="5"/>
    <n v="5"/>
    <n v="5"/>
    <n v="1"/>
    <x v="0"/>
    <m/>
    <m/>
    <m/>
    <m/>
    <m/>
    <m/>
    <m/>
    <m/>
    <s v="2016-08-09"/>
    <x v="10"/>
    <x v="174"/>
    <x v="92"/>
  </r>
  <r>
    <s v="213788-213781-15966860"/>
    <x v="10"/>
    <m/>
    <x v="1"/>
    <m/>
    <s v="QMC Nottingham - QMC ( Plastics)"/>
    <x v="76"/>
    <x v="5"/>
    <m/>
    <n v="5"/>
    <n v="5"/>
    <n v="5"/>
    <n v="4"/>
    <n v="5"/>
    <n v="5"/>
    <n v="5"/>
    <n v="4"/>
    <n v="4"/>
    <n v="4"/>
    <n v="5"/>
    <x v="0"/>
    <m/>
    <m/>
    <m/>
    <m/>
    <m/>
    <m/>
    <m/>
    <m/>
    <s v="2016-08-09"/>
    <x v="10"/>
    <x v="175"/>
    <x v="143"/>
  </r>
  <r>
    <s v="213788-213781-15966905"/>
    <x v="10"/>
    <m/>
    <x v="2"/>
    <m/>
    <s v="QMC Nottingham - HPB"/>
    <x v="15"/>
    <x v="2"/>
    <m/>
    <n v="4"/>
    <n v="4"/>
    <n v="4"/>
    <n v="5"/>
    <n v="4"/>
    <n v="4"/>
    <n v="4"/>
    <n v="4"/>
    <n v="3"/>
    <n v="3"/>
    <n v="3"/>
    <x v="0"/>
    <m/>
    <m/>
    <m/>
    <m/>
    <m/>
    <m/>
    <m/>
    <m/>
    <s v="2016-08-09"/>
    <x v="10"/>
    <x v="176"/>
    <x v="144"/>
  </r>
  <r>
    <s v="213788-213781-15966919"/>
    <x v="10"/>
    <m/>
    <x v="7"/>
    <m/>
    <s v="QMC Nottingham - Midwinter/HartleyOther"/>
    <x v="149"/>
    <x v="1"/>
    <m/>
    <n v="4"/>
    <n v="4"/>
    <n v="4"/>
    <n v="4"/>
    <n v="4"/>
    <n v="4"/>
    <n v="4"/>
    <n v="5"/>
    <n v="4"/>
    <n v="3"/>
    <n v="4"/>
    <x v="0"/>
    <m/>
    <m/>
    <m/>
    <m/>
    <m/>
    <m/>
    <m/>
    <m/>
    <s v="2016-08-09"/>
    <x v="10"/>
    <x v="177"/>
    <x v="145"/>
  </r>
  <r>
    <s v="213788-213781-15967423"/>
    <x v="2"/>
    <m/>
    <x v="3"/>
    <m/>
    <s v="King's Mill - Upper Limb"/>
    <x v="150"/>
    <x v="1"/>
    <m/>
    <n v="5"/>
    <n v="5"/>
    <n v="5"/>
    <n v="5"/>
    <n v="5"/>
    <n v="5"/>
    <n v="5"/>
    <n v="5"/>
    <n v="5"/>
    <n v="5"/>
    <n v="5"/>
    <x v="0"/>
    <m/>
    <m/>
    <m/>
    <m/>
    <m/>
    <m/>
    <m/>
    <m/>
    <s v="2016-08-09"/>
    <x v="10"/>
    <x v="178"/>
    <x v="0"/>
  </r>
  <r>
    <s v="213788-213781-15967571"/>
    <x v="1"/>
    <m/>
    <x v="3"/>
    <m/>
    <s v="KGH ShyamsundarOther"/>
    <x v="151"/>
    <x v="2"/>
    <m/>
    <n v="4"/>
    <n v="5"/>
    <n v="4"/>
    <n v="4"/>
    <n v="5"/>
    <n v="5"/>
    <n v="5"/>
    <n v="5"/>
    <n v="5"/>
    <n v="5"/>
    <n v="4"/>
    <x v="0"/>
    <m/>
    <m/>
    <m/>
    <m/>
    <m/>
    <m/>
    <m/>
    <m/>
    <s v="2016-08-09"/>
    <x v="10"/>
    <x v="179"/>
    <x v="146"/>
  </r>
  <r>
    <s v="213788-213781-15967988"/>
    <x v="6"/>
    <m/>
    <x v="2"/>
    <m/>
    <s v="Northampton - Colorectal"/>
    <x v="14"/>
    <x v="3"/>
    <m/>
    <n v="4"/>
    <n v="5"/>
    <n v="5"/>
    <n v="4"/>
    <n v="5"/>
    <n v="4"/>
    <n v="5"/>
    <n v="4"/>
    <n v="3"/>
    <n v="3"/>
    <n v="4"/>
    <x v="0"/>
    <m/>
    <m/>
    <m/>
    <m/>
    <m/>
    <m/>
    <m/>
    <m/>
    <s v="2016-08-09"/>
    <x v="10"/>
    <x v="0"/>
    <x v="0"/>
  </r>
  <r>
    <s v="213788-213781-15968094"/>
    <x v="7"/>
    <m/>
    <x v="2"/>
    <m/>
    <s v="Nottingham City - Upper GI"/>
    <x v="16"/>
    <x v="5"/>
    <m/>
    <n v="5"/>
    <n v="5"/>
    <n v="5"/>
    <n v="3"/>
    <n v="5"/>
    <n v="5"/>
    <n v="5"/>
    <n v="5"/>
    <n v="5"/>
    <n v="4"/>
    <n v="1"/>
    <x v="0"/>
    <m/>
    <m/>
    <m/>
    <m/>
    <m/>
    <m/>
    <m/>
    <m/>
    <s v="2016-08-09"/>
    <x v="10"/>
    <x v="180"/>
    <x v="147"/>
  </r>
  <r>
    <s v="213788-213781-15968289"/>
    <x v="7"/>
    <m/>
    <x v="6"/>
    <m/>
    <s v="Nottingham City - Breast reconstruction (Rasheed/McCulley)"/>
    <x v="36"/>
    <x v="5"/>
    <m/>
    <n v="5"/>
    <n v="5"/>
    <n v="4"/>
    <n v="3"/>
    <n v="4"/>
    <n v="3"/>
    <n v="4"/>
    <n v="3"/>
    <n v="3"/>
    <n v="3"/>
    <n v="4"/>
    <x v="0"/>
    <m/>
    <m/>
    <m/>
    <m/>
    <m/>
    <m/>
    <m/>
    <m/>
    <s v="2016-08-09"/>
    <x v="10"/>
    <x v="181"/>
    <x v="148"/>
  </r>
  <r>
    <s v="213788-213781-15968488"/>
    <x v="10"/>
    <m/>
    <x v="10"/>
    <m/>
    <s v="Shailinder Singh"/>
    <x v="152"/>
    <x v="2"/>
    <m/>
    <n v="5"/>
    <n v="5"/>
    <n v="5"/>
    <n v="5"/>
    <n v="5"/>
    <n v="5"/>
    <n v="5"/>
    <n v="5"/>
    <n v="4"/>
    <n v="5"/>
    <n v="5"/>
    <x v="0"/>
    <m/>
    <m/>
    <m/>
    <m/>
    <m/>
    <m/>
    <m/>
    <m/>
    <s v="2016-08-09"/>
    <x v="10"/>
    <x v="182"/>
    <x v="149"/>
  </r>
  <r>
    <s v="213788-213781-15968567"/>
    <x v="12"/>
    <m/>
    <x v="3"/>
    <m/>
    <s v="Chesterfield - ShahaneOther"/>
    <x v="153"/>
    <x v="0"/>
    <m/>
    <n v="5"/>
    <n v="5"/>
    <n v="5"/>
    <n v="4"/>
    <n v="5"/>
    <n v="5"/>
    <n v="5"/>
    <n v="5"/>
    <n v="4"/>
    <n v="4"/>
    <n v="5"/>
    <x v="0"/>
    <m/>
    <m/>
    <m/>
    <m/>
    <m/>
    <m/>
    <m/>
    <m/>
    <s v="2016-08-09"/>
    <x v="10"/>
    <x v="183"/>
    <x v="150"/>
  </r>
  <r>
    <s v="213788-213781-15968771"/>
    <x v="0"/>
    <m/>
    <x v="2"/>
    <m/>
    <s v="Glenfield General Hospital - Breast"/>
    <x v="13"/>
    <x v="5"/>
    <m/>
    <n v="5"/>
    <n v="5"/>
    <n v="5"/>
    <n v="3"/>
    <n v="4"/>
    <n v="4"/>
    <n v="4"/>
    <n v="3"/>
    <n v="4"/>
    <n v="1"/>
    <n v="4"/>
    <x v="0"/>
    <m/>
    <m/>
    <m/>
    <m/>
    <m/>
    <m/>
    <m/>
    <m/>
    <s v="2016-08-09"/>
    <x v="10"/>
    <x v="184"/>
    <x v="151"/>
  </r>
  <r>
    <s v="213788-213781-15968789"/>
    <x v="2"/>
    <m/>
    <x v="7"/>
    <m/>
    <s v="Kings mill hospiralOther"/>
    <x v="2"/>
    <x v="8"/>
    <s v="Gpst2"/>
    <n v="4"/>
    <n v="4"/>
    <n v="4"/>
    <n v="4"/>
    <n v="4"/>
    <n v="4"/>
    <n v="4"/>
    <n v="4"/>
    <n v="4"/>
    <n v="4"/>
    <n v="4"/>
    <x v="0"/>
    <m/>
    <m/>
    <m/>
    <m/>
    <m/>
    <m/>
    <m/>
    <m/>
    <s v="2016-08-09"/>
    <x v="10"/>
    <x v="185"/>
    <x v="0"/>
  </r>
  <r>
    <s v="213788-213781-15968732"/>
    <x v="11"/>
    <m/>
    <x v="2"/>
    <m/>
    <s v="Royal Derby - Colorectal"/>
    <x v="14"/>
    <x v="1"/>
    <m/>
    <n v="5"/>
    <n v="5"/>
    <n v="5"/>
    <n v="4"/>
    <n v="5"/>
    <n v="4"/>
    <n v="5"/>
    <n v="5"/>
    <n v="4"/>
    <n v="2"/>
    <n v="5"/>
    <x v="0"/>
    <m/>
    <m/>
    <m/>
    <m/>
    <m/>
    <m/>
    <m/>
    <m/>
    <s v="2016-08-09"/>
    <x v="10"/>
    <x v="186"/>
    <x v="152"/>
  </r>
  <r>
    <s v="213788-213781-15968874"/>
    <x v="2"/>
    <m/>
    <x v="7"/>
    <m/>
    <s v="Kings mill hospitalOther"/>
    <x v="2"/>
    <x v="8"/>
    <s v="Gpst2"/>
    <n v="4"/>
    <n v="4"/>
    <n v="4"/>
    <n v="4"/>
    <n v="4"/>
    <n v="4"/>
    <n v="4"/>
    <n v="4"/>
    <n v="4"/>
    <n v="4"/>
    <n v="4"/>
    <x v="0"/>
    <m/>
    <m/>
    <m/>
    <m/>
    <m/>
    <m/>
    <m/>
    <m/>
    <s v="2016-08-09"/>
    <x v="10"/>
    <x v="185"/>
    <x v="0"/>
  </r>
  <r>
    <s v="213788-213781-15969109"/>
    <x v="7"/>
    <m/>
    <x v="6"/>
    <m/>
    <s v="Nottingham City - Cleft and paeds surgery (Henley, Neil-Dwyer, Syme-Grant)"/>
    <x v="139"/>
    <x v="2"/>
    <m/>
    <n v="5"/>
    <n v="5"/>
    <n v="5"/>
    <n v="4"/>
    <n v="5"/>
    <n v="5"/>
    <n v="5"/>
    <n v="5"/>
    <n v="5"/>
    <n v="3"/>
    <n v="5"/>
    <x v="0"/>
    <m/>
    <m/>
    <m/>
    <m/>
    <m/>
    <m/>
    <m/>
    <m/>
    <s v="2016-08-09"/>
    <x v="10"/>
    <x v="187"/>
    <x v="153"/>
  </r>
  <r>
    <s v="213788-213781-15969377"/>
    <x v="4"/>
    <m/>
    <x v="2"/>
    <m/>
    <s v="Leicester Royal Infirmary - Colorectal"/>
    <x v="14"/>
    <x v="5"/>
    <m/>
    <n v="4"/>
    <n v="5"/>
    <n v="4"/>
    <n v="4"/>
    <n v="4"/>
    <n v="4"/>
    <n v="4"/>
    <n v="4"/>
    <n v="4"/>
    <n v="4"/>
    <n v="4"/>
    <x v="0"/>
    <m/>
    <m/>
    <m/>
    <m/>
    <m/>
    <m/>
    <m/>
    <m/>
    <s v="2016-08-09"/>
    <x v="10"/>
    <x v="188"/>
    <x v="154"/>
  </r>
  <r>
    <s v="213788-213781-15969401"/>
    <x v="10"/>
    <m/>
    <x v="3"/>
    <m/>
    <s v="QMC Nottingham - Trauma"/>
    <x v="23"/>
    <x v="8"/>
    <s v="OOPR"/>
    <n v="5"/>
    <n v="5"/>
    <n v="5"/>
    <n v="5"/>
    <n v="5"/>
    <n v="5"/>
    <n v="5"/>
    <n v="5"/>
    <n v="5"/>
    <n v="5"/>
    <n v="5"/>
    <x v="0"/>
    <m/>
    <m/>
    <m/>
    <m/>
    <m/>
    <m/>
    <m/>
    <m/>
    <s v="2016-08-09"/>
    <x v="10"/>
    <x v="189"/>
    <x v="155"/>
  </r>
  <r>
    <s v="213788-213781-15969471"/>
    <x v="4"/>
    <m/>
    <x v="6"/>
    <m/>
    <s v="Leicester Royal Infirmary - Breast and lower limb reconstruction, general plastics, skin cancer (Smith)"/>
    <x v="154"/>
    <x v="7"/>
    <m/>
    <n v="4"/>
    <n v="5"/>
    <n v="5"/>
    <n v="4"/>
    <n v="5"/>
    <n v="4"/>
    <n v="5"/>
    <n v="4"/>
    <n v="3"/>
    <n v="2"/>
    <n v="4"/>
    <x v="0"/>
    <m/>
    <m/>
    <m/>
    <m/>
    <m/>
    <m/>
    <m/>
    <m/>
    <s v="2016-08-09"/>
    <x v="10"/>
    <x v="190"/>
    <x v="156"/>
  </r>
  <r>
    <s v="213788-213781-15969518"/>
    <x v="10"/>
    <m/>
    <x v="7"/>
    <m/>
    <s v="Beasley/FergieOther"/>
    <x v="155"/>
    <x v="3"/>
    <m/>
    <n v="4"/>
    <n v="5"/>
    <n v="5"/>
    <n v="5"/>
    <n v="5"/>
    <n v="5"/>
    <n v="5"/>
    <n v="5"/>
    <n v="5"/>
    <n v="4"/>
    <n v="5"/>
    <x v="0"/>
    <m/>
    <m/>
    <m/>
    <m/>
    <m/>
    <m/>
    <m/>
    <m/>
    <s v="2016-08-09"/>
    <x v="10"/>
    <x v="191"/>
    <x v="0"/>
  </r>
  <r>
    <s v="213788-213781-15969510"/>
    <x v="3"/>
    <m/>
    <x v="3"/>
    <m/>
    <s v="Leicester General Hospital - Gabbar/Bhatia"/>
    <x v="156"/>
    <x v="3"/>
    <m/>
    <n v="5"/>
    <n v="5"/>
    <n v="5"/>
    <n v="2"/>
    <n v="5"/>
    <n v="4"/>
    <n v="5"/>
    <n v="5"/>
    <n v="4"/>
    <n v="4"/>
    <n v="4"/>
    <x v="0"/>
    <m/>
    <m/>
    <m/>
    <m/>
    <m/>
    <m/>
    <m/>
    <m/>
    <s v="2016-08-09"/>
    <x v="10"/>
    <x v="192"/>
    <x v="157"/>
  </r>
  <r>
    <s v="213788-213781-15969591"/>
    <x v="3"/>
    <m/>
    <x v="4"/>
    <m/>
    <s v="Core/stones - Leicester 1"/>
    <x v="157"/>
    <x v="0"/>
    <m/>
    <n v="5"/>
    <n v="5"/>
    <n v="5"/>
    <n v="5"/>
    <n v="5"/>
    <n v="5"/>
    <n v="5"/>
    <n v="5"/>
    <n v="5"/>
    <n v="3"/>
    <n v="4"/>
    <x v="0"/>
    <m/>
    <m/>
    <m/>
    <m/>
    <m/>
    <m/>
    <m/>
    <m/>
    <s v="2016-08-09"/>
    <x v="10"/>
    <x v="193"/>
    <x v="158"/>
  </r>
  <r>
    <s v="213788-213781-15969941"/>
    <x v="5"/>
    <m/>
    <x v="3"/>
    <m/>
    <s v="Lincoln County - Rowsell"/>
    <x v="50"/>
    <x v="3"/>
    <m/>
    <n v="3"/>
    <n v="4"/>
    <n v="4"/>
    <n v="3"/>
    <n v="4"/>
    <n v="4"/>
    <n v="4"/>
    <n v="5"/>
    <n v="4"/>
    <n v="3"/>
    <n v="3"/>
    <x v="0"/>
    <m/>
    <m/>
    <m/>
    <m/>
    <m/>
    <m/>
    <m/>
    <m/>
    <s v="2016-08-09"/>
    <x v="10"/>
    <x v="194"/>
    <x v="159"/>
  </r>
  <r>
    <s v="213788-213781-15969948"/>
    <x v="3"/>
    <m/>
    <x v="2"/>
    <m/>
    <s v="Leicester General Hospital - HPB"/>
    <x v="15"/>
    <x v="2"/>
    <m/>
    <n v="5"/>
    <n v="5"/>
    <n v="5"/>
    <n v="5"/>
    <n v="5"/>
    <n v="4"/>
    <n v="5"/>
    <n v="4"/>
    <n v="5"/>
    <n v="4"/>
    <n v="5"/>
    <x v="0"/>
    <m/>
    <m/>
    <m/>
    <m/>
    <m/>
    <m/>
    <m/>
    <m/>
    <s v="2016-08-09"/>
    <x v="10"/>
    <x v="195"/>
    <x v="160"/>
  </r>
  <r>
    <s v="213788-213781-15970162"/>
    <x v="7"/>
    <m/>
    <x v="2"/>
    <m/>
    <s v="Nottingham City - Upper GI"/>
    <x v="16"/>
    <x v="2"/>
    <m/>
    <n v="5"/>
    <n v="4"/>
    <n v="4"/>
    <n v="4"/>
    <n v="4"/>
    <n v="4"/>
    <n v="4"/>
    <n v="3"/>
    <n v="4"/>
    <n v="4"/>
    <n v="4"/>
    <x v="0"/>
    <m/>
    <m/>
    <m/>
    <m/>
    <m/>
    <m/>
    <m/>
    <m/>
    <s v="2016-08-09"/>
    <x v="10"/>
    <x v="0"/>
    <x v="0"/>
  </r>
  <r>
    <s v="213788-213781-15970250"/>
    <x v="3"/>
    <m/>
    <x v="3"/>
    <m/>
    <s v="Leicester General Hospital - Birtwistle/Kulkarni"/>
    <x v="158"/>
    <x v="2"/>
    <m/>
    <n v="5"/>
    <n v="4"/>
    <n v="5"/>
    <n v="2"/>
    <n v="4"/>
    <n v="4"/>
    <n v="5"/>
    <n v="4"/>
    <n v="4"/>
    <n v="4"/>
    <n v="5"/>
    <x v="1"/>
    <m/>
    <m/>
    <m/>
    <m/>
    <m/>
    <m/>
    <m/>
    <m/>
    <s v="2016-08-09"/>
    <x v="10"/>
    <x v="78"/>
    <x v="0"/>
  </r>
  <r>
    <s v="213788-213781-15970303"/>
    <x v="8"/>
    <m/>
    <x v="5"/>
    <m/>
    <s v="Addenbrooke's, previously at LRI"/>
    <x v="159"/>
    <x v="8"/>
    <s v="Post CCT"/>
    <n v="5"/>
    <n v="5"/>
    <n v="5"/>
    <n v="5"/>
    <n v="5"/>
    <n v="5"/>
    <n v="5"/>
    <n v="5"/>
    <n v="5"/>
    <n v="2"/>
    <n v="5"/>
    <x v="0"/>
    <m/>
    <m/>
    <m/>
    <m/>
    <m/>
    <m/>
    <m/>
    <m/>
    <s v="2016-08-09"/>
    <x v="10"/>
    <x v="196"/>
    <x v="161"/>
  </r>
  <r>
    <s v="213788-213781-15970366"/>
    <x v="8"/>
    <m/>
    <x v="2"/>
    <m/>
    <s v="Nuneaton - Colorectal"/>
    <x v="160"/>
    <x v="1"/>
    <m/>
    <n v="5"/>
    <n v="5"/>
    <n v="5"/>
    <n v="4"/>
    <n v="5"/>
    <n v="5"/>
    <n v="5"/>
    <n v="5"/>
    <n v="5"/>
    <n v="4"/>
    <n v="5"/>
    <x v="0"/>
    <m/>
    <m/>
    <m/>
    <m/>
    <m/>
    <m/>
    <m/>
    <m/>
    <s v="2016-08-09"/>
    <x v="10"/>
    <x v="197"/>
    <x v="162"/>
  </r>
  <r>
    <s v="213788-213781-15970592"/>
    <x v="6"/>
    <m/>
    <x v="3"/>
    <m/>
    <s v="Northampton - Natarajan"/>
    <x v="53"/>
    <x v="3"/>
    <m/>
    <n v="5"/>
    <n v="4"/>
    <n v="3"/>
    <n v="3"/>
    <n v="5"/>
    <n v="4"/>
    <n v="4"/>
    <n v="4"/>
    <n v="5"/>
    <n v="4"/>
    <n v="4"/>
    <x v="0"/>
    <m/>
    <m/>
    <m/>
    <m/>
    <m/>
    <m/>
    <m/>
    <m/>
    <s v="2016-08-09"/>
    <x v="10"/>
    <x v="198"/>
    <x v="163"/>
  </r>
  <r>
    <s v="213788-213781-15975140"/>
    <x v="10"/>
    <m/>
    <x v="7"/>
    <m/>
    <s v="Currently on Academic Placement as I'm an Academic Clinical Fellow so no clinical commitments at presentOther"/>
    <x v="161"/>
    <x v="0"/>
    <m/>
    <n v="4"/>
    <n v="4"/>
    <n v="4"/>
    <n v="4"/>
    <n v="4"/>
    <n v="4"/>
    <n v="4"/>
    <n v="5"/>
    <n v="4"/>
    <n v="4"/>
    <n v="4"/>
    <x v="0"/>
    <m/>
    <m/>
    <m/>
    <m/>
    <m/>
    <m/>
    <m/>
    <m/>
    <s v="2016-08-10"/>
    <x v="10"/>
    <x v="199"/>
    <x v="92"/>
  </r>
  <r>
    <s v="213788-213781-15975529"/>
    <x v="8"/>
    <m/>
    <x v="2"/>
    <m/>
    <s v="OOPROther"/>
    <x v="123"/>
    <x v="3"/>
    <m/>
    <n v="3"/>
    <n v="3"/>
    <n v="3"/>
    <n v="3"/>
    <n v="3"/>
    <n v="3"/>
    <n v="3"/>
    <n v="3"/>
    <n v="3"/>
    <n v="3"/>
    <n v="3"/>
    <x v="0"/>
    <m/>
    <m/>
    <m/>
    <m/>
    <m/>
    <m/>
    <m/>
    <m/>
    <s v="2016-08-10"/>
    <x v="10"/>
    <x v="0"/>
    <x v="0"/>
  </r>
  <r>
    <s v="213788-213781-15976991"/>
    <x v="6"/>
    <m/>
    <x v="5"/>
    <m/>
    <s v="Vascular"/>
    <x v="60"/>
    <x v="1"/>
    <m/>
    <n v="5"/>
    <n v="5"/>
    <n v="5"/>
    <n v="5"/>
    <n v="5"/>
    <n v="5"/>
    <n v="5"/>
    <n v="5"/>
    <n v="4"/>
    <n v="4"/>
    <n v="1"/>
    <x v="0"/>
    <m/>
    <m/>
    <m/>
    <m/>
    <m/>
    <m/>
    <m/>
    <m/>
    <s v="2016-08-10"/>
    <x v="10"/>
    <x v="200"/>
    <x v="164"/>
  </r>
  <r>
    <s v="213788-213781-15977075"/>
    <x v="11"/>
    <m/>
    <x v="2"/>
    <m/>
    <s v="Royal Derby - Upper GI"/>
    <x v="16"/>
    <x v="0"/>
    <m/>
    <n v="4"/>
    <n v="4"/>
    <n v="3"/>
    <n v="5"/>
    <n v="4"/>
    <n v="4"/>
    <n v="4"/>
    <n v="3"/>
    <n v="3"/>
    <n v="3"/>
    <n v="4"/>
    <x v="0"/>
    <m/>
    <m/>
    <m/>
    <m/>
    <m/>
    <m/>
    <m/>
    <m/>
    <s v="2016-08-10"/>
    <x v="10"/>
    <x v="0"/>
    <x v="0"/>
  </r>
  <r>
    <s v="213788-213781-15977726"/>
    <x v="3"/>
    <m/>
    <x v="2"/>
    <m/>
    <s v="Leicester General Hospital - Colorectal"/>
    <x v="14"/>
    <x v="7"/>
    <m/>
    <n v="5"/>
    <n v="5"/>
    <n v="5"/>
    <n v="4"/>
    <n v="5"/>
    <n v="5"/>
    <n v="5"/>
    <n v="5"/>
    <n v="5"/>
    <n v="3"/>
    <n v="5"/>
    <x v="0"/>
    <m/>
    <m/>
    <m/>
    <m/>
    <m/>
    <m/>
    <m/>
    <m/>
    <s v="2016-08-10"/>
    <x v="10"/>
    <x v="201"/>
    <x v="165"/>
  </r>
  <r>
    <s v="213788-213781-15977870"/>
    <x v="4"/>
    <m/>
    <x v="1"/>
    <m/>
    <s v="Leicester Royal Infirmary"/>
    <x v="2"/>
    <x v="0"/>
    <m/>
    <n v="4"/>
    <n v="4"/>
    <n v="4"/>
    <n v="2"/>
    <n v="4"/>
    <n v="5"/>
    <n v="5"/>
    <n v="4"/>
    <n v="4"/>
    <n v="4"/>
    <n v="4"/>
    <x v="0"/>
    <m/>
    <m/>
    <m/>
    <m/>
    <m/>
    <m/>
    <m/>
    <m/>
    <s v="2016-08-10"/>
    <x v="10"/>
    <x v="202"/>
    <x v="166"/>
  </r>
  <r>
    <s v="213788-213781-15978109"/>
    <x v="1"/>
    <m/>
    <x v="2"/>
    <m/>
    <s v="Kettering - Endocrine/GI"/>
    <x v="26"/>
    <x v="1"/>
    <m/>
    <n v="5"/>
    <n v="5"/>
    <n v="5"/>
    <n v="5"/>
    <n v="5"/>
    <n v="5"/>
    <n v="5"/>
    <n v="2"/>
    <n v="4"/>
    <n v="1"/>
    <n v="1"/>
    <x v="0"/>
    <m/>
    <m/>
    <m/>
    <m/>
    <m/>
    <m/>
    <m/>
    <m/>
    <s v="2016-08-10"/>
    <x v="10"/>
    <x v="203"/>
    <x v="167"/>
  </r>
  <r>
    <s v="213788-213781-15978649"/>
    <x v="7"/>
    <m/>
    <x v="2"/>
    <m/>
    <s v="Nottingham City - General/Transplant/Endocrine"/>
    <x v="83"/>
    <x v="1"/>
    <m/>
    <n v="5"/>
    <n v="5"/>
    <n v="4"/>
    <n v="3"/>
    <n v="4"/>
    <n v="5"/>
    <n v="5"/>
    <n v="5"/>
    <n v="3"/>
    <n v="4"/>
    <n v="4"/>
    <x v="0"/>
    <m/>
    <m/>
    <m/>
    <m/>
    <m/>
    <m/>
    <m/>
    <m/>
    <s v="2016-08-10"/>
    <x v="10"/>
    <x v="204"/>
    <x v="168"/>
  </r>
  <r>
    <s v="213788-213781-15979427"/>
    <x v="11"/>
    <m/>
    <x v="1"/>
    <m/>
    <s v="Royal Derby"/>
    <x v="2"/>
    <x v="3"/>
    <m/>
    <n v="5"/>
    <n v="5"/>
    <n v="5"/>
    <n v="4"/>
    <n v="5"/>
    <n v="5"/>
    <n v="5"/>
    <n v="4"/>
    <n v="4"/>
    <n v="4"/>
    <n v="5"/>
    <x v="0"/>
    <m/>
    <m/>
    <m/>
    <m/>
    <m/>
    <m/>
    <m/>
    <m/>
    <s v="2016-08-10"/>
    <x v="10"/>
    <x v="205"/>
    <x v="169"/>
  </r>
  <r>
    <s v="213788-213781-15981151"/>
    <x v="2"/>
    <m/>
    <x v="2"/>
    <m/>
    <s v="King's Mill - Colorectal 1 - Badrinath"/>
    <x v="162"/>
    <x v="7"/>
    <m/>
    <n v="5"/>
    <n v="5"/>
    <n v="5"/>
    <n v="4"/>
    <n v="5"/>
    <n v="4"/>
    <n v="5"/>
    <n v="5"/>
    <n v="4"/>
    <n v="4"/>
    <n v="5"/>
    <x v="0"/>
    <m/>
    <m/>
    <m/>
    <m/>
    <m/>
    <m/>
    <m/>
    <m/>
    <s v="2016-08-10"/>
    <x v="10"/>
    <x v="206"/>
    <x v="170"/>
  </r>
  <r>
    <s v="213788-213781-15981951"/>
    <x v="7"/>
    <m/>
    <x v="2"/>
    <m/>
    <s v="Nottingham City - Upper GI"/>
    <x v="16"/>
    <x v="2"/>
    <m/>
    <n v="4"/>
    <n v="5"/>
    <n v="5"/>
    <n v="5"/>
    <n v="5"/>
    <n v="4"/>
    <n v="4"/>
    <n v="4"/>
    <n v="5"/>
    <n v="3"/>
    <n v="5"/>
    <x v="0"/>
    <m/>
    <m/>
    <m/>
    <m/>
    <m/>
    <m/>
    <m/>
    <m/>
    <s v="2016-08-10"/>
    <x v="10"/>
    <x v="207"/>
    <x v="171"/>
  </r>
  <r>
    <s v="213788-213781-15983718"/>
    <x v="10"/>
    <m/>
    <x v="8"/>
    <m/>
    <s v="QMC Nottingham - Byrne/Dow – Adult : tumour and vascular"/>
    <x v="29"/>
    <x v="7"/>
    <m/>
    <n v="4"/>
    <n v="4"/>
    <n v="3"/>
    <n v="3"/>
    <n v="3"/>
    <n v="4"/>
    <n v="3"/>
    <n v="4"/>
    <n v="3"/>
    <n v="3"/>
    <n v="3"/>
    <x v="0"/>
    <m/>
    <m/>
    <m/>
    <m/>
    <m/>
    <m/>
    <m/>
    <m/>
    <s v="2016-08-10"/>
    <x v="10"/>
    <x v="0"/>
    <x v="0"/>
  </r>
  <r>
    <s v="213788-213781-15984203"/>
    <x v="8"/>
    <m/>
    <x v="1"/>
    <m/>
    <s v="Fellowship as aboveOther"/>
    <x v="2"/>
    <x v="5"/>
    <m/>
    <n v="5"/>
    <n v="5"/>
    <n v="5"/>
    <n v="4"/>
    <n v="5"/>
    <n v="5"/>
    <n v="5"/>
    <n v="5"/>
    <n v="5"/>
    <n v="5"/>
    <n v="5"/>
    <x v="0"/>
    <m/>
    <m/>
    <m/>
    <m/>
    <m/>
    <m/>
    <m/>
    <m/>
    <s v="2016-08-10"/>
    <x v="10"/>
    <x v="208"/>
    <x v="172"/>
  </r>
  <r>
    <s v="213788-213781-15984700"/>
    <x v="11"/>
    <m/>
    <x v="1"/>
    <m/>
    <s v="Royal Derby"/>
    <x v="2"/>
    <x v="8"/>
    <s v="ST2"/>
    <n v="5"/>
    <n v="5"/>
    <n v="4"/>
    <n v="3"/>
    <n v="4"/>
    <n v="4"/>
    <n v="4"/>
    <n v="4"/>
    <n v="4"/>
    <n v="3"/>
    <n v="4"/>
    <x v="0"/>
    <m/>
    <m/>
    <m/>
    <m/>
    <m/>
    <m/>
    <m/>
    <m/>
    <s v="2016-08-10"/>
    <x v="10"/>
    <x v="209"/>
    <x v="0"/>
  </r>
  <r>
    <s v="213788-213781-15985707"/>
    <x v="4"/>
    <m/>
    <x v="2"/>
    <m/>
    <s v="Leicester Royal Infirmary - Colorectal"/>
    <x v="14"/>
    <x v="5"/>
    <m/>
    <n v="5"/>
    <n v="5"/>
    <n v="4"/>
    <n v="5"/>
    <n v="5"/>
    <n v="4"/>
    <n v="5"/>
    <n v="5"/>
    <n v="4"/>
    <n v="2"/>
    <n v="5"/>
    <x v="0"/>
    <m/>
    <m/>
    <m/>
    <m/>
    <m/>
    <m/>
    <m/>
    <m/>
    <s v="2016-08-10"/>
    <x v="10"/>
    <x v="210"/>
    <x v="173"/>
  </r>
  <r>
    <s v="213788-213781-15985749"/>
    <x v="2"/>
    <m/>
    <x v="2"/>
    <m/>
    <s v="King's Mill - Upper GI"/>
    <x v="16"/>
    <x v="7"/>
    <m/>
    <n v="4"/>
    <n v="4"/>
    <n v="4"/>
    <n v="3"/>
    <n v="4"/>
    <n v="4"/>
    <n v="4"/>
    <n v="4"/>
    <n v="3"/>
    <n v="4"/>
    <n v="4"/>
    <x v="0"/>
    <m/>
    <m/>
    <m/>
    <m/>
    <m/>
    <m/>
    <m/>
    <m/>
    <s v="2016-08-10"/>
    <x v="10"/>
    <x v="0"/>
    <x v="0"/>
  </r>
  <r>
    <s v="213788-213781-15987156"/>
    <x v="10"/>
    <m/>
    <x v="3"/>
    <m/>
    <s v="QMC Nottingham - Trauma"/>
    <x v="23"/>
    <x v="2"/>
    <m/>
    <n v="5"/>
    <n v="5"/>
    <n v="2"/>
    <n v="5"/>
    <n v="4"/>
    <n v="5"/>
    <n v="4"/>
    <n v="5"/>
    <n v="4"/>
    <n v="3"/>
    <n v="4"/>
    <x v="0"/>
    <m/>
    <m/>
    <m/>
    <m/>
    <m/>
    <m/>
    <m/>
    <m/>
    <s v="2016-08-10"/>
    <x v="10"/>
    <x v="211"/>
    <x v="174"/>
  </r>
  <r>
    <s v="213788-213781-15987432"/>
    <x v="1"/>
    <m/>
    <x v="2"/>
    <m/>
    <s v="Kettering - Upper GI"/>
    <x v="16"/>
    <x v="1"/>
    <m/>
    <n v="3"/>
    <n v="4"/>
    <n v="4"/>
    <n v="4"/>
    <n v="4"/>
    <n v="4"/>
    <n v="5"/>
    <n v="4"/>
    <n v="4"/>
    <n v="4"/>
    <n v="4"/>
    <x v="0"/>
    <m/>
    <m/>
    <m/>
    <m/>
    <m/>
    <m/>
    <m/>
    <m/>
    <s v="2016-08-10"/>
    <x v="10"/>
    <x v="212"/>
    <x v="175"/>
  </r>
  <r>
    <s v="213788-213781-15992446"/>
    <x v="7"/>
    <m/>
    <x v="3"/>
    <m/>
    <s v="Nottingham City - Hip and Knee"/>
    <x v="56"/>
    <x v="5"/>
    <m/>
    <n v="4"/>
    <n v="4"/>
    <n v="4"/>
    <n v="2"/>
    <n v="4"/>
    <n v="4"/>
    <n v="4"/>
    <n v="4"/>
    <n v="4"/>
    <n v="4"/>
    <n v="4"/>
    <x v="0"/>
    <m/>
    <m/>
    <m/>
    <m/>
    <m/>
    <m/>
    <m/>
    <m/>
    <s v="2016-08-11"/>
    <x v="10"/>
    <x v="213"/>
    <x v="67"/>
  </r>
  <r>
    <s v="213788-213781-15993035"/>
    <x v="11"/>
    <m/>
    <x v="2"/>
    <m/>
    <s v="Royal Derby - Breast"/>
    <x v="13"/>
    <x v="2"/>
    <m/>
    <n v="5"/>
    <n v="5"/>
    <n v="5"/>
    <n v="4"/>
    <n v="5"/>
    <n v="4"/>
    <n v="5"/>
    <n v="5"/>
    <n v="4"/>
    <n v="4"/>
    <n v="4"/>
    <x v="0"/>
    <m/>
    <m/>
    <m/>
    <m/>
    <m/>
    <m/>
    <m/>
    <m/>
    <s v="2016-08-11"/>
    <x v="10"/>
    <x v="214"/>
    <x v="92"/>
  </r>
  <r>
    <s v="213788-213781-15993373"/>
    <x v="6"/>
    <m/>
    <x v="2"/>
    <m/>
    <s v="Northampton - Colorectal"/>
    <x v="14"/>
    <x v="0"/>
    <m/>
    <n v="4"/>
    <n v="4"/>
    <n v="3"/>
    <n v="3"/>
    <n v="4"/>
    <n v="4"/>
    <n v="5"/>
    <n v="4"/>
    <n v="3"/>
    <n v="3"/>
    <n v="4"/>
    <x v="0"/>
    <m/>
    <m/>
    <m/>
    <m/>
    <m/>
    <m/>
    <m/>
    <m/>
    <s v="2016-08-11"/>
    <x v="10"/>
    <x v="215"/>
    <x v="176"/>
  </r>
  <r>
    <s v="213788-213781-15995605"/>
    <x v="4"/>
    <m/>
    <x v="5"/>
    <m/>
    <s v="Vascular"/>
    <x v="60"/>
    <x v="1"/>
    <m/>
    <n v="5"/>
    <n v="4"/>
    <n v="2"/>
    <n v="1"/>
    <n v="3"/>
    <n v="4"/>
    <n v="4"/>
    <n v="4"/>
    <n v="3"/>
    <n v="2"/>
    <n v="4"/>
    <x v="0"/>
    <m/>
    <m/>
    <m/>
    <m/>
    <m/>
    <m/>
    <m/>
    <m/>
    <s v="2016-08-11"/>
    <x v="10"/>
    <x v="216"/>
    <x v="177"/>
  </r>
  <r>
    <s v="213788-213781-16007546"/>
    <x v="5"/>
    <m/>
    <x v="1"/>
    <m/>
    <s v="Lincoln"/>
    <x v="163"/>
    <x v="8"/>
    <s v="ST1"/>
    <n v="4"/>
    <n v="4"/>
    <n v="4"/>
    <n v="4"/>
    <n v="4"/>
    <n v="4"/>
    <n v="4"/>
    <n v="4"/>
    <n v="4"/>
    <n v="4"/>
    <n v="5"/>
    <x v="0"/>
    <m/>
    <m/>
    <m/>
    <m/>
    <m/>
    <m/>
    <m/>
    <m/>
    <s v="2016-08-12"/>
    <x v="10"/>
    <x v="217"/>
    <x v="178"/>
  </r>
  <r>
    <s v="213788-213781-16009684"/>
    <x v="9"/>
    <m/>
    <x v="3"/>
    <m/>
    <s v="Boston Pilgrim - Motkur"/>
    <x v="84"/>
    <x v="1"/>
    <m/>
    <n v="4"/>
    <n v="5"/>
    <n v="5"/>
    <n v="3"/>
    <n v="5"/>
    <n v="4"/>
    <n v="5"/>
    <n v="3"/>
    <n v="4"/>
    <n v="4"/>
    <n v="4"/>
    <x v="0"/>
    <m/>
    <m/>
    <m/>
    <m/>
    <m/>
    <m/>
    <m/>
    <m/>
    <s v="2016-08-12"/>
    <x v="10"/>
    <x v="218"/>
    <x v="179"/>
  </r>
  <r>
    <s v="213788-213781-16011048"/>
    <x v="2"/>
    <m/>
    <x v="1"/>
    <m/>
    <s v="QMC Nottingham - QMC(MR)"/>
    <x v="164"/>
    <x v="1"/>
    <m/>
    <n v="4"/>
    <n v="4"/>
    <n v="5"/>
    <n v="4"/>
    <n v="4"/>
    <n v="4"/>
    <n v="4"/>
    <n v="4"/>
    <n v="3"/>
    <n v="4"/>
    <n v="4"/>
    <x v="0"/>
    <m/>
    <m/>
    <m/>
    <m/>
    <m/>
    <m/>
    <m/>
    <m/>
    <s v="2016-08-12"/>
    <x v="10"/>
    <x v="219"/>
    <x v="180"/>
  </r>
  <r>
    <s v="213788-213781-16011515"/>
    <x v="1"/>
    <m/>
    <x v="3"/>
    <m/>
    <s v="Kettering - Khairandish"/>
    <x v="39"/>
    <x v="5"/>
    <m/>
    <n v="4"/>
    <n v="5"/>
    <n v="5"/>
    <n v="5"/>
    <n v="5"/>
    <n v="5"/>
    <n v="5"/>
    <n v="5"/>
    <n v="4"/>
    <n v="4"/>
    <n v="1"/>
    <x v="0"/>
    <m/>
    <m/>
    <m/>
    <m/>
    <m/>
    <m/>
    <m/>
    <m/>
    <s v="2016-08-12"/>
    <x v="10"/>
    <x v="220"/>
    <x v="181"/>
  </r>
  <r>
    <s v="213788-213781-16011836"/>
    <x v="5"/>
    <m/>
    <x v="1"/>
    <m/>
    <s v="Lincoln"/>
    <x v="163"/>
    <x v="8"/>
    <s v="ST2"/>
    <n v="5"/>
    <n v="5"/>
    <n v="5"/>
    <n v="5"/>
    <n v="5"/>
    <n v="4"/>
    <n v="5"/>
    <n v="4"/>
    <n v="4"/>
    <n v="4"/>
    <n v="4"/>
    <x v="0"/>
    <m/>
    <m/>
    <m/>
    <m/>
    <m/>
    <m/>
    <m/>
    <m/>
    <s v="2016-08-12"/>
    <x v="10"/>
    <x v="221"/>
    <x v="182"/>
  </r>
  <r>
    <s v="213788-213781-16012552"/>
    <x v="8"/>
    <m/>
    <x v="6"/>
    <m/>
    <s v="Out of Programme TrainingOther"/>
    <x v="2"/>
    <x v="2"/>
    <m/>
    <n v="5"/>
    <n v="5"/>
    <n v="5"/>
    <n v="2"/>
    <n v="5"/>
    <n v="4"/>
    <n v="3"/>
    <n v="2"/>
    <n v="4"/>
    <n v="3"/>
    <n v="4"/>
    <x v="0"/>
    <m/>
    <m/>
    <m/>
    <m/>
    <m/>
    <m/>
    <m/>
    <m/>
    <s v="2016-08-12"/>
    <x v="10"/>
    <x v="222"/>
    <x v="183"/>
  </r>
  <r>
    <s v="213788-213781-16017594"/>
    <x v="3"/>
    <m/>
    <x v="3"/>
    <m/>
    <s v="Leicester General Hospital - Hands 2 Bhowal/Ullah"/>
    <x v="21"/>
    <x v="7"/>
    <m/>
    <n v="4"/>
    <n v="5"/>
    <n v="5"/>
    <n v="5"/>
    <n v="5"/>
    <n v="4"/>
    <n v="4"/>
    <n v="5"/>
    <n v="5"/>
    <n v="5"/>
    <n v="1"/>
    <x v="0"/>
    <m/>
    <m/>
    <m/>
    <m/>
    <m/>
    <m/>
    <m/>
    <m/>
    <s v="2016-08-12"/>
    <x v="10"/>
    <x v="223"/>
    <x v="67"/>
  </r>
  <r>
    <s v="213788-213781-16021716"/>
    <x v="11"/>
    <m/>
    <x v="2"/>
    <m/>
    <s v="Royal Derby - Colorectal"/>
    <x v="14"/>
    <x v="5"/>
    <m/>
    <n v="5"/>
    <n v="5"/>
    <n v="5"/>
    <n v="5"/>
    <n v="5"/>
    <n v="5"/>
    <n v="5"/>
    <n v="5"/>
    <n v="5"/>
    <n v="3"/>
    <n v="5"/>
    <x v="0"/>
    <m/>
    <m/>
    <m/>
    <m/>
    <m/>
    <m/>
    <m/>
    <m/>
    <s v="2016-08-13"/>
    <x v="10"/>
    <x v="224"/>
    <x v="5"/>
  </r>
  <r>
    <s v="213788-213781-16022967"/>
    <x v="1"/>
    <m/>
    <x v="1"/>
    <m/>
    <s v="Kettering"/>
    <x v="1"/>
    <x v="7"/>
    <m/>
    <n v="4"/>
    <n v="4"/>
    <n v="4"/>
    <n v="2"/>
    <n v="4"/>
    <n v="3"/>
    <n v="4"/>
    <n v="4"/>
    <n v="4"/>
    <n v="4"/>
    <n v="4"/>
    <x v="0"/>
    <m/>
    <m/>
    <m/>
    <m/>
    <m/>
    <m/>
    <m/>
    <m/>
    <s v="2016-08-13"/>
    <x v="10"/>
    <x v="225"/>
    <x v="184"/>
  </r>
  <r>
    <s v="213788-213781-16023399"/>
    <x v="4"/>
    <m/>
    <x v="1"/>
    <m/>
    <s v="Leicester Royal Infirmary"/>
    <x v="2"/>
    <x v="7"/>
    <m/>
    <n v="4"/>
    <n v="4"/>
    <n v="4"/>
    <n v="4"/>
    <n v="4"/>
    <n v="4"/>
    <n v="5"/>
    <n v="5"/>
    <n v="4"/>
    <n v="4"/>
    <n v="5"/>
    <x v="0"/>
    <m/>
    <m/>
    <m/>
    <m/>
    <m/>
    <m/>
    <m/>
    <m/>
    <s v="2016-08-13"/>
    <x v="10"/>
    <x v="226"/>
    <x v="185"/>
  </r>
  <r>
    <s v="213788-213781-16024729"/>
    <x v="4"/>
    <m/>
    <x v="3"/>
    <m/>
    <s v="Leicester Royal Infirmary - Paeds 1 Abraham/Kershaw"/>
    <x v="112"/>
    <x v="0"/>
    <m/>
    <n v="5"/>
    <n v="5"/>
    <n v="5"/>
    <n v="4"/>
    <n v="5"/>
    <n v="4"/>
    <n v="4"/>
    <n v="4"/>
    <n v="4"/>
    <n v="5"/>
    <n v="1"/>
    <x v="1"/>
    <m/>
    <m/>
    <m/>
    <m/>
    <m/>
    <m/>
    <m/>
    <m/>
    <s v="2016-08-13"/>
    <x v="10"/>
    <x v="227"/>
    <x v="186"/>
  </r>
  <r>
    <s v="213788-213781-16028720"/>
    <x v="11"/>
    <m/>
    <x v="2"/>
    <m/>
    <s v="Royal Derby - Upper GI"/>
    <x v="16"/>
    <x v="3"/>
    <m/>
    <n v="4"/>
    <n v="4"/>
    <n v="4"/>
    <n v="3"/>
    <n v="5"/>
    <n v="5"/>
    <n v="5"/>
    <n v="4"/>
    <n v="3"/>
    <n v="4"/>
    <n v="4"/>
    <x v="0"/>
    <m/>
    <m/>
    <m/>
    <m/>
    <m/>
    <m/>
    <m/>
    <m/>
    <s v="2016-08-13"/>
    <x v="10"/>
    <x v="228"/>
    <x v="0"/>
  </r>
  <r>
    <s v="213788-213781-16033231"/>
    <x v="5"/>
    <m/>
    <x v="1"/>
    <m/>
    <s v="Lincoln"/>
    <x v="163"/>
    <x v="7"/>
    <m/>
    <n v="5"/>
    <n v="4"/>
    <n v="4"/>
    <n v="3"/>
    <n v="4"/>
    <n v="4"/>
    <n v="4"/>
    <n v="3"/>
    <n v="5"/>
    <n v="5"/>
    <n v="3"/>
    <x v="1"/>
    <m/>
    <m/>
    <m/>
    <m/>
    <m/>
    <m/>
    <m/>
    <m/>
    <s v="2016-08-14"/>
    <x v="10"/>
    <x v="229"/>
    <x v="187"/>
  </r>
  <r>
    <s v="213788-213781-16034089"/>
    <x v="3"/>
    <m/>
    <x v="2"/>
    <m/>
    <s v="Leicester General Hospital - HPB"/>
    <x v="15"/>
    <x v="5"/>
    <m/>
    <n v="5"/>
    <n v="5"/>
    <n v="5"/>
    <n v="5"/>
    <n v="5"/>
    <n v="5"/>
    <n v="5"/>
    <n v="5"/>
    <n v="5"/>
    <n v="2"/>
    <n v="5"/>
    <x v="0"/>
    <m/>
    <m/>
    <m/>
    <m/>
    <m/>
    <m/>
    <m/>
    <m/>
    <s v="2016-08-14"/>
    <x v="10"/>
    <x v="230"/>
    <x v="188"/>
  </r>
  <r>
    <s v="213788-213781-16035844"/>
    <x v="10"/>
    <m/>
    <x v="2"/>
    <m/>
    <s v="QMC Nottingham - Colorectal"/>
    <x v="14"/>
    <x v="5"/>
    <m/>
    <n v="5"/>
    <n v="4"/>
    <n v="4"/>
    <n v="4"/>
    <n v="4"/>
    <n v="3"/>
    <n v="4"/>
    <n v="3"/>
    <n v="4"/>
    <n v="3"/>
    <n v="4"/>
    <x v="0"/>
    <m/>
    <m/>
    <m/>
    <m/>
    <m/>
    <m/>
    <m/>
    <m/>
    <s v="2016-08-14"/>
    <x v="10"/>
    <x v="231"/>
    <x v="189"/>
  </r>
  <r>
    <s v="213788-213781-16038036"/>
    <x v="9"/>
    <m/>
    <x v="3"/>
    <m/>
    <s v="Boston Pilgrim - AnwarOther"/>
    <x v="165"/>
    <x v="1"/>
    <m/>
    <n v="4"/>
    <n v="5"/>
    <n v="5"/>
    <n v="3"/>
    <n v="5"/>
    <n v="4"/>
    <n v="5"/>
    <n v="5"/>
    <n v="4"/>
    <n v="4"/>
    <n v="5"/>
    <x v="0"/>
    <m/>
    <m/>
    <m/>
    <m/>
    <m/>
    <m/>
    <m/>
    <m/>
    <s v="2016-08-14"/>
    <x v="10"/>
    <x v="232"/>
    <x v="0"/>
  </r>
  <r>
    <s v="213788-213781-16043091"/>
    <x v="7"/>
    <m/>
    <x v="4"/>
    <m/>
    <s v="Cancer / core - Nottingham 3"/>
    <x v="166"/>
    <x v="3"/>
    <m/>
    <n v="4"/>
    <n v="5"/>
    <n v="5"/>
    <n v="4"/>
    <n v="5"/>
    <n v="5"/>
    <n v="5"/>
    <n v="5"/>
    <n v="4"/>
    <n v="3"/>
    <n v="4"/>
    <x v="0"/>
    <m/>
    <m/>
    <m/>
    <m/>
    <m/>
    <m/>
    <m/>
    <m/>
    <s v="2016-08-15"/>
    <x v="10"/>
    <x v="233"/>
    <x v="190"/>
  </r>
  <r>
    <s v="213788-213781-16044264"/>
    <x v="4"/>
    <m/>
    <x v="2"/>
    <m/>
    <s v="Leicester Royal Infirmary - Upper GI"/>
    <x v="16"/>
    <x v="5"/>
    <m/>
    <n v="5"/>
    <n v="5"/>
    <n v="5"/>
    <n v="5"/>
    <n v="5"/>
    <n v="5"/>
    <n v="5"/>
    <n v="5"/>
    <n v="5"/>
    <n v="3"/>
    <n v="5"/>
    <x v="0"/>
    <m/>
    <m/>
    <m/>
    <m/>
    <m/>
    <m/>
    <m/>
    <m/>
    <s v="2016-08-15"/>
    <x v="10"/>
    <x v="234"/>
    <x v="67"/>
  </r>
  <r>
    <s v="213788-213781-16044890"/>
    <x v="4"/>
    <m/>
    <x v="7"/>
    <m/>
    <s v="Leicester Royal Infirmary - Rae/Pau"/>
    <x v="167"/>
    <x v="8"/>
    <s v="Gpst2"/>
    <n v="3"/>
    <n v="3"/>
    <n v="3"/>
    <n v="3"/>
    <n v="2"/>
    <n v="3"/>
    <n v="2"/>
    <n v="3"/>
    <n v="3"/>
    <n v="3"/>
    <n v="4"/>
    <x v="0"/>
    <m/>
    <m/>
    <m/>
    <m/>
    <m/>
    <m/>
    <m/>
    <m/>
    <s v="2016-08-15"/>
    <x v="10"/>
    <x v="0"/>
    <x v="191"/>
  </r>
  <r>
    <s v="213788-213781-16046482"/>
    <x v="4"/>
    <m/>
    <x v="1"/>
    <m/>
    <s v="Leicester Royal Infirmary"/>
    <x v="2"/>
    <x v="5"/>
    <m/>
    <n v="5"/>
    <n v="4"/>
    <n v="4"/>
    <n v="4"/>
    <n v="4"/>
    <n v="5"/>
    <n v="4"/>
    <n v="4"/>
    <n v="4"/>
    <n v="4"/>
    <n v="5"/>
    <x v="0"/>
    <m/>
    <m/>
    <m/>
    <m/>
    <m/>
    <m/>
    <m/>
    <m/>
    <s v="2016-08-15"/>
    <x v="10"/>
    <x v="235"/>
    <x v="192"/>
  </r>
  <r>
    <s v="213788-213781-16048241"/>
    <x v="10"/>
    <m/>
    <x v="1"/>
    <m/>
    <s v="QMC Nottingham - QMC ( Plastics)"/>
    <x v="76"/>
    <x v="1"/>
    <m/>
    <n v="5"/>
    <n v="4"/>
    <n v="4"/>
    <n v="3"/>
    <n v="4"/>
    <n v="5"/>
    <n v="5"/>
    <n v="5"/>
    <n v="5"/>
    <n v="4"/>
    <n v="5"/>
    <x v="0"/>
    <m/>
    <m/>
    <m/>
    <m/>
    <m/>
    <m/>
    <m/>
    <m/>
    <s v="2016-08-15"/>
    <x v="10"/>
    <x v="236"/>
    <x v="193"/>
  </r>
  <r>
    <s v="213788-213781-16053049"/>
    <x v="6"/>
    <m/>
    <x v="2"/>
    <m/>
    <s v="Northampton - Colorectal"/>
    <x v="14"/>
    <x v="1"/>
    <m/>
    <n v="3"/>
    <n v="4"/>
    <n v="4"/>
    <n v="3"/>
    <n v="4"/>
    <n v="4"/>
    <n v="4"/>
    <n v="4"/>
    <n v="3"/>
    <n v="1"/>
    <n v="3"/>
    <x v="0"/>
    <m/>
    <m/>
    <m/>
    <m/>
    <m/>
    <m/>
    <m/>
    <m/>
    <s v="2016-08-15"/>
    <x v="10"/>
    <x v="237"/>
    <x v="194"/>
  </r>
  <r>
    <s v="213788-213781-16055411"/>
    <x v="10"/>
    <m/>
    <x v="1"/>
    <m/>
    <s v="QMC Nottingham - QMC (Glaucoma)"/>
    <x v="168"/>
    <x v="0"/>
    <m/>
    <n v="5"/>
    <n v="4"/>
    <n v="4"/>
    <n v="4"/>
    <n v="4"/>
    <n v="4"/>
    <n v="4"/>
    <n v="4"/>
    <n v="4"/>
    <n v="4"/>
    <n v="1"/>
    <x v="0"/>
    <m/>
    <m/>
    <m/>
    <m/>
    <m/>
    <m/>
    <m/>
    <m/>
    <s v="2016-08-16"/>
    <x v="10"/>
    <x v="238"/>
    <x v="67"/>
  </r>
  <r>
    <s v="213788-213781-16060260"/>
    <x v="3"/>
    <m/>
    <x v="2"/>
    <m/>
    <s v="Leicester General Hospital - Colorectal"/>
    <x v="14"/>
    <x v="0"/>
    <m/>
    <n v="4"/>
    <n v="4"/>
    <n v="4"/>
    <n v="4"/>
    <n v="4"/>
    <n v="4"/>
    <n v="4"/>
    <n v="4"/>
    <n v="4"/>
    <n v="1"/>
    <n v="4"/>
    <x v="0"/>
    <m/>
    <m/>
    <m/>
    <m/>
    <m/>
    <m/>
    <m/>
    <m/>
    <s v="2016-08-16"/>
    <x v="10"/>
    <x v="0"/>
    <x v="0"/>
  </r>
  <r>
    <s v="213788-213781-16067131"/>
    <x v="6"/>
    <m/>
    <x v="1"/>
    <m/>
    <s v="Northampton"/>
    <x v="169"/>
    <x v="1"/>
    <m/>
    <n v="3"/>
    <n v="4"/>
    <n v="4"/>
    <n v="2"/>
    <n v="4"/>
    <n v="4"/>
    <n v="4"/>
    <n v="4"/>
    <n v="4"/>
    <n v="4"/>
    <n v="4"/>
    <x v="0"/>
    <m/>
    <m/>
    <m/>
    <m/>
    <m/>
    <m/>
    <m/>
    <m/>
    <s v="2016-08-16"/>
    <x v="10"/>
    <x v="239"/>
    <x v="195"/>
  </r>
  <r>
    <s v="213788-213781-16067836"/>
    <x v="11"/>
    <m/>
    <x v="3"/>
    <m/>
    <s v="Derby Royal - Spine"/>
    <x v="58"/>
    <x v="2"/>
    <m/>
    <n v="4"/>
    <n v="4"/>
    <n v="4"/>
    <n v="4"/>
    <n v="4"/>
    <n v="5"/>
    <n v="5"/>
    <n v="4"/>
    <n v="4"/>
    <n v="4"/>
    <n v="4"/>
    <x v="0"/>
    <m/>
    <m/>
    <m/>
    <m/>
    <m/>
    <m/>
    <m/>
    <m/>
    <s v="2016-08-16"/>
    <x v="10"/>
    <x v="240"/>
    <x v="196"/>
  </r>
  <r>
    <s v="213788-213781-16069688"/>
    <x v="4"/>
    <m/>
    <x v="1"/>
    <m/>
    <s v="Leicester Royal Infirmary"/>
    <x v="2"/>
    <x v="0"/>
    <m/>
    <n v="3"/>
    <n v="5"/>
    <n v="5"/>
    <n v="4"/>
    <n v="5"/>
    <n v="5"/>
    <n v="5"/>
    <n v="4"/>
    <n v="4"/>
    <n v="5"/>
    <n v="5"/>
    <x v="0"/>
    <m/>
    <m/>
    <m/>
    <m/>
    <m/>
    <m/>
    <m/>
    <m/>
    <s v="2016-08-16"/>
    <x v="10"/>
    <x v="241"/>
    <x v="197"/>
  </r>
  <r>
    <s v="213788-213781-16070136"/>
    <x v="7"/>
    <m/>
    <x v="2"/>
    <m/>
    <s v="Nottingham City - General/Transplant/Endocrine"/>
    <x v="83"/>
    <x v="5"/>
    <m/>
    <n v="5"/>
    <n v="5"/>
    <n v="4"/>
    <n v="5"/>
    <n v="5"/>
    <n v="5"/>
    <n v="5"/>
    <n v="5"/>
    <n v="5"/>
    <n v="4"/>
    <n v="5"/>
    <x v="0"/>
    <m/>
    <m/>
    <m/>
    <m/>
    <m/>
    <m/>
    <m/>
    <m/>
    <s v="2016-08-16"/>
    <x v="10"/>
    <x v="242"/>
    <x v="198"/>
  </r>
  <r>
    <s v="213788-213781-16075226"/>
    <x v="10"/>
    <m/>
    <x v="3"/>
    <m/>
    <s v="QMC Nottingham - Hands"/>
    <x v="54"/>
    <x v="7"/>
    <m/>
    <n v="5"/>
    <n v="5"/>
    <n v="5"/>
    <n v="5"/>
    <n v="5"/>
    <n v="5"/>
    <n v="5"/>
    <n v="5"/>
    <n v="5"/>
    <n v="5"/>
    <n v="1"/>
    <x v="0"/>
    <m/>
    <m/>
    <m/>
    <m/>
    <m/>
    <m/>
    <m/>
    <m/>
    <s v="2016-08-17"/>
    <x v="10"/>
    <x v="243"/>
    <x v="199"/>
  </r>
  <r>
    <s v="213788-213781-16080434"/>
    <x v="8"/>
    <m/>
    <x v="2"/>
    <m/>
    <s v="OOPROther"/>
    <x v="123"/>
    <x v="8"/>
    <s v="OOPR"/>
    <n v="4"/>
    <n v="4"/>
    <n v="4"/>
    <n v="4"/>
    <n v="4"/>
    <n v="4"/>
    <n v="4"/>
    <n v="4"/>
    <n v="4"/>
    <n v="4"/>
    <n v="3"/>
    <x v="0"/>
    <m/>
    <m/>
    <m/>
    <m/>
    <m/>
    <m/>
    <m/>
    <m/>
    <s v="2016-08-17"/>
    <x v="10"/>
    <x v="244"/>
    <x v="92"/>
  </r>
  <r>
    <s v="213788-213781-16085445"/>
    <x v="6"/>
    <m/>
    <x v="4"/>
    <m/>
    <s v="GP REGISTRAROther"/>
    <x v="170"/>
    <x v="8"/>
    <s v="ST1"/>
    <n v="3"/>
    <n v="2"/>
    <n v="3"/>
    <n v="2"/>
    <n v="3"/>
    <n v="3"/>
    <n v="3"/>
    <n v="3"/>
    <n v="4"/>
    <n v="4"/>
    <n v="4"/>
    <x v="0"/>
    <m/>
    <m/>
    <m/>
    <m/>
    <m/>
    <m/>
    <m/>
    <m/>
    <s v="2016-08-17"/>
    <x v="10"/>
    <x v="245"/>
    <x v="200"/>
  </r>
  <r>
    <s v="213788-213781-16090953"/>
    <x v="2"/>
    <m/>
    <x v="7"/>
    <m/>
    <s v="King's MillOther"/>
    <x v="2"/>
    <x v="8"/>
    <s v="GP trainee"/>
    <n v="4"/>
    <n v="4"/>
    <n v="3"/>
    <n v="3"/>
    <n v="3"/>
    <n v="3"/>
    <n v="3"/>
    <n v="2"/>
    <n v="2"/>
    <n v="2"/>
    <n v="3"/>
    <x v="0"/>
    <m/>
    <m/>
    <m/>
    <m/>
    <m/>
    <m/>
    <m/>
    <m/>
    <s v="2016-08-18"/>
    <x v="10"/>
    <x v="246"/>
    <x v="201"/>
  </r>
  <r>
    <s v="213788-213781-16093696"/>
    <x v="4"/>
    <m/>
    <x v="3"/>
    <m/>
    <s v="Leicester Royal Infirmary - Williams/Taylor/Ashford"/>
    <x v="98"/>
    <x v="3"/>
    <m/>
    <n v="3"/>
    <n v="4"/>
    <n v="2"/>
    <n v="3"/>
    <n v="4"/>
    <n v="4"/>
    <n v="5"/>
    <n v="5"/>
    <n v="4"/>
    <n v="4"/>
    <n v="3"/>
    <x v="0"/>
    <m/>
    <m/>
    <m/>
    <m/>
    <m/>
    <m/>
    <m/>
    <m/>
    <s v="2016-08-18"/>
    <x v="10"/>
    <x v="247"/>
    <x v="202"/>
  </r>
  <r>
    <s v="213788-213781-16097350"/>
    <x v="4"/>
    <m/>
    <x v="7"/>
    <m/>
    <s v="Leicester Royal Infirmary - Conboy / MartinezOther"/>
    <x v="171"/>
    <x v="2"/>
    <m/>
    <n v="4"/>
    <n v="5"/>
    <n v="5"/>
    <n v="4"/>
    <n v="5"/>
    <n v="5"/>
    <n v="5"/>
    <n v="5"/>
    <n v="4"/>
    <n v="4"/>
    <n v="4"/>
    <x v="0"/>
    <m/>
    <m/>
    <m/>
    <m/>
    <m/>
    <m/>
    <m/>
    <m/>
    <s v="2016-08-18"/>
    <x v="10"/>
    <x v="248"/>
    <x v="203"/>
  </r>
  <r>
    <s v="213788-213781-16100170"/>
    <x v="2"/>
    <m/>
    <x v="4"/>
    <m/>
    <s v="Core - King’s Mill"/>
    <x v="172"/>
    <x v="7"/>
    <m/>
    <n v="2"/>
    <n v="3"/>
    <n v="4"/>
    <n v="2"/>
    <n v="4"/>
    <n v="4"/>
    <n v="4"/>
    <n v="3"/>
    <n v="2"/>
    <n v="4"/>
    <n v="4"/>
    <x v="1"/>
    <m/>
    <m/>
    <m/>
    <m/>
    <m/>
    <m/>
    <m/>
    <m/>
    <s v="2016-08-18"/>
    <x v="10"/>
    <x v="249"/>
    <x v="204"/>
  </r>
  <r>
    <s v="213788-213781-16110728"/>
    <x v="10"/>
    <m/>
    <x v="1"/>
    <m/>
    <s v="QMC Nottingham - QMC(MR)"/>
    <x v="164"/>
    <x v="1"/>
    <m/>
    <n v="4"/>
    <n v="4"/>
    <n v="3"/>
    <n v="1"/>
    <n v="3"/>
    <n v="3"/>
    <n v="4"/>
    <n v="3"/>
    <n v="1"/>
    <n v="3"/>
    <n v="4"/>
    <x v="0"/>
    <m/>
    <m/>
    <m/>
    <m/>
    <m/>
    <m/>
    <m/>
    <m/>
    <s v="2016-08-19"/>
    <x v="10"/>
    <x v="250"/>
    <x v="205"/>
  </r>
  <r>
    <s v="213788-213781-16121906"/>
    <x v="13"/>
    <m/>
    <x v="2"/>
    <m/>
    <s v="Royal Derby - Colorectal"/>
    <x v="14"/>
    <x v="7"/>
    <m/>
    <n v="3"/>
    <n v="4"/>
    <n v="4"/>
    <n v="4"/>
    <n v="4"/>
    <n v="4"/>
    <n v="4"/>
    <n v="4"/>
    <n v="4"/>
    <n v="3"/>
    <n v="4"/>
    <x v="0"/>
    <m/>
    <m/>
    <m/>
    <m/>
    <m/>
    <m/>
    <m/>
    <m/>
    <s v="2016-08-20"/>
    <x v="10"/>
    <x v="251"/>
    <x v="0"/>
  </r>
  <r>
    <s v="213788-213781-16149608"/>
    <x v="6"/>
    <m/>
    <x v="3"/>
    <m/>
    <s v="Northampton - Crawfurd"/>
    <x v="51"/>
    <x v="1"/>
    <m/>
    <n v="5"/>
    <n v="5"/>
    <n v="4"/>
    <n v="4"/>
    <n v="4"/>
    <n v="5"/>
    <n v="5"/>
    <n v="5"/>
    <n v="4"/>
    <n v="4"/>
    <n v="5"/>
    <x v="2"/>
    <s v="Other"/>
    <s v="Management"/>
    <s v="Yes"/>
    <m/>
    <m/>
    <m/>
    <m/>
    <m/>
    <s v="2016-08-21"/>
    <x v="10"/>
    <x v="252"/>
    <x v="206"/>
  </r>
  <r>
    <s v="213788-213781-16151202"/>
    <x v="11"/>
    <m/>
    <x v="3"/>
    <m/>
    <s v="Foot and ankle - MilnerOther"/>
    <x v="173"/>
    <x v="7"/>
    <m/>
    <n v="4"/>
    <n v="4"/>
    <n v="4"/>
    <n v="4"/>
    <n v="4"/>
    <n v="5"/>
    <n v="5"/>
    <n v="5"/>
    <n v="3"/>
    <n v="4"/>
    <n v="4"/>
    <x v="0"/>
    <m/>
    <m/>
    <m/>
    <m/>
    <m/>
    <m/>
    <m/>
    <m/>
    <s v="2016-08-21"/>
    <x v="10"/>
    <x v="253"/>
    <x v="0"/>
  </r>
  <r>
    <s v="213788-213781-16154567"/>
    <x v="11"/>
    <m/>
    <x v="5"/>
    <m/>
    <s v="Vascular Surgery"/>
    <x v="5"/>
    <x v="7"/>
    <m/>
    <n v="4"/>
    <n v="5"/>
    <n v="5"/>
    <n v="5"/>
    <n v="4"/>
    <n v="4"/>
    <n v="4"/>
    <n v="3"/>
    <n v="4"/>
    <n v="4"/>
    <n v="4"/>
    <x v="0"/>
    <m/>
    <m/>
    <m/>
    <m/>
    <m/>
    <m/>
    <m/>
    <m/>
    <s v="2016-08-21"/>
    <x v="10"/>
    <x v="254"/>
    <x v="207"/>
  </r>
  <r>
    <s v="213788-213781-16156109"/>
    <x v="11"/>
    <m/>
    <x v="1"/>
    <m/>
    <s v="Royal Derby"/>
    <x v="2"/>
    <x v="8"/>
    <s v="ST2"/>
    <n v="5"/>
    <n v="5"/>
    <n v="5"/>
    <n v="3"/>
    <n v="5"/>
    <n v="5"/>
    <n v="5"/>
    <n v="5"/>
    <n v="5"/>
    <n v="4"/>
    <n v="5"/>
    <x v="0"/>
    <m/>
    <m/>
    <m/>
    <m/>
    <m/>
    <m/>
    <m/>
    <m/>
    <s v="2016-08-21"/>
    <x v="10"/>
    <x v="255"/>
    <x v="5"/>
  </r>
  <r>
    <s v="213788-213781-16164218"/>
    <x v="4"/>
    <m/>
    <x v="5"/>
    <m/>
    <s v="Vascular Surgery"/>
    <x v="5"/>
    <x v="3"/>
    <m/>
    <n v="5"/>
    <n v="5"/>
    <n v="5"/>
    <n v="5"/>
    <n v="5"/>
    <n v="4"/>
    <n v="5"/>
    <n v="5"/>
    <n v="5"/>
    <n v="3"/>
    <n v="5"/>
    <x v="0"/>
    <m/>
    <m/>
    <m/>
    <m/>
    <m/>
    <m/>
    <m/>
    <m/>
    <s v="2016-08-22"/>
    <x v="10"/>
    <x v="256"/>
    <x v="5"/>
  </r>
  <r>
    <s v="213788-213781-16180193"/>
    <x v="5"/>
    <m/>
    <x v="2"/>
    <m/>
    <s v="Lincoln - Upper GI"/>
    <x v="16"/>
    <x v="1"/>
    <m/>
    <n v="3"/>
    <n v="5"/>
    <n v="5"/>
    <n v="5"/>
    <n v="5"/>
    <n v="5"/>
    <n v="5"/>
    <n v="4"/>
    <n v="4"/>
    <n v="4"/>
    <n v="4"/>
    <x v="0"/>
    <m/>
    <m/>
    <m/>
    <m/>
    <m/>
    <m/>
    <m/>
    <m/>
    <s v="2016-08-22"/>
    <x v="10"/>
    <x v="257"/>
    <x v="208"/>
  </r>
  <r>
    <s v="213788-213781-16187833"/>
    <x v="1"/>
    <m/>
    <x v="1"/>
    <m/>
    <s v="Kettering"/>
    <x v="1"/>
    <x v="8"/>
    <s v="ST1"/>
    <n v="5"/>
    <n v="5"/>
    <n v="5"/>
    <n v="3"/>
    <n v="4"/>
    <n v="5"/>
    <n v="5"/>
    <n v="4"/>
    <n v="4"/>
    <n v="4"/>
    <n v="4"/>
    <x v="0"/>
    <m/>
    <m/>
    <m/>
    <m/>
    <m/>
    <m/>
    <m/>
    <m/>
    <s v="2016-08-22"/>
    <x v="10"/>
    <x v="258"/>
    <x v="7"/>
  </r>
  <r>
    <s v="213788-213781-16188713"/>
    <x v="10"/>
    <m/>
    <x v="6"/>
    <m/>
    <s v="Trauma &amp; OrthopaedicsOther"/>
    <x v="2"/>
    <x v="2"/>
    <m/>
    <n v="4"/>
    <n v="4"/>
    <n v="3"/>
    <n v="4"/>
    <n v="4"/>
    <n v="4"/>
    <n v="4"/>
    <n v="2"/>
    <n v="3"/>
    <n v="4"/>
    <n v="4"/>
    <x v="0"/>
    <m/>
    <m/>
    <m/>
    <m/>
    <m/>
    <m/>
    <m/>
    <m/>
    <s v="2016-08-22"/>
    <x v="10"/>
    <x v="259"/>
    <x v="209"/>
  </r>
  <r>
    <s v="213788-213781-16202998"/>
    <x v="10"/>
    <m/>
    <x v="2"/>
    <m/>
    <s v="QMC Nottingham - Colorectal"/>
    <x v="14"/>
    <x v="5"/>
    <m/>
    <n v="4"/>
    <n v="5"/>
    <n v="5"/>
    <n v="5"/>
    <n v="5"/>
    <n v="5"/>
    <n v="4"/>
    <n v="4"/>
    <n v="4"/>
    <n v="4"/>
    <n v="4"/>
    <x v="0"/>
    <m/>
    <m/>
    <m/>
    <m/>
    <m/>
    <m/>
    <m/>
    <m/>
    <s v="2016-08-23"/>
    <x v="10"/>
    <x v="260"/>
    <x v="5"/>
  </r>
  <r>
    <s v="213788-213781-16215880"/>
    <x v="10"/>
    <m/>
    <x v="1"/>
    <m/>
    <s v="QMC Nottingham - QMC (Cornea)"/>
    <x v="78"/>
    <x v="0"/>
    <m/>
    <n v="5"/>
    <n v="5"/>
    <n v="4"/>
    <n v="4"/>
    <n v="5"/>
    <n v="4"/>
    <n v="5"/>
    <n v="4"/>
    <n v="4"/>
    <n v="4"/>
    <n v="4"/>
    <x v="0"/>
    <m/>
    <m/>
    <m/>
    <m/>
    <m/>
    <m/>
    <m/>
    <m/>
    <s v="2016-08-24"/>
    <x v="10"/>
    <x v="261"/>
    <x v="210"/>
  </r>
  <r>
    <s v="213788-213781-16234726"/>
    <x v="10"/>
    <m/>
    <x v="1"/>
    <m/>
    <s v="QMC Nottingham - QMC (VR)"/>
    <x v="18"/>
    <x v="8"/>
    <s v="ST1"/>
    <n v="4"/>
    <n v="3"/>
    <n v="3"/>
    <n v="2"/>
    <n v="2"/>
    <n v="3"/>
    <n v="1"/>
    <n v="3"/>
    <n v="3"/>
    <n v="4"/>
    <n v="3"/>
    <x v="2"/>
    <s v="Other trainees"/>
    <m/>
    <s v="Yes"/>
    <m/>
    <m/>
    <m/>
    <m/>
    <m/>
    <s v="2016-08-25"/>
    <x v="10"/>
    <x v="262"/>
    <x v="211"/>
  </r>
  <r>
    <s v="213788-213781-16276743"/>
    <x v="11"/>
    <m/>
    <x v="5"/>
    <m/>
    <s v="vascular "/>
    <x v="60"/>
    <x v="7"/>
    <m/>
    <n v="5"/>
    <n v="5"/>
    <n v="4"/>
    <n v="3"/>
    <n v="4"/>
    <n v="3"/>
    <n v="4"/>
    <n v="4"/>
    <n v="4"/>
    <n v="3"/>
    <n v="4"/>
    <x v="0"/>
    <m/>
    <m/>
    <m/>
    <m/>
    <m/>
    <m/>
    <m/>
    <m/>
    <s v="2016-08-29"/>
    <x v="10"/>
    <x v="263"/>
    <x v="212"/>
  </r>
  <r>
    <s v="213788-213781-16277447"/>
    <x v="10"/>
    <m/>
    <x v="5"/>
    <m/>
    <s v="Mr. Oluwole and Mr. Braithaite"/>
    <x v="174"/>
    <x v="5"/>
    <m/>
    <n v="5"/>
    <n v="5"/>
    <n v="4"/>
    <n v="4"/>
    <n v="5"/>
    <n v="5"/>
    <n v="5"/>
    <n v="4"/>
    <n v="4"/>
    <n v="4"/>
    <n v="4"/>
    <x v="0"/>
    <m/>
    <m/>
    <m/>
    <m/>
    <m/>
    <m/>
    <m/>
    <m/>
    <s v="2016-08-29"/>
    <x v="10"/>
    <x v="264"/>
    <x v="213"/>
  </r>
  <r>
    <s v="213788-213781-16279054"/>
    <x v="1"/>
    <m/>
    <x v="4"/>
    <m/>
    <s v="Core - Kettering"/>
    <x v="175"/>
    <x v="7"/>
    <m/>
    <n v="4"/>
    <n v="4"/>
    <n v="3"/>
    <n v="3"/>
    <n v="4"/>
    <n v="4"/>
    <n v="5"/>
    <n v="5"/>
    <n v="4"/>
    <n v="3"/>
    <n v="4"/>
    <x v="0"/>
    <m/>
    <m/>
    <m/>
    <m/>
    <m/>
    <m/>
    <m/>
    <m/>
    <s v="2016-08-29"/>
    <x v="10"/>
    <x v="265"/>
    <x v="0"/>
  </r>
  <r>
    <s v="213788-213781-16280461"/>
    <x v="4"/>
    <m/>
    <x v="1"/>
    <m/>
    <s v="Leicester Royal Infirmary"/>
    <x v="2"/>
    <x v="1"/>
    <m/>
    <n v="5"/>
    <n v="4"/>
    <n v="3"/>
    <n v="3"/>
    <n v="4"/>
    <n v="3"/>
    <n v="3"/>
    <n v="4"/>
    <n v="2"/>
    <n v="4"/>
    <n v="4"/>
    <x v="0"/>
    <m/>
    <m/>
    <m/>
    <m/>
    <m/>
    <m/>
    <m/>
    <m/>
    <s v="2016-08-29"/>
    <x v="10"/>
    <x v="266"/>
    <x v="214"/>
  </r>
  <r>
    <s v="213788-213781-16281427"/>
    <x v="10"/>
    <m/>
    <x v="1"/>
    <m/>
    <s v="QMC Nottingham - QMC (Glaucoma)"/>
    <x v="168"/>
    <x v="5"/>
    <m/>
    <n v="5"/>
    <n v="5"/>
    <n v="5"/>
    <n v="5"/>
    <n v="5"/>
    <n v="5"/>
    <n v="5"/>
    <n v="5"/>
    <n v="4"/>
    <n v="4"/>
    <n v="4"/>
    <x v="0"/>
    <m/>
    <m/>
    <m/>
    <m/>
    <m/>
    <m/>
    <m/>
    <m/>
    <s v="2016-08-29"/>
    <x v="10"/>
    <x v="267"/>
    <x v="215"/>
  </r>
  <r>
    <s v="213788-213781-16296724"/>
    <x v="11"/>
    <m/>
    <x v="2"/>
    <m/>
    <s v="Royal Derby - Colorectal"/>
    <x v="14"/>
    <x v="3"/>
    <m/>
    <n v="4"/>
    <n v="4"/>
    <n v="3"/>
    <n v="3"/>
    <n v="4"/>
    <n v="4"/>
    <n v="5"/>
    <n v="5"/>
    <n v="5"/>
    <n v="4"/>
    <n v="4"/>
    <x v="0"/>
    <m/>
    <m/>
    <m/>
    <m/>
    <m/>
    <m/>
    <m/>
    <m/>
    <s v="2016-08-30"/>
    <x v="10"/>
    <x v="268"/>
    <x v="2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 ">
  <location ref="A13:G394" firstHeaderRow="0" firstDataRow="1" firstDataCol="1" rowPageCount="2" colPageCount="1"/>
  <pivotFields count="33">
    <pivotField showAll="0"/>
    <pivotField axis="axisRow" showAll="0">
      <items count="16">
        <item x="12"/>
        <item x="0"/>
        <item x="1"/>
        <item x="2"/>
        <item x="3"/>
        <item x="4"/>
        <item x="5"/>
        <item x="6"/>
        <item x="7"/>
        <item x="9"/>
        <item x="10"/>
        <item x="11"/>
        <item m="1" x="14"/>
        <item x="13"/>
        <item x="8"/>
        <item t="default"/>
      </items>
    </pivotField>
    <pivotField showAll="0"/>
    <pivotField axis="axisRow" showAll="0">
      <items count="15">
        <item x="2"/>
        <item x="8"/>
        <item x="9"/>
        <item x="0"/>
        <item x="7"/>
        <item x="10"/>
        <item x="6"/>
        <item x="3"/>
        <item x="4"/>
        <item x="5"/>
        <item x="1"/>
        <item x="11"/>
        <item x="12"/>
        <item x="13"/>
        <item t="default"/>
      </items>
    </pivotField>
    <pivotField showAll="0"/>
    <pivotField showAll="0"/>
    <pivotField axis="axisRow" showAll="0">
      <items count="177">
        <item x="47"/>
        <item x="42"/>
        <item x="13"/>
        <item x="36"/>
        <item x="35"/>
        <item x="29"/>
        <item x="52"/>
        <item x="31"/>
        <item x="62"/>
        <item x="28"/>
        <item x="14"/>
        <item x="51"/>
        <item x="48"/>
        <item x="17"/>
        <item x="26"/>
        <item x="55"/>
        <item x="27"/>
        <item x="8"/>
        <item x="61"/>
        <item x="64"/>
        <item x="43"/>
        <item x="54"/>
        <item x="44"/>
        <item x="21"/>
        <item x="56"/>
        <item x="15"/>
        <item x="45"/>
        <item x="1"/>
        <item x="39"/>
        <item x="40"/>
        <item x="33"/>
        <item x="53"/>
        <item x="79"/>
        <item x="11"/>
        <item x="4"/>
        <item x="7"/>
        <item x="46"/>
        <item x="20"/>
        <item x="57"/>
        <item x="6"/>
        <item x="18"/>
        <item x="30"/>
        <item x="50"/>
        <item x="37"/>
        <item x="38"/>
        <item x="24"/>
        <item x="58"/>
        <item x="32"/>
        <item x="23"/>
        <item x="10"/>
        <item x="49"/>
        <item x="2"/>
        <item x="16"/>
        <item x="41"/>
        <item x="12"/>
        <item x="5"/>
        <item x="19"/>
        <item x="65"/>
        <item x="66"/>
        <item x="67"/>
        <item x="68"/>
        <item x="69"/>
        <item x="70"/>
        <item x="71"/>
        <item x="72"/>
        <item x="73"/>
        <item x="74"/>
        <item x="76"/>
        <item x="77"/>
        <item x="78"/>
        <item x="80"/>
        <item x="81"/>
        <item x="84"/>
        <item x="85"/>
        <item x="87"/>
        <item x="88"/>
        <item x="60"/>
        <item x="89"/>
        <item x="0"/>
        <item x="90"/>
        <item x="91"/>
        <item x="92"/>
        <item x="93"/>
        <item x="83"/>
        <item x="94"/>
        <item x="95"/>
        <item x="96"/>
        <item x="97"/>
        <item x="98"/>
        <item x="99"/>
        <item x="100"/>
        <item x="101"/>
        <item x="102"/>
        <item x="103"/>
        <item x="104"/>
        <item x="9"/>
        <item x="22"/>
        <item x="59"/>
        <item x="143"/>
        <item x="25"/>
        <item x="141"/>
        <item x="144"/>
        <item x="82"/>
        <item x="86"/>
        <item x="106"/>
        <item x="108"/>
        <item x="109"/>
        <item x="111"/>
        <item x="113"/>
        <item x="114"/>
        <item x="34"/>
        <item x="116"/>
        <item x="119"/>
        <item x="120"/>
        <item x="121"/>
        <item x="122"/>
        <item x="123"/>
        <item x="124"/>
        <item x="125"/>
        <item x="126"/>
        <item x="127"/>
        <item x="128"/>
        <item x="129"/>
        <item x="130"/>
        <item x="133"/>
        <item x="135"/>
        <item x="136"/>
        <item x="137"/>
        <item x="140"/>
        <item x="142"/>
        <item x="145"/>
        <item x="3"/>
        <item x="63"/>
        <item x="75"/>
        <item x="105"/>
        <item x="107"/>
        <item x="110"/>
        <item x="112"/>
        <item x="115"/>
        <item x="117"/>
        <item x="118"/>
        <item x="131"/>
        <item x="132"/>
        <item x="134"/>
        <item x="138"/>
        <item x="139"/>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t="default"/>
      </items>
    </pivotField>
    <pivotField name="Level of training" axis="axisPage" multipleItemSelectionAllowed="1" showAll="0">
      <items count="18">
        <item x="4"/>
        <item x="6"/>
        <item x="8"/>
        <item x="1"/>
        <item x="7"/>
        <item x="0"/>
        <item x="3"/>
        <item x="5"/>
        <item x="2"/>
        <item m="1" x="12"/>
        <item m="1" x="14"/>
        <item m="1" x="15"/>
        <item m="1" x="16"/>
        <item m="1" x="13"/>
        <item x="10"/>
        <item x="9"/>
        <item x="11"/>
        <item t="default"/>
      </items>
    </pivotField>
    <pivotField showAll="0" defaultSubtotal="0"/>
    <pivotField showAll="0" defaultSubtotal="0"/>
    <pivotField showAll="0" defaultSubtotal="0"/>
    <pivotField dataField="1" showAll="0"/>
    <pivotField dataField="1" showAll="0"/>
    <pivotField dataField="1" showAll="0"/>
    <pivotField showAll="0"/>
    <pivotField showAll="0"/>
    <pivotField dataField="1" showAll="0"/>
    <pivotField dataField="1" showAll="0"/>
    <pivotField showAll="0"/>
    <pivotField showAll="0" defaultSubtotal="0"/>
    <pivotField showAll="0"/>
    <pivotField showAll="0"/>
    <pivotField showAll="0"/>
    <pivotField showAll="0"/>
    <pivotField showAll="0"/>
    <pivotField showAll="0"/>
    <pivotField showAll="0"/>
    <pivotField showAll="0"/>
    <pivotField showAll="0"/>
    <pivotField showAll="0"/>
    <pivotField axis="axisPage" numFmtId="17" multipleItemSelectionAllowed="1" showAll="0">
      <items count="12">
        <item x="2"/>
        <item x="3"/>
        <item x="4"/>
        <item x="0"/>
        <item x="1"/>
        <item x="6"/>
        <item x="5"/>
        <item x="8"/>
        <item x="7"/>
        <item x="9"/>
        <item x="10"/>
        <item t="default"/>
      </items>
    </pivotField>
    <pivotField showAll="0" defaultSubtotal="0"/>
    <pivotField showAll="0" defaultSubtotal="0"/>
  </pivotFields>
  <rowFields count="3">
    <field x="1"/>
    <field x="3"/>
    <field x="6"/>
  </rowFields>
  <rowItems count="381">
    <i>
      <x/>
    </i>
    <i r="1">
      <x/>
    </i>
    <i r="2">
      <x v="17"/>
    </i>
    <i r="2">
      <x v="100"/>
    </i>
    <i r="2">
      <x v="105"/>
    </i>
    <i r="2">
      <x v="129"/>
    </i>
    <i r="1">
      <x v="2"/>
    </i>
    <i r="2">
      <x v="33"/>
    </i>
    <i r="1">
      <x v="7"/>
    </i>
    <i r="2">
      <x v="96"/>
    </i>
    <i r="2">
      <x v="153"/>
    </i>
    <i>
      <x v="1"/>
    </i>
    <i r="1">
      <x/>
    </i>
    <i r="2">
      <x v="2"/>
    </i>
    <i r="2">
      <x v="8"/>
    </i>
    <i r="2">
      <x v="18"/>
    </i>
    <i r="1">
      <x v="3"/>
    </i>
    <i r="2">
      <x v="8"/>
    </i>
    <i r="2">
      <x v="18"/>
    </i>
    <i r="2">
      <x v="78"/>
    </i>
    <i r="1">
      <x v="12"/>
    </i>
    <i r="2">
      <x v="8"/>
    </i>
    <i>
      <x v="2"/>
    </i>
    <i r="1">
      <x/>
    </i>
    <i r="2">
      <x v="10"/>
    </i>
    <i r="2">
      <x v="14"/>
    </i>
    <i r="2">
      <x v="17"/>
    </i>
    <i r="2">
      <x v="51"/>
    </i>
    <i r="2">
      <x v="52"/>
    </i>
    <i r="2">
      <x v="107"/>
    </i>
    <i r="2">
      <x v="146"/>
    </i>
    <i r="1">
      <x v="7"/>
    </i>
    <i r="2">
      <x v="28"/>
    </i>
    <i r="2">
      <x v="49"/>
    </i>
    <i r="2">
      <x v="71"/>
    </i>
    <i r="2">
      <x v="79"/>
    </i>
    <i r="2">
      <x v="151"/>
    </i>
    <i r="1">
      <x v="8"/>
    </i>
    <i r="2">
      <x v="125"/>
    </i>
    <i r="2">
      <x v="175"/>
    </i>
    <i r="1">
      <x v="10"/>
    </i>
    <i r="2">
      <x v="27"/>
    </i>
    <i r="2">
      <x v="58"/>
    </i>
    <i r="2">
      <x v="64"/>
    </i>
    <i>
      <x v="3"/>
    </i>
    <i r="1">
      <x/>
    </i>
    <i r="2">
      <x v="2"/>
    </i>
    <i r="2">
      <x v="10"/>
    </i>
    <i r="2">
      <x v="16"/>
    </i>
    <i r="2">
      <x v="32"/>
    </i>
    <i r="2">
      <x v="51"/>
    </i>
    <i r="2">
      <x v="52"/>
    </i>
    <i r="2">
      <x v="130"/>
    </i>
    <i r="2">
      <x v="132"/>
    </i>
    <i r="2">
      <x v="162"/>
    </i>
    <i r="1">
      <x v="4"/>
    </i>
    <i r="2">
      <x v="51"/>
    </i>
    <i r="1">
      <x v="7"/>
    </i>
    <i r="2">
      <x v="29"/>
    </i>
    <i r="2">
      <x v="32"/>
    </i>
    <i r="2">
      <x v="49"/>
    </i>
    <i r="2">
      <x v="51"/>
    </i>
    <i r="2">
      <x v="53"/>
    </i>
    <i r="2">
      <x v="150"/>
    </i>
    <i r="1">
      <x v="8"/>
    </i>
    <i r="2">
      <x v="131"/>
    </i>
    <i r="2">
      <x v="172"/>
    </i>
    <i r="1">
      <x v="10"/>
    </i>
    <i r="2">
      <x v="61"/>
    </i>
    <i r="2">
      <x v="164"/>
    </i>
    <i r="1">
      <x v="11"/>
    </i>
    <i r="2">
      <x v="52"/>
    </i>
    <i>
      <x v="4"/>
    </i>
    <i r="1">
      <x/>
    </i>
    <i r="2">
      <x v="10"/>
    </i>
    <i r="2">
      <x v="17"/>
    </i>
    <i r="2">
      <x v="25"/>
    </i>
    <i r="2">
      <x v="51"/>
    </i>
    <i r="2">
      <x v="98"/>
    </i>
    <i r="2">
      <x v="126"/>
    </i>
    <i r="1">
      <x v="3"/>
    </i>
    <i r="2">
      <x v="51"/>
    </i>
    <i r="1">
      <x v="7"/>
    </i>
    <i r="2">
      <x v="1"/>
    </i>
    <i r="2">
      <x v="20"/>
    </i>
    <i r="2">
      <x v="22"/>
    </i>
    <i r="2">
      <x v="23"/>
    </i>
    <i r="2">
      <x v="26"/>
    </i>
    <i r="2">
      <x v="32"/>
    </i>
    <i r="2">
      <x v="36"/>
    </i>
    <i r="2">
      <x v="51"/>
    </i>
    <i r="2">
      <x v="91"/>
    </i>
    <i r="2">
      <x v="135"/>
    </i>
    <i r="2">
      <x v="156"/>
    </i>
    <i r="2">
      <x v="158"/>
    </i>
    <i r="1">
      <x v="8"/>
    </i>
    <i r="2">
      <x v="54"/>
    </i>
    <i r="2">
      <x v="118"/>
    </i>
    <i r="2">
      <x v="157"/>
    </i>
    <i>
      <x v="5"/>
    </i>
    <i r="1">
      <x/>
    </i>
    <i r="2">
      <x v="10"/>
    </i>
    <i r="2">
      <x v="17"/>
    </i>
    <i r="2">
      <x v="51"/>
    </i>
    <i r="2">
      <x v="52"/>
    </i>
    <i r="2">
      <x v="75"/>
    </i>
    <i r="1">
      <x v="2"/>
    </i>
    <i r="2">
      <x v="33"/>
    </i>
    <i r="2">
      <x v="80"/>
    </i>
    <i r="2">
      <x v="87"/>
    </i>
    <i r="1">
      <x v="4"/>
    </i>
    <i r="2">
      <x v="32"/>
    </i>
    <i r="2">
      <x v="35"/>
    </i>
    <i r="2">
      <x v="74"/>
    </i>
    <i r="2">
      <x v="77"/>
    </i>
    <i r="2">
      <x v="81"/>
    </i>
    <i r="2">
      <x v="167"/>
    </i>
    <i r="2">
      <x v="171"/>
    </i>
    <i r="1">
      <x v="5"/>
    </i>
    <i r="2">
      <x v="37"/>
    </i>
    <i r="1">
      <x v="6"/>
    </i>
    <i r="2">
      <x v="4"/>
    </i>
    <i r="2">
      <x v="39"/>
    </i>
    <i r="2">
      <x v="51"/>
    </i>
    <i r="2">
      <x v="141"/>
    </i>
    <i r="2">
      <x v="154"/>
    </i>
    <i r="1">
      <x v="7"/>
    </i>
    <i r="2">
      <x/>
    </i>
    <i r="2">
      <x v="12"/>
    </i>
    <i r="2">
      <x v="32"/>
    </i>
    <i r="2">
      <x v="36"/>
    </i>
    <i r="2">
      <x v="49"/>
    </i>
    <i r="2">
      <x v="50"/>
    </i>
    <i r="2">
      <x v="51"/>
    </i>
    <i r="2">
      <x v="88"/>
    </i>
    <i r="2">
      <x v="137"/>
    </i>
    <i r="2">
      <x v="140"/>
    </i>
    <i r="2">
      <x v="142"/>
    </i>
    <i r="1">
      <x v="9"/>
    </i>
    <i r="2">
      <x v="55"/>
    </i>
    <i r="2">
      <x v="76"/>
    </i>
    <i r="2">
      <x v="99"/>
    </i>
    <i r="2">
      <x v="106"/>
    </i>
    <i r="2">
      <x v="148"/>
    </i>
    <i r="1">
      <x v="10"/>
    </i>
    <i r="2">
      <x v="34"/>
    </i>
    <i r="2">
      <x v="51"/>
    </i>
    <i r="2">
      <x v="57"/>
    </i>
    <i r="2">
      <x v="59"/>
    </i>
    <i r="2">
      <x v="68"/>
    </i>
    <i>
      <x v="6"/>
    </i>
    <i r="1">
      <x/>
    </i>
    <i r="2">
      <x v="10"/>
    </i>
    <i r="2">
      <x v="17"/>
    </i>
    <i r="2">
      <x v="52"/>
    </i>
    <i r="1">
      <x v="4"/>
    </i>
    <i r="2">
      <x v="35"/>
    </i>
    <i r="1">
      <x v="7"/>
    </i>
    <i r="2">
      <x v="42"/>
    </i>
    <i r="2">
      <x v="51"/>
    </i>
    <i r="2">
      <x v="85"/>
    </i>
    <i r="1">
      <x v="10"/>
    </i>
    <i r="2">
      <x v="34"/>
    </i>
    <i r="2">
      <x v="65"/>
    </i>
    <i r="2">
      <x v="163"/>
    </i>
    <i>
      <x v="7"/>
    </i>
    <i r="1">
      <x/>
    </i>
    <i r="2">
      <x v="10"/>
    </i>
    <i r="2">
      <x v="17"/>
    </i>
    <i r="2">
      <x v="51"/>
    </i>
    <i r="2">
      <x v="52"/>
    </i>
    <i r="1">
      <x v="4"/>
    </i>
    <i r="2">
      <x v="35"/>
    </i>
    <i r="1">
      <x v="7"/>
    </i>
    <i r="2">
      <x v="6"/>
    </i>
    <i r="2">
      <x v="11"/>
    </i>
    <i r="2">
      <x v="31"/>
    </i>
    <i r="2">
      <x v="49"/>
    </i>
    <i r="2">
      <x v="51"/>
    </i>
    <i r="2">
      <x v="70"/>
    </i>
    <i r="2">
      <x v="86"/>
    </i>
    <i r="1">
      <x v="8"/>
    </i>
    <i r="2">
      <x v="54"/>
    </i>
    <i r="2">
      <x v="121"/>
    </i>
    <i r="2">
      <x v="170"/>
    </i>
    <i r="1">
      <x v="9"/>
    </i>
    <i r="2">
      <x v="55"/>
    </i>
    <i r="2">
      <x v="76"/>
    </i>
    <i r="1">
      <x v="10"/>
    </i>
    <i r="2">
      <x v="34"/>
    </i>
    <i r="2">
      <x v="66"/>
    </i>
    <i r="2">
      <x v="133"/>
    </i>
    <i r="2">
      <x v="169"/>
    </i>
    <i>
      <x v="8"/>
    </i>
    <i r="1">
      <x/>
    </i>
    <i r="2">
      <x v="2"/>
    </i>
    <i r="2">
      <x v="17"/>
    </i>
    <i r="2">
      <x v="51"/>
    </i>
    <i r="2">
      <x v="52"/>
    </i>
    <i r="2">
      <x v="83"/>
    </i>
    <i r="1">
      <x v="3"/>
    </i>
    <i r="2">
      <x v="83"/>
    </i>
    <i r="1">
      <x v="6"/>
    </i>
    <i r="2">
      <x v="3"/>
    </i>
    <i r="2">
      <x v="39"/>
    </i>
    <i r="2">
      <x v="43"/>
    </i>
    <i r="2">
      <x v="44"/>
    </i>
    <i r="2">
      <x v="51"/>
    </i>
    <i r="2">
      <x v="145"/>
    </i>
    <i r="1">
      <x v="7"/>
    </i>
    <i r="2">
      <x v="15"/>
    </i>
    <i r="2">
      <x v="24"/>
    </i>
    <i r="2">
      <x v="51"/>
    </i>
    <i r="2">
      <x v="53"/>
    </i>
    <i r="1">
      <x v="8"/>
    </i>
    <i r="2">
      <x v="32"/>
    </i>
    <i r="2">
      <x v="51"/>
    </i>
    <i r="2">
      <x v="54"/>
    </i>
    <i r="2">
      <x v="104"/>
    </i>
    <i r="2">
      <x v="113"/>
    </i>
    <i r="2">
      <x v="122"/>
    </i>
    <i r="2">
      <x v="124"/>
    </i>
    <i r="2">
      <x v="166"/>
    </i>
    <i r="1">
      <x v="12"/>
    </i>
    <i r="2">
      <x v="7"/>
    </i>
    <i r="2">
      <x v="47"/>
    </i>
    <i>
      <x v="9"/>
    </i>
    <i r="1">
      <x/>
    </i>
    <i r="2">
      <x v="10"/>
    </i>
    <i r="2">
      <x v="17"/>
    </i>
    <i r="1">
      <x v="7"/>
    </i>
    <i r="2">
      <x v="72"/>
    </i>
    <i r="2">
      <x v="84"/>
    </i>
    <i r="2">
      <x v="96"/>
    </i>
    <i r="2">
      <x v="108"/>
    </i>
    <i r="2">
      <x v="165"/>
    </i>
    <i r="1">
      <x v="9"/>
    </i>
    <i r="2">
      <x v="55"/>
    </i>
    <i>
      <x v="10"/>
    </i>
    <i r="1">
      <x/>
    </i>
    <i r="2">
      <x v="10"/>
    </i>
    <i r="2">
      <x v="13"/>
    </i>
    <i r="2">
      <x v="25"/>
    </i>
    <i r="2">
      <x v="51"/>
    </i>
    <i r="2">
      <x v="76"/>
    </i>
    <i r="1">
      <x v="1"/>
    </i>
    <i r="2">
      <x v="5"/>
    </i>
    <i r="2">
      <x v="9"/>
    </i>
    <i r="2">
      <x v="32"/>
    </i>
    <i r="2">
      <x v="41"/>
    </i>
    <i r="2">
      <x v="51"/>
    </i>
    <i r="2">
      <x v="89"/>
    </i>
    <i r="2">
      <x v="139"/>
    </i>
    <i r="2">
      <x v="143"/>
    </i>
    <i r="1">
      <x v="2"/>
    </i>
    <i r="2">
      <x v="33"/>
    </i>
    <i r="2">
      <x v="128"/>
    </i>
    <i r="1">
      <x v="3"/>
    </i>
    <i r="2">
      <x v="32"/>
    </i>
    <i r="2">
      <x v="51"/>
    </i>
    <i r="2">
      <x v="56"/>
    </i>
    <i r="1">
      <x v="4"/>
    </i>
    <i r="2">
      <x v="32"/>
    </i>
    <i r="2">
      <x v="35"/>
    </i>
    <i r="2">
      <x v="51"/>
    </i>
    <i r="2">
      <x v="93"/>
    </i>
    <i r="2">
      <x v="109"/>
    </i>
    <i r="2">
      <x v="136"/>
    </i>
    <i r="2">
      <x v="138"/>
    </i>
    <i r="2">
      <x v="149"/>
    </i>
    <i r="2">
      <x v="155"/>
    </i>
    <i r="2">
      <x v="161"/>
    </i>
    <i r="1">
      <x v="5"/>
    </i>
    <i r="2">
      <x v="30"/>
    </i>
    <i r="2">
      <x v="37"/>
    </i>
    <i r="2">
      <x v="102"/>
    </i>
    <i r="2">
      <x v="103"/>
    </i>
    <i r="2">
      <x v="110"/>
    </i>
    <i r="2">
      <x v="147"/>
    </i>
    <i r="2">
      <x v="152"/>
    </i>
    <i r="1">
      <x v="6"/>
    </i>
    <i r="2">
      <x v="51"/>
    </i>
    <i r="1">
      <x v="7"/>
    </i>
    <i r="2">
      <x v="21"/>
    </i>
    <i r="2">
      <x v="32"/>
    </i>
    <i r="2">
      <x v="38"/>
    </i>
    <i r="2">
      <x v="45"/>
    </i>
    <i r="2">
      <x v="48"/>
    </i>
    <i r="2">
      <x v="49"/>
    </i>
    <i r="2">
      <x v="51"/>
    </i>
    <i r="1">
      <x v="9"/>
    </i>
    <i r="2">
      <x v="76"/>
    </i>
    <i r="2">
      <x v="92"/>
    </i>
    <i r="2">
      <x v="94"/>
    </i>
    <i r="2">
      <x v="174"/>
    </i>
    <i r="1">
      <x v="10"/>
    </i>
    <i r="2">
      <x v="40"/>
    </i>
    <i r="2">
      <x v="51"/>
    </i>
    <i r="2">
      <x v="60"/>
    </i>
    <i r="2">
      <x v="62"/>
    </i>
    <i r="2">
      <x v="67"/>
    </i>
    <i r="2">
      <x v="69"/>
    </i>
    <i r="2">
      <x v="164"/>
    </i>
    <i r="2">
      <x v="168"/>
    </i>
    <i r="1">
      <x v="13"/>
    </i>
    <i r="2">
      <x v="101"/>
    </i>
    <i>
      <x v="11"/>
    </i>
    <i r="1">
      <x/>
    </i>
    <i r="2">
      <x v="2"/>
    </i>
    <i r="2">
      <x v="10"/>
    </i>
    <i r="2">
      <x v="19"/>
    </i>
    <i r="2">
      <x v="51"/>
    </i>
    <i r="2">
      <x v="52"/>
    </i>
    <i r="2">
      <x v="56"/>
    </i>
    <i r="2">
      <x v="112"/>
    </i>
    <i r="1">
      <x v="2"/>
    </i>
    <i r="2">
      <x v="33"/>
    </i>
    <i r="2">
      <x v="127"/>
    </i>
    <i r="1">
      <x v="3"/>
    </i>
    <i r="2">
      <x v="51"/>
    </i>
    <i r="1">
      <x v="4"/>
    </i>
    <i r="2">
      <x v="35"/>
    </i>
    <i r="2">
      <x v="144"/>
    </i>
    <i r="1">
      <x v="7"/>
    </i>
    <i r="2">
      <x v="32"/>
    </i>
    <i r="2">
      <x v="46"/>
    </i>
    <i r="2">
      <x v="49"/>
    </i>
    <i r="2">
      <x v="51"/>
    </i>
    <i r="2">
      <x v="97"/>
    </i>
    <i r="2">
      <x v="111"/>
    </i>
    <i r="2">
      <x v="115"/>
    </i>
    <i r="2">
      <x v="120"/>
    </i>
    <i r="2">
      <x v="134"/>
    </i>
    <i r="2">
      <x v="173"/>
    </i>
    <i r="1">
      <x v="8"/>
    </i>
    <i r="2">
      <x v="54"/>
    </i>
    <i r="2">
      <x v="119"/>
    </i>
    <i r="1">
      <x v="9"/>
    </i>
    <i r="2">
      <x v="55"/>
    </i>
    <i r="2">
      <x v="76"/>
    </i>
    <i r="1">
      <x v="10"/>
    </i>
    <i r="2">
      <x v="34"/>
    </i>
    <i r="2">
      <x v="51"/>
    </i>
    <i r="2">
      <x v="57"/>
    </i>
    <i r="2">
      <x v="59"/>
    </i>
    <i r="2">
      <x v="63"/>
    </i>
    <i>
      <x v="13"/>
    </i>
    <i r="1">
      <x/>
    </i>
    <i r="2">
      <x v="10"/>
    </i>
    <i r="2">
      <x v="82"/>
    </i>
    <i r="2">
      <x v="123"/>
    </i>
    <i>
      <x v="14"/>
    </i>
    <i r="1">
      <x/>
    </i>
    <i r="2">
      <x v="52"/>
    </i>
    <i r="2">
      <x v="56"/>
    </i>
    <i r="2">
      <x v="73"/>
    </i>
    <i r="2">
      <x v="95"/>
    </i>
    <i r="2">
      <x v="114"/>
    </i>
    <i r="2">
      <x v="116"/>
    </i>
    <i r="2">
      <x v="117"/>
    </i>
    <i r="2">
      <x v="160"/>
    </i>
    <i r="1">
      <x v="2"/>
    </i>
    <i r="2">
      <x v="32"/>
    </i>
    <i r="2">
      <x v="56"/>
    </i>
    <i r="1">
      <x v="3"/>
    </i>
    <i r="2">
      <x v="56"/>
    </i>
    <i r="1">
      <x v="5"/>
    </i>
    <i r="2">
      <x v="56"/>
    </i>
    <i r="1">
      <x v="6"/>
    </i>
    <i r="2">
      <x v="51"/>
    </i>
    <i r="2">
      <x v="90"/>
    </i>
    <i r="1">
      <x v="7"/>
    </i>
    <i r="2">
      <x v="32"/>
    </i>
    <i r="2">
      <x v="56"/>
    </i>
    <i r="1">
      <x v="8"/>
    </i>
    <i r="2">
      <x v="56"/>
    </i>
    <i r="1">
      <x v="9"/>
    </i>
    <i r="2">
      <x v="56"/>
    </i>
    <i r="2">
      <x v="159"/>
    </i>
    <i r="1">
      <x v="10"/>
    </i>
    <i r="2">
      <x v="51"/>
    </i>
  </rowItems>
  <colFields count="1">
    <field x="-2"/>
  </colFields>
  <colItems count="6">
    <i>
      <x/>
    </i>
    <i i="1">
      <x v="1"/>
    </i>
    <i i="2">
      <x v="2"/>
    </i>
    <i i="3">
      <x v="3"/>
    </i>
    <i i="4">
      <x v="4"/>
    </i>
    <i i="5">
      <x v="5"/>
    </i>
  </colItems>
  <pageFields count="2">
    <pageField fld="7" hier="-1"/>
    <pageField fld="30" hier="-1"/>
  </pageFields>
  <dataFields count="6">
    <dataField name="Count" fld="11" subtotal="count" baseField="1" baseItem="0" numFmtId="1"/>
    <dataField name="Q1" fld="11" subtotal="average" baseField="1" baseItem="0" numFmtId="164"/>
    <dataField name="Q2" fld="12" subtotal="average" baseField="1" baseItem="0" numFmtId="164"/>
    <dataField name="Q3" fld="13" subtotal="average" baseField="1" baseItem="0" numFmtId="164"/>
    <dataField name="Q4" fld="16" subtotal="average" baseField="1" baseItem="0" numFmtId="164"/>
    <dataField name="Q5" fld="17" subtotal="average" baseField="1" baseItem="0" numFmtId="164"/>
  </dataFields>
  <formats count="39">
    <format dxfId="221">
      <pivotArea outline="0" collapsedLevelsAreSubtotals="1" fieldPosition="0"/>
    </format>
    <format dxfId="220">
      <pivotArea dataOnly="0" labelOnly="1" outline="0" fieldPosition="0">
        <references count="1">
          <reference field="4294967294" count="3">
            <x v="0"/>
            <x v="1"/>
            <x v="2"/>
          </reference>
        </references>
      </pivotArea>
    </format>
    <format dxfId="219">
      <pivotArea outline="0" collapsedLevelsAreSubtotals="1" fieldPosition="0"/>
    </format>
    <format dxfId="218">
      <pivotArea dataOnly="0" labelOnly="1" outline="0" fieldPosition="0">
        <references count="1">
          <reference field="4294967294" count="3">
            <x v="0"/>
            <x v="1"/>
            <x v="2"/>
          </reference>
        </references>
      </pivotArea>
    </format>
    <format dxfId="217">
      <pivotArea outline="0" fieldPosition="0">
        <references count="1">
          <reference field="4294967294" count="1">
            <x v="2"/>
          </reference>
        </references>
      </pivotArea>
    </format>
    <format dxfId="216">
      <pivotArea outline="0" fieldPosition="0">
        <references count="1">
          <reference field="4294967294" count="1">
            <x v="0"/>
          </reference>
        </references>
      </pivotArea>
    </format>
    <format dxfId="215">
      <pivotArea outline="0" fieldPosition="0">
        <references count="1">
          <reference field="4294967294" count="1">
            <x v="1"/>
          </reference>
        </references>
      </pivotArea>
    </format>
    <format dxfId="214">
      <pivotArea outline="0" fieldPosition="0">
        <references count="1">
          <reference field="4294967294" count="1">
            <x v="3"/>
          </reference>
        </references>
      </pivotArea>
    </format>
    <format dxfId="213">
      <pivotArea outline="0" fieldPosition="0">
        <references count="1">
          <reference field="4294967294" count="1">
            <x v="4"/>
          </reference>
        </references>
      </pivotArea>
    </format>
    <format dxfId="212">
      <pivotArea outline="0" fieldPosition="0">
        <references count="1">
          <reference field="4294967294" count="1">
            <x v="5"/>
          </reference>
        </references>
      </pivotArea>
    </format>
    <format dxfId="211">
      <pivotArea field="1" type="button" dataOnly="0" labelOnly="1" outline="0" axis="axisRow" fieldPosition="0"/>
    </format>
    <format dxfId="210">
      <pivotArea dataOnly="0" labelOnly="1" outline="0" fieldPosition="0">
        <references count="1">
          <reference field="4294967294" count="6">
            <x v="0"/>
            <x v="1"/>
            <x v="2"/>
            <x v="3"/>
            <x v="4"/>
            <x v="5"/>
          </reference>
        </references>
      </pivotArea>
    </format>
    <format dxfId="209">
      <pivotArea field="1" type="button" dataOnly="0" labelOnly="1" outline="0" axis="axisRow" fieldPosition="0"/>
    </format>
    <format dxfId="208">
      <pivotArea dataOnly="0" labelOnly="1" outline="0" fieldPosition="0">
        <references count="1">
          <reference field="4294967294" count="6">
            <x v="0"/>
            <x v="1"/>
            <x v="2"/>
            <x v="3"/>
            <x v="4"/>
            <x v="5"/>
          </reference>
        </references>
      </pivotArea>
    </format>
    <format dxfId="207">
      <pivotArea dataOnly="0" labelOnly="1" outline="0" fieldPosition="0">
        <references count="1">
          <reference field="4294967294" count="6">
            <x v="0"/>
            <x v="1"/>
            <x v="2"/>
            <x v="3"/>
            <x v="4"/>
            <x v="5"/>
          </reference>
        </references>
      </pivotArea>
    </format>
    <format dxfId="206">
      <pivotArea dataOnly="0" labelOnly="1" outline="0" fieldPosition="0">
        <references count="1">
          <reference field="4294967294" count="6">
            <x v="0"/>
            <x v="1"/>
            <x v="2"/>
            <x v="3"/>
            <x v="4"/>
            <x v="5"/>
          </reference>
        </references>
      </pivotArea>
    </format>
    <format dxfId="205">
      <pivotArea field="7" type="button" dataOnly="0" labelOnly="1" outline="0" axis="axisPage" fieldPosition="0"/>
    </format>
    <format dxfId="204">
      <pivotArea field="7" type="button" dataOnly="0" labelOnly="1" outline="0" axis="axisPage" fieldPosition="0"/>
    </format>
    <format dxfId="203">
      <pivotArea field="30" type="button" dataOnly="0" labelOnly="1" outline="0" axis="axisPage" fieldPosition="1"/>
    </format>
    <format dxfId="202">
      <pivotArea field="30" type="button" dataOnly="0" labelOnly="1" outline="0" axis="axisPage" fieldPosition="1"/>
    </format>
    <format dxfId="201">
      <pivotArea field="30" type="button" dataOnly="0" labelOnly="1" outline="0" axis="axisPage" fieldPosition="1"/>
    </format>
    <format dxfId="200">
      <pivotArea field="30" type="button" dataOnly="0" labelOnly="1" outline="0" axis="axisPage" fieldPosition="1"/>
    </format>
    <format dxfId="199">
      <pivotArea field="7" type="button" dataOnly="0" labelOnly="1" outline="0" axis="axisPage" fieldPosition="0"/>
    </format>
    <format dxfId="198">
      <pivotArea field="7" type="button" dataOnly="0" labelOnly="1" outline="0" axis="axisPage" fieldPosition="0"/>
    </format>
    <format dxfId="197">
      <pivotArea dataOnly="0" labelOnly="1" fieldPosition="0">
        <references count="1">
          <reference field="6" count="0"/>
        </references>
      </pivotArea>
    </format>
    <format dxfId="196">
      <pivotArea dataOnly="0" labelOnly="1" fieldPosition="0">
        <references count="1">
          <reference field="1" count="0"/>
        </references>
      </pivotArea>
    </format>
    <format dxfId="195">
      <pivotArea dataOnly="0" labelOnly="1" fieldPosition="0">
        <references count="1">
          <reference field="1" count="0"/>
        </references>
      </pivotArea>
    </format>
    <format dxfId="194">
      <pivotArea dataOnly="0" labelOnly="1" fieldPosition="0">
        <references count="1">
          <reference field="1" count="0"/>
        </references>
      </pivotArea>
    </format>
    <format dxfId="193">
      <pivotArea outline="0" collapsedLevelsAreSubtotals="1" fieldPosition="0"/>
    </format>
    <format dxfId="192">
      <pivotArea dataOnly="0" labelOnly="1" fieldPosition="0">
        <references count="1">
          <reference field="1" count="0"/>
        </references>
      </pivotArea>
    </format>
    <format dxfId="191">
      <pivotArea dataOnly="0" labelOnly="1" fieldPosition="0">
        <references count="2">
          <reference field="1" count="1" selected="0">
            <x v="0"/>
          </reference>
          <reference field="3" count="12">
            <x v="0"/>
            <x v="2"/>
            <x v="3"/>
            <x v="4"/>
            <x v="5"/>
            <x v="6"/>
            <x v="7"/>
            <x v="8"/>
            <x v="9"/>
            <x v="10"/>
            <x v="11"/>
            <x v="12"/>
          </reference>
        </references>
      </pivotArea>
    </format>
    <format dxfId="190">
      <pivotArea dataOnly="0" labelOnly="1" fieldPosition="0">
        <references count="2">
          <reference field="1" count="1" selected="0">
            <x v="9"/>
          </reference>
          <reference field="3" count="10">
            <x v="0"/>
            <x v="1"/>
            <x v="2"/>
            <x v="3"/>
            <x v="4"/>
            <x v="5"/>
            <x v="7"/>
            <x v="8"/>
            <x v="9"/>
            <x v="10"/>
          </reference>
        </references>
      </pivotArea>
    </format>
    <format dxfId="189">
      <pivotArea dataOnly="0" labelOnly="1" fieldPosition="0">
        <references count="3">
          <reference field="1" count="1" selected="0">
            <x v="0"/>
          </reference>
          <reference field="3" count="1" selected="0">
            <x v="0"/>
          </reference>
          <reference field="6" count="30">
            <x v="1"/>
            <x v="2"/>
            <x v="8"/>
            <x v="10"/>
            <x v="14"/>
            <x v="16"/>
            <x v="17"/>
            <x v="18"/>
            <x v="20"/>
            <x v="22"/>
            <x v="23"/>
            <x v="25"/>
            <x v="26"/>
            <x v="27"/>
            <x v="28"/>
            <x v="29"/>
            <x v="32"/>
            <x v="33"/>
            <x v="36"/>
            <x v="49"/>
            <x v="51"/>
            <x v="52"/>
            <x v="53"/>
            <x v="54"/>
            <x v="58"/>
            <x v="61"/>
            <x v="64"/>
            <x v="71"/>
            <x v="78"/>
            <x v="79"/>
          </reference>
        </references>
      </pivotArea>
    </format>
    <format dxfId="188">
      <pivotArea dataOnly="0" labelOnly="1" fieldPosition="0">
        <references count="3">
          <reference field="1" count="1" selected="0">
            <x v="4"/>
          </reference>
          <reference field="3" count="1" selected="0">
            <x v="7"/>
          </reference>
          <reference field="6" count="33">
            <x v="0"/>
            <x v="4"/>
            <x v="10"/>
            <x v="12"/>
            <x v="17"/>
            <x v="32"/>
            <x v="33"/>
            <x v="34"/>
            <x v="35"/>
            <x v="36"/>
            <x v="37"/>
            <x v="39"/>
            <x v="42"/>
            <x v="49"/>
            <x v="50"/>
            <x v="51"/>
            <x v="52"/>
            <x v="54"/>
            <x v="55"/>
            <x v="56"/>
            <x v="57"/>
            <x v="59"/>
            <x v="65"/>
            <x v="68"/>
            <x v="74"/>
            <x v="75"/>
            <x v="77"/>
            <x v="80"/>
            <x v="81"/>
            <x v="85"/>
            <x v="87"/>
            <x v="88"/>
            <x v="91"/>
          </reference>
        </references>
      </pivotArea>
    </format>
    <format dxfId="187">
      <pivotArea dataOnly="0" labelOnly="1" fieldPosition="0">
        <references count="3">
          <reference field="1" count="1" selected="0">
            <x v="7"/>
          </reference>
          <reference field="3" count="1" selected="0">
            <x v="0"/>
          </reference>
          <reference field="6" count="30">
            <x v="2"/>
            <x v="3"/>
            <x v="6"/>
            <x v="7"/>
            <x v="11"/>
            <x v="15"/>
            <x v="17"/>
            <x v="24"/>
            <x v="31"/>
            <x v="32"/>
            <x v="34"/>
            <x v="35"/>
            <x v="39"/>
            <x v="43"/>
            <x v="44"/>
            <x v="47"/>
            <x v="49"/>
            <x v="51"/>
            <x v="52"/>
            <x v="53"/>
            <x v="54"/>
            <x v="55"/>
            <x v="56"/>
            <x v="66"/>
            <x v="70"/>
            <x v="73"/>
            <x v="83"/>
            <x v="86"/>
            <x v="90"/>
            <x v="95"/>
          </reference>
        </references>
      </pivotArea>
    </format>
    <format dxfId="186">
      <pivotArea dataOnly="0" labelOnly="1" fieldPosition="0">
        <references count="3">
          <reference field="1" count="1" selected="0">
            <x v="14"/>
          </reference>
          <reference field="3" count="1" selected="0">
            <x v="8"/>
          </reference>
          <reference field="6" count="35">
            <x v="2"/>
            <x v="5"/>
            <x v="9"/>
            <x v="10"/>
            <x v="13"/>
            <x v="17"/>
            <x v="21"/>
            <x v="25"/>
            <x v="30"/>
            <x v="32"/>
            <x v="33"/>
            <x v="35"/>
            <x v="37"/>
            <x v="38"/>
            <x v="40"/>
            <x v="41"/>
            <x v="45"/>
            <x v="48"/>
            <x v="49"/>
            <x v="51"/>
            <x v="54"/>
            <x v="55"/>
            <x v="56"/>
            <x v="60"/>
            <x v="62"/>
            <x v="67"/>
            <x v="69"/>
            <x v="72"/>
            <x v="76"/>
            <x v="84"/>
            <x v="89"/>
            <x v="92"/>
            <x v="93"/>
            <x v="94"/>
            <x v="96"/>
          </reference>
        </references>
      </pivotArea>
    </format>
    <format dxfId="185">
      <pivotArea dataOnly="0" labelOnly="1" fieldPosition="0">
        <references count="3">
          <reference field="1" count="1" selected="0">
            <x v="11"/>
          </reference>
          <reference field="3" count="1" selected="0">
            <x v="0"/>
          </reference>
          <reference field="6" count="18">
            <x v="10"/>
            <x v="19"/>
            <x v="32"/>
            <x v="33"/>
            <x v="34"/>
            <x v="35"/>
            <x v="46"/>
            <x v="49"/>
            <x v="51"/>
            <x v="52"/>
            <x v="54"/>
            <x v="55"/>
            <x v="56"/>
            <x v="57"/>
            <x v="59"/>
            <x v="63"/>
            <x v="82"/>
            <x v="97"/>
          </reference>
        </references>
      </pivotArea>
    </format>
    <format dxfId="184">
      <pivotArea dataOnly="0" labelOnly="1" fieldPosition="0">
        <references count="1">
          <reference field="1" count="0"/>
        </references>
      </pivotArea>
    </format>
    <format dxfId="183">
      <pivotArea dataOnly="0" labelOnly="1" fieldPosition="0">
        <references count="1">
          <reference field="1" count="0"/>
        </references>
      </pivotArea>
    </format>
  </formats>
  <pivotTableStyleInfo name="PivotStyleMedium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 ">
  <location ref="A14:H395" firstHeaderRow="0" firstDataRow="1" firstDataCol="1" rowPageCount="2" colPageCount="1"/>
  <pivotFields count="33">
    <pivotField showAll="0"/>
    <pivotField axis="axisRow" dataField="1" showAll="0">
      <items count="16">
        <item x="12"/>
        <item x="0"/>
        <item x="1"/>
        <item x="2"/>
        <item x="3"/>
        <item x="4"/>
        <item x="5"/>
        <item x="6"/>
        <item x="7"/>
        <item x="9"/>
        <item x="10"/>
        <item x="11"/>
        <item m="1" x="14"/>
        <item x="13"/>
        <item x="8"/>
        <item t="default"/>
      </items>
    </pivotField>
    <pivotField showAll="0"/>
    <pivotField axis="axisRow" showAll="0">
      <items count="15">
        <item x="2"/>
        <item x="8"/>
        <item x="9"/>
        <item x="0"/>
        <item x="7"/>
        <item x="10"/>
        <item x="6"/>
        <item x="3"/>
        <item x="4"/>
        <item x="5"/>
        <item x="1"/>
        <item x="11"/>
        <item x="12"/>
        <item x="13"/>
        <item t="default"/>
      </items>
    </pivotField>
    <pivotField showAll="0"/>
    <pivotField showAll="0"/>
    <pivotField axis="axisRow" showAll="0">
      <items count="177">
        <item x="47"/>
        <item x="42"/>
        <item x="13"/>
        <item x="36"/>
        <item x="35"/>
        <item x="29"/>
        <item x="52"/>
        <item x="31"/>
        <item x="62"/>
        <item x="28"/>
        <item x="14"/>
        <item x="51"/>
        <item x="48"/>
        <item x="17"/>
        <item x="26"/>
        <item x="55"/>
        <item x="27"/>
        <item x="8"/>
        <item x="61"/>
        <item x="64"/>
        <item x="43"/>
        <item x="54"/>
        <item x="44"/>
        <item x="21"/>
        <item x="56"/>
        <item x="15"/>
        <item x="45"/>
        <item x="1"/>
        <item x="39"/>
        <item x="40"/>
        <item x="33"/>
        <item x="53"/>
        <item x="79"/>
        <item x="11"/>
        <item x="4"/>
        <item x="7"/>
        <item x="46"/>
        <item x="20"/>
        <item x="57"/>
        <item x="6"/>
        <item x="18"/>
        <item x="30"/>
        <item x="50"/>
        <item x="37"/>
        <item x="38"/>
        <item x="24"/>
        <item x="58"/>
        <item x="32"/>
        <item x="23"/>
        <item x="10"/>
        <item x="49"/>
        <item x="2"/>
        <item x="16"/>
        <item x="41"/>
        <item x="12"/>
        <item x="5"/>
        <item x="19"/>
        <item x="65"/>
        <item x="66"/>
        <item x="67"/>
        <item x="68"/>
        <item x="69"/>
        <item x="70"/>
        <item x="71"/>
        <item x="72"/>
        <item x="73"/>
        <item x="74"/>
        <item x="76"/>
        <item x="77"/>
        <item x="78"/>
        <item x="80"/>
        <item x="81"/>
        <item x="84"/>
        <item x="85"/>
        <item x="87"/>
        <item x="88"/>
        <item x="60"/>
        <item x="89"/>
        <item x="0"/>
        <item x="90"/>
        <item x="91"/>
        <item x="92"/>
        <item x="93"/>
        <item x="83"/>
        <item x="94"/>
        <item x="95"/>
        <item x="96"/>
        <item x="97"/>
        <item x="98"/>
        <item x="99"/>
        <item x="100"/>
        <item x="101"/>
        <item x="102"/>
        <item x="103"/>
        <item x="104"/>
        <item x="9"/>
        <item x="22"/>
        <item x="59"/>
        <item x="143"/>
        <item x="25"/>
        <item x="141"/>
        <item x="144"/>
        <item x="82"/>
        <item x="86"/>
        <item x="106"/>
        <item x="108"/>
        <item x="109"/>
        <item x="111"/>
        <item x="113"/>
        <item x="114"/>
        <item x="34"/>
        <item x="116"/>
        <item x="119"/>
        <item x="120"/>
        <item x="121"/>
        <item x="122"/>
        <item x="123"/>
        <item x="124"/>
        <item x="125"/>
        <item x="126"/>
        <item x="127"/>
        <item x="128"/>
        <item x="129"/>
        <item x="130"/>
        <item x="133"/>
        <item x="135"/>
        <item x="136"/>
        <item x="137"/>
        <item x="140"/>
        <item x="142"/>
        <item x="145"/>
        <item x="3"/>
        <item x="63"/>
        <item x="75"/>
        <item x="105"/>
        <item x="107"/>
        <item x="110"/>
        <item x="112"/>
        <item x="115"/>
        <item x="117"/>
        <item x="118"/>
        <item x="131"/>
        <item x="132"/>
        <item x="134"/>
        <item x="138"/>
        <item x="139"/>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t="default"/>
      </items>
    </pivotField>
    <pivotField name="Level of training" axis="axisPage" multipleItemSelectionAllowed="1" showAll="0">
      <items count="18">
        <item x="4"/>
        <item x="6"/>
        <item x="8"/>
        <item x="1"/>
        <item x="7"/>
        <item x="0"/>
        <item x="3"/>
        <item x="5"/>
        <item x="2"/>
        <item m="1" x="12"/>
        <item m="1" x="14"/>
        <item m="1" x="15"/>
        <item m="1" x="16"/>
        <item m="1" x="13"/>
        <item x="10"/>
        <item x="9"/>
        <item x="11"/>
        <item t="default"/>
      </items>
    </pivotField>
    <pivotField showAll="0" defaultSubtotal="0"/>
    <pivotField dataField="1" showAll="0" defaultSubtotal="0"/>
    <pivotField dataField="1" showAll="0" defaultSubtotal="0"/>
    <pivotField showAll="0"/>
    <pivotField showAll="0"/>
    <pivotField showAll="0"/>
    <pivotField dataField="1" showAll="0"/>
    <pivotField dataField="1" showAll="0"/>
    <pivotField showAll="0"/>
    <pivotField showAll="0"/>
    <pivotField dataField="1" showAll="0"/>
    <pivotField dataField="1" showAll="0" defaultSubtotal="0"/>
    <pivotField showAll="0"/>
    <pivotField showAll="0"/>
    <pivotField showAll="0"/>
    <pivotField showAll="0"/>
    <pivotField showAll="0"/>
    <pivotField showAll="0"/>
    <pivotField showAll="0"/>
    <pivotField showAll="0"/>
    <pivotField showAll="0"/>
    <pivotField showAll="0"/>
    <pivotField axis="axisPage" numFmtId="17" multipleItemSelectionAllowed="1" showAll="0">
      <items count="12">
        <item x="2"/>
        <item x="3"/>
        <item x="4"/>
        <item x="0"/>
        <item x="1"/>
        <item x="6"/>
        <item x="5"/>
        <item x="8"/>
        <item x="7"/>
        <item x="9"/>
        <item x="10"/>
        <item t="default"/>
      </items>
    </pivotField>
    <pivotField showAll="0" defaultSubtotal="0"/>
    <pivotField showAll="0" defaultSubtotal="0"/>
  </pivotFields>
  <rowFields count="3">
    <field x="1"/>
    <field x="3"/>
    <field x="6"/>
  </rowFields>
  <rowItems count="381">
    <i>
      <x/>
    </i>
    <i r="1">
      <x/>
    </i>
    <i r="2">
      <x v="17"/>
    </i>
    <i r="2">
      <x v="100"/>
    </i>
    <i r="2">
      <x v="105"/>
    </i>
    <i r="2">
      <x v="129"/>
    </i>
    <i r="1">
      <x v="2"/>
    </i>
    <i r="2">
      <x v="33"/>
    </i>
    <i r="1">
      <x v="7"/>
    </i>
    <i r="2">
      <x v="96"/>
    </i>
    <i r="2">
      <x v="153"/>
    </i>
    <i>
      <x v="1"/>
    </i>
    <i r="1">
      <x/>
    </i>
    <i r="2">
      <x v="2"/>
    </i>
    <i r="2">
      <x v="8"/>
    </i>
    <i r="2">
      <x v="18"/>
    </i>
    <i r="1">
      <x v="3"/>
    </i>
    <i r="2">
      <x v="8"/>
    </i>
    <i r="2">
      <x v="18"/>
    </i>
    <i r="2">
      <x v="78"/>
    </i>
    <i r="1">
      <x v="12"/>
    </i>
    <i r="2">
      <x v="8"/>
    </i>
    <i>
      <x v="2"/>
    </i>
    <i r="1">
      <x/>
    </i>
    <i r="2">
      <x v="10"/>
    </i>
    <i r="2">
      <x v="14"/>
    </i>
    <i r="2">
      <x v="17"/>
    </i>
    <i r="2">
      <x v="51"/>
    </i>
    <i r="2">
      <x v="52"/>
    </i>
    <i r="2">
      <x v="107"/>
    </i>
    <i r="2">
      <x v="146"/>
    </i>
    <i r="1">
      <x v="7"/>
    </i>
    <i r="2">
      <x v="28"/>
    </i>
    <i r="2">
      <x v="49"/>
    </i>
    <i r="2">
      <x v="71"/>
    </i>
    <i r="2">
      <x v="79"/>
    </i>
    <i r="2">
      <x v="151"/>
    </i>
    <i r="1">
      <x v="8"/>
    </i>
    <i r="2">
      <x v="125"/>
    </i>
    <i r="2">
      <x v="175"/>
    </i>
    <i r="1">
      <x v="10"/>
    </i>
    <i r="2">
      <x v="27"/>
    </i>
    <i r="2">
      <x v="58"/>
    </i>
    <i r="2">
      <x v="64"/>
    </i>
    <i>
      <x v="3"/>
    </i>
    <i r="1">
      <x/>
    </i>
    <i r="2">
      <x v="2"/>
    </i>
    <i r="2">
      <x v="10"/>
    </i>
    <i r="2">
      <x v="16"/>
    </i>
    <i r="2">
      <x v="32"/>
    </i>
    <i r="2">
      <x v="51"/>
    </i>
    <i r="2">
      <x v="52"/>
    </i>
    <i r="2">
      <x v="130"/>
    </i>
    <i r="2">
      <x v="132"/>
    </i>
    <i r="2">
      <x v="162"/>
    </i>
    <i r="1">
      <x v="4"/>
    </i>
    <i r="2">
      <x v="51"/>
    </i>
    <i r="1">
      <x v="7"/>
    </i>
    <i r="2">
      <x v="29"/>
    </i>
    <i r="2">
      <x v="32"/>
    </i>
    <i r="2">
      <x v="49"/>
    </i>
    <i r="2">
      <x v="51"/>
    </i>
    <i r="2">
      <x v="53"/>
    </i>
    <i r="2">
      <x v="150"/>
    </i>
    <i r="1">
      <x v="8"/>
    </i>
    <i r="2">
      <x v="131"/>
    </i>
    <i r="2">
      <x v="172"/>
    </i>
    <i r="1">
      <x v="10"/>
    </i>
    <i r="2">
      <x v="61"/>
    </i>
    <i r="2">
      <x v="164"/>
    </i>
    <i r="1">
      <x v="11"/>
    </i>
    <i r="2">
      <x v="52"/>
    </i>
    <i>
      <x v="4"/>
    </i>
    <i r="1">
      <x/>
    </i>
    <i r="2">
      <x v="10"/>
    </i>
    <i r="2">
      <x v="17"/>
    </i>
    <i r="2">
      <x v="25"/>
    </i>
    <i r="2">
      <x v="51"/>
    </i>
    <i r="2">
      <x v="98"/>
    </i>
    <i r="2">
      <x v="126"/>
    </i>
    <i r="1">
      <x v="3"/>
    </i>
    <i r="2">
      <x v="51"/>
    </i>
    <i r="1">
      <x v="7"/>
    </i>
    <i r="2">
      <x v="1"/>
    </i>
    <i r="2">
      <x v="20"/>
    </i>
    <i r="2">
      <x v="22"/>
    </i>
    <i r="2">
      <x v="23"/>
    </i>
    <i r="2">
      <x v="26"/>
    </i>
    <i r="2">
      <x v="32"/>
    </i>
    <i r="2">
      <x v="36"/>
    </i>
    <i r="2">
      <x v="51"/>
    </i>
    <i r="2">
      <x v="91"/>
    </i>
    <i r="2">
      <x v="135"/>
    </i>
    <i r="2">
      <x v="156"/>
    </i>
    <i r="2">
      <x v="158"/>
    </i>
    <i r="1">
      <x v="8"/>
    </i>
    <i r="2">
      <x v="54"/>
    </i>
    <i r="2">
      <x v="118"/>
    </i>
    <i r="2">
      <x v="157"/>
    </i>
    <i>
      <x v="5"/>
    </i>
    <i r="1">
      <x/>
    </i>
    <i r="2">
      <x v="10"/>
    </i>
    <i r="2">
      <x v="17"/>
    </i>
    <i r="2">
      <x v="51"/>
    </i>
    <i r="2">
      <x v="52"/>
    </i>
    <i r="2">
      <x v="75"/>
    </i>
    <i r="1">
      <x v="2"/>
    </i>
    <i r="2">
      <x v="33"/>
    </i>
    <i r="2">
      <x v="80"/>
    </i>
    <i r="2">
      <x v="87"/>
    </i>
    <i r="1">
      <x v="4"/>
    </i>
    <i r="2">
      <x v="32"/>
    </i>
    <i r="2">
      <x v="35"/>
    </i>
    <i r="2">
      <x v="74"/>
    </i>
    <i r="2">
      <x v="77"/>
    </i>
    <i r="2">
      <x v="81"/>
    </i>
    <i r="2">
      <x v="167"/>
    </i>
    <i r="2">
      <x v="171"/>
    </i>
    <i r="1">
      <x v="5"/>
    </i>
    <i r="2">
      <x v="37"/>
    </i>
    <i r="1">
      <x v="6"/>
    </i>
    <i r="2">
      <x v="4"/>
    </i>
    <i r="2">
      <x v="39"/>
    </i>
    <i r="2">
      <x v="51"/>
    </i>
    <i r="2">
      <x v="141"/>
    </i>
    <i r="2">
      <x v="154"/>
    </i>
    <i r="1">
      <x v="7"/>
    </i>
    <i r="2">
      <x/>
    </i>
    <i r="2">
      <x v="12"/>
    </i>
    <i r="2">
      <x v="32"/>
    </i>
    <i r="2">
      <x v="36"/>
    </i>
    <i r="2">
      <x v="49"/>
    </i>
    <i r="2">
      <x v="50"/>
    </i>
    <i r="2">
      <x v="51"/>
    </i>
    <i r="2">
      <x v="88"/>
    </i>
    <i r="2">
      <x v="137"/>
    </i>
    <i r="2">
      <x v="140"/>
    </i>
    <i r="2">
      <x v="142"/>
    </i>
    <i r="1">
      <x v="9"/>
    </i>
    <i r="2">
      <x v="55"/>
    </i>
    <i r="2">
      <x v="76"/>
    </i>
    <i r="2">
      <x v="99"/>
    </i>
    <i r="2">
      <x v="106"/>
    </i>
    <i r="2">
      <x v="148"/>
    </i>
    <i r="1">
      <x v="10"/>
    </i>
    <i r="2">
      <x v="34"/>
    </i>
    <i r="2">
      <x v="51"/>
    </i>
    <i r="2">
      <x v="57"/>
    </i>
    <i r="2">
      <x v="59"/>
    </i>
    <i r="2">
      <x v="68"/>
    </i>
    <i>
      <x v="6"/>
    </i>
    <i r="1">
      <x/>
    </i>
    <i r="2">
      <x v="10"/>
    </i>
    <i r="2">
      <x v="17"/>
    </i>
    <i r="2">
      <x v="52"/>
    </i>
    <i r="1">
      <x v="4"/>
    </i>
    <i r="2">
      <x v="35"/>
    </i>
    <i r="1">
      <x v="7"/>
    </i>
    <i r="2">
      <x v="42"/>
    </i>
    <i r="2">
      <x v="51"/>
    </i>
    <i r="2">
      <x v="85"/>
    </i>
    <i r="1">
      <x v="10"/>
    </i>
    <i r="2">
      <x v="34"/>
    </i>
    <i r="2">
      <x v="65"/>
    </i>
    <i r="2">
      <x v="163"/>
    </i>
    <i>
      <x v="7"/>
    </i>
    <i r="1">
      <x/>
    </i>
    <i r="2">
      <x v="10"/>
    </i>
    <i r="2">
      <x v="17"/>
    </i>
    <i r="2">
      <x v="51"/>
    </i>
    <i r="2">
      <x v="52"/>
    </i>
    <i r="1">
      <x v="4"/>
    </i>
    <i r="2">
      <x v="35"/>
    </i>
    <i r="1">
      <x v="7"/>
    </i>
    <i r="2">
      <x v="6"/>
    </i>
    <i r="2">
      <x v="11"/>
    </i>
    <i r="2">
      <x v="31"/>
    </i>
    <i r="2">
      <x v="49"/>
    </i>
    <i r="2">
      <x v="51"/>
    </i>
    <i r="2">
      <x v="70"/>
    </i>
    <i r="2">
      <x v="86"/>
    </i>
    <i r="1">
      <x v="8"/>
    </i>
    <i r="2">
      <x v="54"/>
    </i>
    <i r="2">
      <x v="121"/>
    </i>
    <i r="2">
      <x v="170"/>
    </i>
    <i r="1">
      <x v="9"/>
    </i>
    <i r="2">
      <x v="55"/>
    </i>
    <i r="2">
      <x v="76"/>
    </i>
    <i r="1">
      <x v="10"/>
    </i>
    <i r="2">
      <x v="34"/>
    </i>
    <i r="2">
      <x v="66"/>
    </i>
    <i r="2">
      <x v="133"/>
    </i>
    <i r="2">
      <x v="169"/>
    </i>
    <i>
      <x v="8"/>
    </i>
    <i r="1">
      <x/>
    </i>
    <i r="2">
      <x v="2"/>
    </i>
    <i r="2">
      <x v="17"/>
    </i>
    <i r="2">
      <x v="51"/>
    </i>
    <i r="2">
      <x v="52"/>
    </i>
    <i r="2">
      <x v="83"/>
    </i>
    <i r="1">
      <x v="3"/>
    </i>
    <i r="2">
      <x v="83"/>
    </i>
    <i r="1">
      <x v="6"/>
    </i>
    <i r="2">
      <x v="3"/>
    </i>
    <i r="2">
      <x v="39"/>
    </i>
    <i r="2">
      <x v="43"/>
    </i>
    <i r="2">
      <x v="44"/>
    </i>
    <i r="2">
      <x v="51"/>
    </i>
    <i r="2">
      <x v="145"/>
    </i>
    <i r="1">
      <x v="7"/>
    </i>
    <i r="2">
      <x v="15"/>
    </i>
    <i r="2">
      <x v="24"/>
    </i>
    <i r="2">
      <x v="51"/>
    </i>
    <i r="2">
      <x v="53"/>
    </i>
    <i r="1">
      <x v="8"/>
    </i>
    <i r="2">
      <x v="32"/>
    </i>
    <i r="2">
      <x v="51"/>
    </i>
    <i r="2">
      <x v="54"/>
    </i>
    <i r="2">
      <x v="104"/>
    </i>
    <i r="2">
      <x v="113"/>
    </i>
    <i r="2">
      <x v="122"/>
    </i>
    <i r="2">
      <x v="124"/>
    </i>
    <i r="2">
      <x v="166"/>
    </i>
    <i r="1">
      <x v="12"/>
    </i>
    <i r="2">
      <x v="7"/>
    </i>
    <i r="2">
      <x v="47"/>
    </i>
    <i>
      <x v="9"/>
    </i>
    <i r="1">
      <x/>
    </i>
    <i r="2">
      <x v="10"/>
    </i>
    <i r="2">
      <x v="17"/>
    </i>
    <i r="1">
      <x v="7"/>
    </i>
    <i r="2">
      <x v="72"/>
    </i>
    <i r="2">
      <x v="84"/>
    </i>
    <i r="2">
      <x v="96"/>
    </i>
    <i r="2">
      <x v="108"/>
    </i>
    <i r="2">
      <x v="165"/>
    </i>
    <i r="1">
      <x v="9"/>
    </i>
    <i r="2">
      <x v="55"/>
    </i>
    <i>
      <x v="10"/>
    </i>
    <i r="1">
      <x/>
    </i>
    <i r="2">
      <x v="10"/>
    </i>
    <i r="2">
      <x v="13"/>
    </i>
    <i r="2">
      <x v="25"/>
    </i>
    <i r="2">
      <x v="51"/>
    </i>
    <i r="2">
      <x v="76"/>
    </i>
    <i r="1">
      <x v="1"/>
    </i>
    <i r="2">
      <x v="5"/>
    </i>
    <i r="2">
      <x v="9"/>
    </i>
    <i r="2">
      <x v="32"/>
    </i>
    <i r="2">
      <x v="41"/>
    </i>
    <i r="2">
      <x v="51"/>
    </i>
    <i r="2">
      <x v="89"/>
    </i>
    <i r="2">
      <x v="139"/>
    </i>
    <i r="2">
      <x v="143"/>
    </i>
    <i r="1">
      <x v="2"/>
    </i>
    <i r="2">
      <x v="33"/>
    </i>
    <i r="2">
      <x v="128"/>
    </i>
    <i r="1">
      <x v="3"/>
    </i>
    <i r="2">
      <x v="32"/>
    </i>
    <i r="2">
      <x v="51"/>
    </i>
    <i r="2">
      <x v="56"/>
    </i>
    <i r="1">
      <x v="4"/>
    </i>
    <i r="2">
      <x v="32"/>
    </i>
    <i r="2">
      <x v="35"/>
    </i>
    <i r="2">
      <x v="51"/>
    </i>
    <i r="2">
      <x v="93"/>
    </i>
    <i r="2">
      <x v="109"/>
    </i>
    <i r="2">
      <x v="136"/>
    </i>
    <i r="2">
      <x v="138"/>
    </i>
    <i r="2">
      <x v="149"/>
    </i>
    <i r="2">
      <x v="155"/>
    </i>
    <i r="2">
      <x v="161"/>
    </i>
    <i r="1">
      <x v="5"/>
    </i>
    <i r="2">
      <x v="30"/>
    </i>
    <i r="2">
      <x v="37"/>
    </i>
    <i r="2">
      <x v="102"/>
    </i>
    <i r="2">
      <x v="103"/>
    </i>
    <i r="2">
      <x v="110"/>
    </i>
    <i r="2">
      <x v="147"/>
    </i>
    <i r="2">
      <x v="152"/>
    </i>
    <i r="1">
      <x v="6"/>
    </i>
    <i r="2">
      <x v="51"/>
    </i>
    <i r="1">
      <x v="7"/>
    </i>
    <i r="2">
      <x v="21"/>
    </i>
    <i r="2">
      <x v="32"/>
    </i>
    <i r="2">
      <x v="38"/>
    </i>
    <i r="2">
      <x v="45"/>
    </i>
    <i r="2">
      <x v="48"/>
    </i>
    <i r="2">
      <x v="49"/>
    </i>
    <i r="2">
      <x v="51"/>
    </i>
    <i r="1">
      <x v="9"/>
    </i>
    <i r="2">
      <x v="76"/>
    </i>
    <i r="2">
      <x v="92"/>
    </i>
    <i r="2">
      <x v="94"/>
    </i>
    <i r="2">
      <x v="174"/>
    </i>
    <i r="1">
      <x v="10"/>
    </i>
    <i r="2">
      <x v="40"/>
    </i>
    <i r="2">
      <x v="51"/>
    </i>
    <i r="2">
      <x v="60"/>
    </i>
    <i r="2">
      <x v="62"/>
    </i>
    <i r="2">
      <x v="67"/>
    </i>
    <i r="2">
      <x v="69"/>
    </i>
    <i r="2">
      <x v="164"/>
    </i>
    <i r="2">
      <x v="168"/>
    </i>
    <i r="1">
      <x v="13"/>
    </i>
    <i r="2">
      <x v="101"/>
    </i>
    <i>
      <x v="11"/>
    </i>
    <i r="1">
      <x/>
    </i>
    <i r="2">
      <x v="2"/>
    </i>
    <i r="2">
      <x v="10"/>
    </i>
    <i r="2">
      <x v="19"/>
    </i>
    <i r="2">
      <x v="51"/>
    </i>
    <i r="2">
      <x v="52"/>
    </i>
    <i r="2">
      <x v="56"/>
    </i>
    <i r="2">
      <x v="112"/>
    </i>
    <i r="1">
      <x v="2"/>
    </i>
    <i r="2">
      <x v="33"/>
    </i>
    <i r="2">
      <x v="127"/>
    </i>
    <i r="1">
      <x v="3"/>
    </i>
    <i r="2">
      <x v="51"/>
    </i>
    <i r="1">
      <x v="4"/>
    </i>
    <i r="2">
      <x v="35"/>
    </i>
    <i r="2">
      <x v="144"/>
    </i>
    <i r="1">
      <x v="7"/>
    </i>
    <i r="2">
      <x v="32"/>
    </i>
    <i r="2">
      <x v="46"/>
    </i>
    <i r="2">
      <x v="49"/>
    </i>
    <i r="2">
      <x v="51"/>
    </i>
    <i r="2">
      <x v="97"/>
    </i>
    <i r="2">
      <x v="111"/>
    </i>
    <i r="2">
      <x v="115"/>
    </i>
    <i r="2">
      <x v="120"/>
    </i>
    <i r="2">
      <x v="134"/>
    </i>
    <i r="2">
      <x v="173"/>
    </i>
    <i r="1">
      <x v="8"/>
    </i>
    <i r="2">
      <x v="54"/>
    </i>
    <i r="2">
      <x v="119"/>
    </i>
    <i r="1">
      <x v="9"/>
    </i>
    <i r="2">
      <x v="55"/>
    </i>
    <i r="2">
      <x v="76"/>
    </i>
    <i r="1">
      <x v="10"/>
    </i>
    <i r="2">
      <x v="34"/>
    </i>
    <i r="2">
      <x v="51"/>
    </i>
    <i r="2">
      <x v="57"/>
    </i>
    <i r="2">
      <x v="59"/>
    </i>
    <i r="2">
      <x v="63"/>
    </i>
    <i>
      <x v="13"/>
    </i>
    <i r="1">
      <x/>
    </i>
    <i r="2">
      <x v="10"/>
    </i>
    <i r="2">
      <x v="82"/>
    </i>
    <i r="2">
      <x v="123"/>
    </i>
    <i>
      <x v="14"/>
    </i>
    <i r="1">
      <x/>
    </i>
    <i r="2">
      <x v="52"/>
    </i>
    <i r="2">
      <x v="56"/>
    </i>
    <i r="2">
      <x v="73"/>
    </i>
    <i r="2">
      <x v="95"/>
    </i>
    <i r="2">
      <x v="114"/>
    </i>
    <i r="2">
      <x v="116"/>
    </i>
    <i r="2">
      <x v="117"/>
    </i>
    <i r="2">
      <x v="160"/>
    </i>
    <i r="1">
      <x v="2"/>
    </i>
    <i r="2">
      <x v="32"/>
    </i>
    <i r="2">
      <x v="56"/>
    </i>
    <i r="1">
      <x v="3"/>
    </i>
    <i r="2">
      <x v="56"/>
    </i>
    <i r="1">
      <x v="5"/>
    </i>
    <i r="2">
      <x v="56"/>
    </i>
    <i r="1">
      <x v="6"/>
    </i>
    <i r="2">
      <x v="51"/>
    </i>
    <i r="2">
      <x v="90"/>
    </i>
    <i r="1">
      <x v="7"/>
    </i>
    <i r="2">
      <x v="32"/>
    </i>
    <i r="2">
      <x v="56"/>
    </i>
    <i r="1">
      <x v="8"/>
    </i>
    <i r="2">
      <x v="56"/>
    </i>
    <i r="1">
      <x v="9"/>
    </i>
    <i r="2">
      <x v="56"/>
    </i>
    <i r="2">
      <x v="159"/>
    </i>
    <i r="1">
      <x v="10"/>
    </i>
    <i r="2">
      <x v="51"/>
    </i>
  </rowItems>
  <colFields count="1">
    <field x="-2"/>
  </colFields>
  <colItems count="7">
    <i>
      <x/>
    </i>
    <i i="1">
      <x v="1"/>
    </i>
    <i i="2">
      <x v="2"/>
    </i>
    <i i="3">
      <x v="3"/>
    </i>
    <i i="4">
      <x v="4"/>
    </i>
    <i i="5">
      <x v="5"/>
    </i>
    <i i="6">
      <x v="6"/>
    </i>
  </colItems>
  <pageFields count="2">
    <pageField fld="7" hier="-1"/>
    <pageField fld="30" hier="-1"/>
  </pageFields>
  <dataFields count="7">
    <dataField name="Count" fld="1" subtotal="count" baseField="1" baseItem="0" numFmtId="1"/>
    <dataField name="Q1" fld="9" subtotal="average" baseField="1" baseItem="0" numFmtId="164"/>
    <dataField name="Q2" fld="10" subtotal="average" baseField="1" baseItem="0"/>
    <dataField name="Q3" fld="14" subtotal="average" baseField="1" baseItem="0" numFmtId="164"/>
    <dataField name="Q4" fld="15" subtotal="average" baseField="1" baseItem="0" numFmtId="164"/>
    <dataField name="Q5" fld="18" subtotal="average" baseField="1" baseItem="0" numFmtId="164"/>
    <dataField name="Q6" fld="19" subtotal="average" baseField="1" baseItem="0" numFmtId="164"/>
  </dataFields>
  <formats count="38">
    <format dxfId="182">
      <pivotArea outline="0" collapsedLevelsAreSubtotals="1" fieldPosition="0"/>
    </format>
    <format dxfId="181">
      <pivotArea outline="0" collapsedLevelsAreSubtotals="1" fieldPosition="0"/>
    </format>
    <format dxfId="180">
      <pivotArea field="1" type="button" dataOnly="0" labelOnly="1" outline="0" axis="axisRow" fieldPosition="0"/>
    </format>
    <format dxfId="179">
      <pivotArea field="1" type="button" dataOnly="0" labelOnly="1" outline="0" axis="axisRow" fieldPosition="0"/>
    </format>
    <format dxfId="178">
      <pivotArea field="7" type="button" dataOnly="0" labelOnly="1" outline="0" axis="axisPage" fieldPosition="0"/>
    </format>
    <format dxfId="177">
      <pivotArea field="7" type="button" dataOnly="0" labelOnly="1" outline="0" axis="axisPage" fieldPosition="0"/>
    </format>
    <format dxfId="176">
      <pivotArea field="30" type="button" dataOnly="0" labelOnly="1" outline="0" axis="axisPage" fieldPosition="1"/>
    </format>
    <format dxfId="175">
      <pivotArea field="30" type="button" dataOnly="0" labelOnly="1" outline="0" axis="axisPage" fieldPosition="1"/>
    </format>
    <format dxfId="174">
      <pivotArea field="30" type="button" dataOnly="0" labelOnly="1" outline="0" axis="axisPage" fieldPosition="1"/>
    </format>
    <format dxfId="173">
      <pivotArea field="30" type="button" dataOnly="0" labelOnly="1" outline="0" axis="axisPage" fieldPosition="1"/>
    </format>
    <format dxfId="172">
      <pivotArea field="7" type="button" dataOnly="0" labelOnly="1" outline="0" axis="axisPage" fieldPosition="0"/>
    </format>
    <format dxfId="171">
      <pivotArea field="7" type="button" dataOnly="0" labelOnly="1" outline="0" axis="axisPage" fieldPosition="0"/>
    </format>
    <format dxfId="170">
      <pivotArea dataOnly="0" labelOnly="1" fieldPosition="0">
        <references count="1">
          <reference field="6" count="0"/>
        </references>
      </pivotArea>
    </format>
    <format dxfId="169">
      <pivotArea dataOnly="0" labelOnly="1" fieldPosition="0">
        <references count="1">
          <reference field="1" count="0"/>
        </references>
      </pivotArea>
    </format>
    <format dxfId="168">
      <pivotArea dataOnly="0" labelOnly="1" fieldPosition="0">
        <references count="1">
          <reference field="1" count="0"/>
        </references>
      </pivotArea>
    </format>
    <format dxfId="167">
      <pivotArea dataOnly="0" labelOnly="1" fieldPosition="0">
        <references count="1">
          <reference field="1" count="0"/>
        </references>
      </pivotArea>
    </format>
    <format dxfId="166">
      <pivotArea outline="0" collapsedLevelsAreSubtotals="1" fieldPosition="0"/>
    </format>
    <format dxfId="165">
      <pivotArea dataOnly="0" labelOnly="1" fieldPosition="0">
        <references count="1">
          <reference field="1" count="0"/>
        </references>
      </pivotArea>
    </format>
    <format dxfId="164">
      <pivotArea dataOnly="0" labelOnly="1" fieldPosition="0">
        <references count="2">
          <reference field="1" count="1" selected="0">
            <x v="0"/>
          </reference>
          <reference field="3" count="12">
            <x v="0"/>
            <x v="2"/>
            <x v="3"/>
            <x v="4"/>
            <x v="5"/>
            <x v="6"/>
            <x v="7"/>
            <x v="8"/>
            <x v="9"/>
            <x v="10"/>
            <x v="11"/>
            <x v="12"/>
          </reference>
        </references>
      </pivotArea>
    </format>
    <format dxfId="163">
      <pivotArea dataOnly="0" labelOnly="1" fieldPosition="0">
        <references count="2">
          <reference field="1" count="1" selected="0">
            <x v="9"/>
          </reference>
          <reference field="3" count="10">
            <x v="0"/>
            <x v="1"/>
            <x v="2"/>
            <x v="3"/>
            <x v="4"/>
            <x v="5"/>
            <x v="7"/>
            <x v="8"/>
            <x v="9"/>
            <x v="10"/>
          </reference>
        </references>
      </pivotArea>
    </format>
    <format dxfId="162">
      <pivotArea dataOnly="0" labelOnly="1" fieldPosition="0">
        <references count="3">
          <reference field="1" count="1" selected="0">
            <x v="0"/>
          </reference>
          <reference field="3" count="1" selected="0">
            <x v="0"/>
          </reference>
          <reference field="6" count="30">
            <x v="1"/>
            <x v="2"/>
            <x v="8"/>
            <x v="10"/>
            <x v="14"/>
            <x v="16"/>
            <x v="17"/>
            <x v="18"/>
            <x v="20"/>
            <x v="22"/>
            <x v="23"/>
            <x v="25"/>
            <x v="26"/>
            <x v="27"/>
            <x v="28"/>
            <x v="29"/>
            <x v="32"/>
            <x v="33"/>
            <x v="36"/>
            <x v="49"/>
            <x v="51"/>
            <x v="52"/>
            <x v="53"/>
            <x v="54"/>
            <x v="58"/>
            <x v="61"/>
            <x v="64"/>
            <x v="71"/>
            <x v="78"/>
            <x v="79"/>
          </reference>
        </references>
      </pivotArea>
    </format>
    <format dxfId="161">
      <pivotArea dataOnly="0" labelOnly="1" fieldPosition="0">
        <references count="3">
          <reference field="1" count="1" selected="0">
            <x v="4"/>
          </reference>
          <reference field="3" count="1" selected="0">
            <x v="7"/>
          </reference>
          <reference field="6" count="33">
            <x v="0"/>
            <x v="4"/>
            <x v="10"/>
            <x v="12"/>
            <x v="17"/>
            <x v="32"/>
            <x v="33"/>
            <x v="34"/>
            <x v="35"/>
            <x v="36"/>
            <x v="37"/>
            <x v="39"/>
            <x v="42"/>
            <x v="49"/>
            <x v="50"/>
            <x v="51"/>
            <x v="52"/>
            <x v="54"/>
            <x v="55"/>
            <x v="56"/>
            <x v="57"/>
            <x v="59"/>
            <x v="65"/>
            <x v="68"/>
            <x v="74"/>
            <x v="75"/>
            <x v="77"/>
            <x v="80"/>
            <x v="81"/>
            <x v="85"/>
            <x v="87"/>
            <x v="88"/>
            <x v="91"/>
          </reference>
        </references>
      </pivotArea>
    </format>
    <format dxfId="160">
      <pivotArea dataOnly="0" labelOnly="1" fieldPosition="0">
        <references count="3">
          <reference field="1" count="1" selected="0">
            <x v="7"/>
          </reference>
          <reference field="3" count="1" selected="0">
            <x v="0"/>
          </reference>
          <reference field="6" count="30">
            <x v="2"/>
            <x v="3"/>
            <x v="6"/>
            <x v="7"/>
            <x v="11"/>
            <x v="15"/>
            <x v="17"/>
            <x v="24"/>
            <x v="31"/>
            <x v="32"/>
            <x v="34"/>
            <x v="35"/>
            <x v="39"/>
            <x v="43"/>
            <x v="44"/>
            <x v="47"/>
            <x v="49"/>
            <x v="51"/>
            <x v="52"/>
            <x v="53"/>
            <x v="54"/>
            <x v="55"/>
            <x v="56"/>
            <x v="66"/>
            <x v="70"/>
            <x v="73"/>
            <x v="83"/>
            <x v="86"/>
            <x v="90"/>
            <x v="95"/>
          </reference>
        </references>
      </pivotArea>
    </format>
    <format dxfId="159">
      <pivotArea dataOnly="0" labelOnly="1" fieldPosition="0">
        <references count="3">
          <reference field="1" count="1" selected="0">
            <x v="14"/>
          </reference>
          <reference field="3" count="1" selected="0">
            <x v="8"/>
          </reference>
          <reference field="6" count="35">
            <x v="2"/>
            <x v="5"/>
            <x v="9"/>
            <x v="10"/>
            <x v="13"/>
            <x v="17"/>
            <x v="21"/>
            <x v="25"/>
            <x v="30"/>
            <x v="32"/>
            <x v="33"/>
            <x v="35"/>
            <x v="37"/>
            <x v="38"/>
            <x v="40"/>
            <x v="41"/>
            <x v="45"/>
            <x v="48"/>
            <x v="49"/>
            <x v="51"/>
            <x v="54"/>
            <x v="55"/>
            <x v="56"/>
            <x v="60"/>
            <x v="62"/>
            <x v="67"/>
            <x v="69"/>
            <x v="72"/>
            <x v="76"/>
            <x v="84"/>
            <x v="89"/>
            <x v="92"/>
            <x v="93"/>
            <x v="94"/>
            <x v="96"/>
          </reference>
        </references>
      </pivotArea>
    </format>
    <format dxfId="158">
      <pivotArea dataOnly="0" labelOnly="1" fieldPosition="0">
        <references count="3">
          <reference field="1" count="1" selected="0">
            <x v="11"/>
          </reference>
          <reference field="3" count="1" selected="0">
            <x v="0"/>
          </reference>
          <reference field="6" count="18">
            <x v="10"/>
            <x v="19"/>
            <x v="32"/>
            <x v="33"/>
            <x v="34"/>
            <x v="35"/>
            <x v="46"/>
            <x v="49"/>
            <x v="51"/>
            <x v="52"/>
            <x v="54"/>
            <x v="55"/>
            <x v="56"/>
            <x v="57"/>
            <x v="59"/>
            <x v="63"/>
            <x v="82"/>
            <x v="97"/>
          </reference>
        </references>
      </pivotArea>
    </format>
    <format dxfId="157">
      <pivotArea dataOnly="0" labelOnly="1" fieldPosition="0">
        <references count="1">
          <reference field="1" count="0"/>
        </references>
      </pivotArea>
    </format>
    <format dxfId="156">
      <pivotArea outline="0" fieldPosition="0">
        <references count="1">
          <reference field="4294967294" count="1">
            <x v="0"/>
          </reference>
        </references>
      </pivotArea>
    </format>
    <format dxfId="155">
      <pivotArea outline="0" fieldPosition="0">
        <references count="1">
          <reference field="4294967294" count="1">
            <x v="4"/>
          </reference>
        </references>
      </pivotArea>
    </format>
    <format dxfId="154">
      <pivotArea outline="0" fieldPosition="0">
        <references count="1">
          <reference field="4294967294" count="1">
            <x v="5"/>
          </reference>
        </references>
      </pivotArea>
    </format>
    <format dxfId="153">
      <pivotArea outline="0" fieldPosition="0">
        <references count="1">
          <reference field="4294967294" count="1">
            <x v="6"/>
          </reference>
        </references>
      </pivotArea>
    </format>
    <format dxfId="152">
      <pivotArea outline="0" fieldPosition="0">
        <references count="1">
          <reference field="4294967294" count="1">
            <x v="3"/>
          </reference>
        </references>
      </pivotArea>
    </format>
    <format dxfId="151">
      <pivotArea outline="0" fieldPosition="0">
        <references count="1">
          <reference field="4294967294" count="1">
            <x v="1"/>
          </reference>
        </references>
      </pivotArea>
    </format>
    <format dxfId="150">
      <pivotArea dataOnly="0" labelOnly="1" outline="0" fieldPosition="0">
        <references count="1">
          <reference field="4294967294" count="6">
            <x v="0"/>
            <x v="1"/>
            <x v="3"/>
            <x v="4"/>
            <x v="5"/>
            <x v="6"/>
          </reference>
        </references>
      </pivotArea>
    </format>
    <format dxfId="149">
      <pivotArea dataOnly="0" labelOnly="1" outline="0" fieldPosition="0">
        <references count="1">
          <reference field="4294967294" count="6">
            <x v="0"/>
            <x v="1"/>
            <x v="3"/>
            <x v="4"/>
            <x v="5"/>
            <x v="6"/>
          </reference>
        </references>
      </pivotArea>
    </format>
    <format dxfId="148">
      <pivotArea dataOnly="0" labelOnly="1" outline="0" fieldPosition="0">
        <references count="1">
          <reference field="4294967294" count="6">
            <x v="0"/>
            <x v="1"/>
            <x v="3"/>
            <x v="4"/>
            <x v="5"/>
            <x v="6"/>
          </reference>
        </references>
      </pivotArea>
    </format>
    <format dxfId="147">
      <pivotArea dataOnly="0" labelOnly="1" outline="0" fieldPosition="0">
        <references count="1">
          <reference field="4294967294" count="6">
            <x v="0"/>
            <x v="1"/>
            <x v="3"/>
            <x v="4"/>
            <x v="5"/>
            <x v="6"/>
          </reference>
        </references>
      </pivotArea>
    </format>
    <format dxfId="146">
      <pivotArea dataOnly="0" labelOnly="1" fieldPosition="0">
        <references count="1">
          <reference field="1" count="0"/>
        </references>
      </pivotArea>
    </format>
    <format dxfId="145">
      <pivotArea dataOnly="0" labelOnly="1" outline="0" fieldPosition="0">
        <references count="1">
          <reference field="4294967294" count="1">
            <x v="2"/>
          </reference>
        </references>
      </pivotArea>
    </format>
  </formats>
  <pivotTableStyleInfo name="PivotStyleMedium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 " colHeaderCaption=" ">
  <location ref="A9:G360" firstHeaderRow="1" firstDataRow="3" firstDataCol="1" rowPageCount="2" colPageCount="1"/>
  <pivotFields count="33">
    <pivotField showAll="0"/>
    <pivotField axis="axisRow" showAll="0">
      <items count="16">
        <item x="12"/>
        <item x="0"/>
        <item x="1"/>
        <item x="2"/>
        <item x="3"/>
        <item x="4"/>
        <item x="5"/>
        <item x="6"/>
        <item x="7"/>
        <item x="9"/>
        <item x="10"/>
        <item x="11"/>
        <item m="1" x="14"/>
        <item x="13"/>
        <item x="8"/>
        <item t="default"/>
      </items>
    </pivotField>
    <pivotField showAll="0"/>
    <pivotField axis="axisRow" showAll="0">
      <items count="15">
        <item x="2"/>
        <item x="8"/>
        <item sd="0" x="9"/>
        <item x="0"/>
        <item sd="0" x="7"/>
        <item x="10"/>
        <item x="6"/>
        <item x="3"/>
        <item x="4"/>
        <item x="5"/>
        <item x="1"/>
        <item x="11"/>
        <item x="12"/>
        <item x="13"/>
        <item t="default"/>
      </items>
    </pivotField>
    <pivotField showAll="0"/>
    <pivotField showAll="0"/>
    <pivotField axis="axisRow" showAll="0">
      <items count="177">
        <item x="47"/>
        <item x="42"/>
        <item x="13"/>
        <item x="36"/>
        <item x="35"/>
        <item x="29"/>
        <item x="52"/>
        <item x="31"/>
        <item x="62"/>
        <item x="28"/>
        <item x="14"/>
        <item x="51"/>
        <item x="48"/>
        <item x="17"/>
        <item x="26"/>
        <item x="55"/>
        <item x="27"/>
        <item x="8"/>
        <item x="61"/>
        <item x="64"/>
        <item x="43"/>
        <item x="54"/>
        <item x="44"/>
        <item x="21"/>
        <item x="56"/>
        <item x="15"/>
        <item x="45"/>
        <item x="1"/>
        <item x="39"/>
        <item x="40"/>
        <item x="33"/>
        <item x="53"/>
        <item x="79"/>
        <item x="11"/>
        <item x="4"/>
        <item x="7"/>
        <item x="46"/>
        <item x="20"/>
        <item x="57"/>
        <item x="6"/>
        <item x="18"/>
        <item x="30"/>
        <item x="50"/>
        <item x="37"/>
        <item x="38"/>
        <item x="24"/>
        <item x="58"/>
        <item x="32"/>
        <item x="23"/>
        <item x="10"/>
        <item x="49"/>
        <item x="2"/>
        <item x="16"/>
        <item x="41"/>
        <item x="12"/>
        <item x="5"/>
        <item x="19"/>
        <item x="65"/>
        <item x="66"/>
        <item x="67"/>
        <item x="68"/>
        <item x="69"/>
        <item x="70"/>
        <item x="71"/>
        <item x="72"/>
        <item x="73"/>
        <item x="74"/>
        <item x="76"/>
        <item x="77"/>
        <item x="78"/>
        <item x="80"/>
        <item x="81"/>
        <item x="84"/>
        <item x="85"/>
        <item x="87"/>
        <item x="88"/>
        <item x="60"/>
        <item x="89"/>
        <item x="0"/>
        <item x="90"/>
        <item x="91"/>
        <item x="92"/>
        <item x="93"/>
        <item x="83"/>
        <item x="94"/>
        <item x="95"/>
        <item x="96"/>
        <item x="97"/>
        <item x="98"/>
        <item x="99"/>
        <item x="100"/>
        <item x="101"/>
        <item x="102"/>
        <item x="103"/>
        <item x="104"/>
        <item x="9"/>
        <item x="22"/>
        <item x="59"/>
        <item x="143"/>
        <item x="25"/>
        <item x="141"/>
        <item x="144"/>
        <item x="82"/>
        <item x="86"/>
        <item x="106"/>
        <item x="108"/>
        <item x="109"/>
        <item x="111"/>
        <item x="113"/>
        <item x="114"/>
        <item x="34"/>
        <item x="116"/>
        <item x="119"/>
        <item x="120"/>
        <item x="121"/>
        <item x="122"/>
        <item x="123"/>
        <item x="124"/>
        <item x="125"/>
        <item x="126"/>
        <item x="127"/>
        <item x="128"/>
        <item x="129"/>
        <item x="130"/>
        <item x="133"/>
        <item x="135"/>
        <item x="136"/>
        <item x="137"/>
        <item x="140"/>
        <item x="142"/>
        <item x="145"/>
        <item x="3"/>
        <item x="63"/>
        <item x="75"/>
        <item x="105"/>
        <item x="107"/>
        <item x="110"/>
        <item x="112"/>
        <item x="115"/>
        <item x="117"/>
        <item x="118"/>
        <item x="131"/>
        <item x="132"/>
        <item x="134"/>
        <item x="138"/>
        <item x="139"/>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t="default"/>
      </items>
    </pivotField>
    <pivotField name="Level of training" axis="axisPage" multipleItemSelectionAllowed="1" showAll="0">
      <items count="18">
        <item x="4"/>
        <item x="6"/>
        <item x="8"/>
        <item x="1"/>
        <item x="7"/>
        <item x="0"/>
        <item x="3"/>
        <item x="5"/>
        <item x="2"/>
        <item m="1" x="12"/>
        <item m="1" x="14"/>
        <item m="1" x="15"/>
        <item m="1" x="16"/>
        <item m="1" x="13"/>
        <item x="10"/>
        <item x="9"/>
        <item x="11"/>
        <item t="default"/>
      </items>
    </pivotField>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defaultSubtotal="0"/>
    <pivotField axis="axisCol"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axis="axisPage" numFmtId="17" multipleItemSelectionAllowed="1" showAll="0">
      <items count="12">
        <item x="2"/>
        <item x="3"/>
        <item x="4"/>
        <item x="0"/>
        <item x="1"/>
        <item x="6"/>
        <item x="5"/>
        <item x="8"/>
        <item x="7"/>
        <item x="9"/>
        <item x="10"/>
        <item t="default"/>
      </items>
    </pivotField>
    <pivotField showAll="0" defaultSubtotal="0"/>
    <pivotField showAll="0" defaultSubtotal="0"/>
  </pivotFields>
  <rowFields count="3">
    <field x="1"/>
    <field x="3"/>
    <field x="6"/>
  </rowFields>
  <rowItems count="349">
    <i>
      <x/>
    </i>
    <i r="1">
      <x/>
    </i>
    <i r="2">
      <x v="17"/>
    </i>
    <i r="2">
      <x v="100"/>
    </i>
    <i r="2">
      <x v="105"/>
    </i>
    <i r="2">
      <x v="129"/>
    </i>
    <i r="1">
      <x v="2"/>
    </i>
    <i r="1">
      <x v="7"/>
    </i>
    <i r="2">
      <x v="96"/>
    </i>
    <i r="2">
      <x v="153"/>
    </i>
    <i>
      <x v="1"/>
    </i>
    <i r="1">
      <x/>
    </i>
    <i r="2">
      <x v="2"/>
    </i>
    <i r="2">
      <x v="8"/>
    </i>
    <i r="2">
      <x v="18"/>
    </i>
    <i r="1">
      <x v="3"/>
    </i>
    <i r="2">
      <x v="8"/>
    </i>
    <i r="2">
      <x v="18"/>
    </i>
    <i r="2">
      <x v="78"/>
    </i>
    <i r="1">
      <x v="12"/>
    </i>
    <i r="2">
      <x v="8"/>
    </i>
    <i>
      <x v="2"/>
    </i>
    <i r="1">
      <x/>
    </i>
    <i r="2">
      <x v="10"/>
    </i>
    <i r="2">
      <x v="14"/>
    </i>
    <i r="2">
      <x v="17"/>
    </i>
    <i r="2">
      <x v="51"/>
    </i>
    <i r="2">
      <x v="52"/>
    </i>
    <i r="2">
      <x v="107"/>
    </i>
    <i r="2">
      <x v="146"/>
    </i>
    <i r="1">
      <x v="7"/>
    </i>
    <i r="2">
      <x v="28"/>
    </i>
    <i r="2">
      <x v="49"/>
    </i>
    <i r="2">
      <x v="71"/>
    </i>
    <i r="2">
      <x v="79"/>
    </i>
    <i r="2">
      <x v="151"/>
    </i>
    <i r="1">
      <x v="8"/>
    </i>
    <i r="2">
      <x v="125"/>
    </i>
    <i r="2">
      <x v="175"/>
    </i>
    <i r="1">
      <x v="10"/>
    </i>
    <i r="2">
      <x v="27"/>
    </i>
    <i r="2">
      <x v="58"/>
    </i>
    <i r="2">
      <x v="64"/>
    </i>
    <i>
      <x v="3"/>
    </i>
    <i r="1">
      <x/>
    </i>
    <i r="2">
      <x v="2"/>
    </i>
    <i r="2">
      <x v="10"/>
    </i>
    <i r="2">
      <x v="16"/>
    </i>
    <i r="2">
      <x v="32"/>
    </i>
    <i r="2">
      <x v="51"/>
    </i>
    <i r="2">
      <x v="52"/>
    </i>
    <i r="2">
      <x v="130"/>
    </i>
    <i r="2">
      <x v="132"/>
    </i>
    <i r="2">
      <x v="162"/>
    </i>
    <i r="1">
      <x v="4"/>
    </i>
    <i r="1">
      <x v="7"/>
    </i>
    <i r="2">
      <x v="29"/>
    </i>
    <i r="2">
      <x v="32"/>
    </i>
    <i r="2">
      <x v="49"/>
    </i>
    <i r="2">
      <x v="51"/>
    </i>
    <i r="2">
      <x v="53"/>
    </i>
    <i r="2">
      <x v="150"/>
    </i>
    <i r="1">
      <x v="8"/>
    </i>
    <i r="2">
      <x v="131"/>
    </i>
    <i r="2">
      <x v="172"/>
    </i>
    <i r="1">
      <x v="10"/>
    </i>
    <i r="2">
      <x v="61"/>
    </i>
    <i r="2">
      <x v="164"/>
    </i>
    <i r="1">
      <x v="11"/>
    </i>
    <i r="2">
      <x v="52"/>
    </i>
    <i>
      <x v="4"/>
    </i>
    <i r="1">
      <x/>
    </i>
    <i r="2">
      <x v="10"/>
    </i>
    <i r="2">
      <x v="17"/>
    </i>
    <i r="2">
      <x v="25"/>
    </i>
    <i r="2">
      <x v="51"/>
    </i>
    <i r="2">
      <x v="98"/>
    </i>
    <i r="2">
      <x v="126"/>
    </i>
    <i r="1">
      <x v="3"/>
    </i>
    <i r="2">
      <x v="51"/>
    </i>
    <i r="1">
      <x v="7"/>
    </i>
    <i r="2">
      <x v="1"/>
    </i>
    <i r="2">
      <x v="20"/>
    </i>
    <i r="2">
      <x v="22"/>
    </i>
    <i r="2">
      <x v="23"/>
    </i>
    <i r="2">
      <x v="26"/>
    </i>
    <i r="2">
      <x v="32"/>
    </i>
    <i r="2">
      <x v="36"/>
    </i>
    <i r="2">
      <x v="51"/>
    </i>
    <i r="2">
      <x v="91"/>
    </i>
    <i r="2">
      <x v="135"/>
    </i>
    <i r="2">
      <x v="156"/>
    </i>
    <i r="2">
      <x v="158"/>
    </i>
    <i r="1">
      <x v="8"/>
    </i>
    <i r="2">
      <x v="54"/>
    </i>
    <i r="2">
      <x v="118"/>
    </i>
    <i r="2">
      <x v="157"/>
    </i>
    <i>
      <x v="5"/>
    </i>
    <i r="1">
      <x/>
    </i>
    <i r="2">
      <x v="10"/>
    </i>
    <i r="2">
      <x v="17"/>
    </i>
    <i r="2">
      <x v="51"/>
    </i>
    <i r="2">
      <x v="52"/>
    </i>
    <i r="2">
      <x v="75"/>
    </i>
    <i r="1">
      <x v="2"/>
    </i>
    <i r="1">
      <x v="4"/>
    </i>
    <i r="1">
      <x v="5"/>
    </i>
    <i r="2">
      <x v="37"/>
    </i>
    <i r="1">
      <x v="6"/>
    </i>
    <i r="2">
      <x v="4"/>
    </i>
    <i r="2">
      <x v="39"/>
    </i>
    <i r="2">
      <x v="51"/>
    </i>
    <i r="2">
      <x v="141"/>
    </i>
    <i r="2">
      <x v="154"/>
    </i>
    <i r="1">
      <x v="7"/>
    </i>
    <i r="2">
      <x/>
    </i>
    <i r="2">
      <x v="12"/>
    </i>
    <i r="2">
      <x v="32"/>
    </i>
    <i r="2">
      <x v="36"/>
    </i>
    <i r="2">
      <x v="49"/>
    </i>
    <i r="2">
      <x v="50"/>
    </i>
    <i r="2">
      <x v="51"/>
    </i>
    <i r="2">
      <x v="88"/>
    </i>
    <i r="2">
      <x v="137"/>
    </i>
    <i r="2">
      <x v="140"/>
    </i>
    <i r="2">
      <x v="142"/>
    </i>
    <i r="1">
      <x v="9"/>
    </i>
    <i r="2">
      <x v="55"/>
    </i>
    <i r="2">
      <x v="76"/>
    </i>
    <i r="2">
      <x v="99"/>
    </i>
    <i r="2">
      <x v="106"/>
    </i>
    <i r="2">
      <x v="148"/>
    </i>
    <i r="1">
      <x v="10"/>
    </i>
    <i r="2">
      <x v="34"/>
    </i>
    <i r="2">
      <x v="51"/>
    </i>
    <i r="2">
      <x v="57"/>
    </i>
    <i r="2">
      <x v="59"/>
    </i>
    <i r="2">
      <x v="68"/>
    </i>
    <i>
      <x v="6"/>
    </i>
    <i r="1">
      <x/>
    </i>
    <i r="2">
      <x v="10"/>
    </i>
    <i r="2">
      <x v="17"/>
    </i>
    <i r="2">
      <x v="52"/>
    </i>
    <i r="1">
      <x v="4"/>
    </i>
    <i r="1">
      <x v="7"/>
    </i>
    <i r="2">
      <x v="42"/>
    </i>
    <i r="2">
      <x v="51"/>
    </i>
    <i r="2">
      <x v="85"/>
    </i>
    <i r="1">
      <x v="10"/>
    </i>
    <i r="2">
      <x v="34"/>
    </i>
    <i r="2">
      <x v="65"/>
    </i>
    <i r="2">
      <x v="163"/>
    </i>
    <i>
      <x v="7"/>
    </i>
    <i r="1">
      <x/>
    </i>
    <i r="2">
      <x v="10"/>
    </i>
    <i r="2">
      <x v="17"/>
    </i>
    <i r="2">
      <x v="51"/>
    </i>
    <i r="2">
      <x v="52"/>
    </i>
    <i r="1">
      <x v="4"/>
    </i>
    <i r="1">
      <x v="7"/>
    </i>
    <i r="2">
      <x v="6"/>
    </i>
    <i r="2">
      <x v="11"/>
    </i>
    <i r="2">
      <x v="31"/>
    </i>
    <i r="2">
      <x v="49"/>
    </i>
    <i r="2">
      <x v="51"/>
    </i>
    <i r="2">
      <x v="70"/>
    </i>
    <i r="2">
      <x v="86"/>
    </i>
    <i r="1">
      <x v="8"/>
    </i>
    <i r="2">
      <x v="54"/>
    </i>
    <i r="2">
      <x v="121"/>
    </i>
    <i r="2">
      <x v="170"/>
    </i>
    <i r="1">
      <x v="9"/>
    </i>
    <i r="2">
      <x v="55"/>
    </i>
    <i r="2">
      <x v="76"/>
    </i>
    <i r="1">
      <x v="10"/>
    </i>
    <i r="2">
      <x v="34"/>
    </i>
    <i r="2">
      <x v="66"/>
    </i>
    <i r="2">
      <x v="133"/>
    </i>
    <i r="2">
      <x v="169"/>
    </i>
    <i>
      <x v="8"/>
    </i>
    <i r="1">
      <x/>
    </i>
    <i r="2">
      <x v="2"/>
    </i>
    <i r="2">
      <x v="17"/>
    </i>
    <i r="2">
      <x v="51"/>
    </i>
    <i r="2">
      <x v="52"/>
    </i>
    <i r="2">
      <x v="83"/>
    </i>
    <i r="1">
      <x v="3"/>
    </i>
    <i r="2">
      <x v="83"/>
    </i>
    <i r="1">
      <x v="6"/>
    </i>
    <i r="2">
      <x v="3"/>
    </i>
    <i r="2">
      <x v="39"/>
    </i>
    <i r="2">
      <x v="43"/>
    </i>
    <i r="2">
      <x v="44"/>
    </i>
    <i r="2">
      <x v="51"/>
    </i>
    <i r="2">
      <x v="145"/>
    </i>
    <i r="1">
      <x v="7"/>
    </i>
    <i r="2">
      <x v="15"/>
    </i>
    <i r="2">
      <x v="24"/>
    </i>
    <i r="2">
      <x v="51"/>
    </i>
    <i r="2">
      <x v="53"/>
    </i>
    <i r="1">
      <x v="8"/>
    </i>
    <i r="2">
      <x v="32"/>
    </i>
    <i r="2">
      <x v="51"/>
    </i>
    <i r="2">
      <x v="54"/>
    </i>
    <i r="2">
      <x v="104"/>
    </i>
    <i r="2">
      <x v="113"/>
    </i>
    <i r="2">
      <x v="122"/>
    </i>
    <i r="2">
      <x v="124"/>
    </i>
    <i r="2">
      <x v="166"/>
    </i>
    <i r="1">
      <x v="12"/>
    </i>
    <i r="2">
      <x v="7"/>
    </i>
    <i r="2">
      <x v="47"/>
    </i>
    <i>
      <x v="9"/>
    </i>
    <i r="1">
      <x/>
    </i>
    <i r="2">
      <x v="10"/>
    </i>
    <i r="2">
      <x v="17"/>
    </i>
    <i r="1">
      <x v="7"/>
    </i>
    <i r="2">
      <x v="72"/>
    </i>
    <i r="2">
      <x v="84"/>
    </i>
    <i r="2">
      <x v="96"/>
    </i>
    <i r="2">
      <x v="108"/>
    </i>
    <i r="2">
      <x v="165"/>
    </i>
    <i r="1">
      <x v="9"/>
    </i>
    <i r="2">
      <x v="55"/>
    </i>
    <i>
      <x v="10"/>
    </i>
    <i r="1">
      <x/>
    </i>
    <i r="2">
      <x v="10"/>
    </i>
    <i r="2">
      <x v="13"/>
    </i>
    <i r="2">
      <x v="25"/>
    </i>
    <i r="2">
      <x v="51"/>
    </i>
    <i r="2">
      <x v="76"/>
    </i>
    <i r="1">
      <x v="1"/>
    </i>
    <i r="2">
      <x v="5"/>
    </i>
    <i r="2">
      <x v="9"/>
    </i>
    <i r="2">
      <x v="32"/>
    </i>
    <i r="2">
      <x v="41"/>
    </i>
    <i r="2">
      <x v="51"/>
    </i>
    <i r="2">
      <x v="89"/>
    </i>
    <i r="2">
      <x v="139"/>
    </i>
    <i r="2">
      <x v="143"/>
    </i>
    <i r="1">
      <x v="2"/>
    </i>
    <i r="1">
      <x v="3"/>
    </i>
    <i r="2">
      <x v="32"/>
    </i>
    <i r="2">
      <x v="51"/>
    </i>
    <i r="2">
      <x v="56"/>
    </i>
    <i r="1">
      <x v="4"/>
    </i>
    <i r="1">
      <x v="5"/>
    </i>
    <i r="2">
      <x v="30"/>
    </i>
    <i r="2">
      <x v="37"/>
    </i>
    <i r="2">
      <x v="102"/>
    </i>
    <i r="2">
      <x v="103"/>
    </i>
    <i r="2">
      <x v="110"/>
    </i>
    <i r="2">
      <x v="147"/>
    </i>
    <i r="2">
      <x v="152"/>
    </i>
    <i r="1">
      <x v="6"/>
    </i>
    <i r="2">
      <x v="51"/>
    </i>
    <i r="1">
      <x v="7"/>
    </i>
    <i r="2">
      <x v="21"/>
    </i>
    <i r="2">
      <x v="32"/>
    </i>
    <i r="2">
      <x v="38"/>
    </i>
    <i r="2">
      <x v="45"/>
    </i>
    <i r="2">
      <x v="48"/>
    </i>
    <i r="2">
      <x v="49"/>
    </i>
    <i r="2">
      <x v="51"/>
    </i>
    <i r="1">
      <x v="9"/>
    </i>
    <i r="2">
      <x v="76"/>
    </i>
    <i r="2">
      <x v="92"/>
    </i>
    <i r="2">
      <x v="94"/>
    </i>
    <i r="2">
      <x v="174"/>
    </i>
    <i r="1">
      <x v="10"/>
    </i>
    <i r="2">
      <x v="40"/>
    </i>
    <i r="2">
      <x v="51"/>
    </i>
    <i r="2">
      <x v="60"/>
    </i>
    <i r="2">
      <x v="62"/>
    </i>
    <i r="2">
      <x v="67"/>
    </i>
    <i r="2">
      <x v="69"/>
    </i>
    <i r="2">
      <x v="164"/>
    </i>
    <i r="2">
      <x v="168"/>
    </i>
    <i r="1">
      <x v="13"/>
    </i>
    <i r="2">
      <x v="101"/>
    </i>
    <i>
      <x v="11"/>
    </i>
    <i r="1">
      <x/>
    </i>
    <i r="2">
      <x v="2"/>
    </i>
    <i r="2">
      <x v="10"/>
    </i>
    <i r="2">
      <x v="19"/>
    </i>
    <i r="2">
      <x v="51"/>
    </i>
    <i r="2">
      <x v="52"/>
    </i>
    <i r="2">
      <x v="56"/>
    </i>
    <i r="2">
      <x v="112"/>
    </i>
    <i r="1">
      <x v="2"/>
    </i>
    <i r="1">
      <x v="3"/>
    </i>
    <i r="2">
      <x v="51"/>
    </i>
    <i r="1">
      <x v="4"/>
    </i>
    <i r="1">
      <x v="7"/>
    </i>
    <i r="2">
      <x v="32"/>
    </i>
    <i r="2">
      <x v="46"/>
    </i>
    <i r="2">
      <x v="49"/>
    </i>
    <i r="2">
      <x v="51"/>
    </i>
    <i r="2">
      <x v="97"/>
    </i>
    <i r="2">
      <x v="111"/>
    </i>
    <i r="2">
      <x v="115"/>
    </i>
    <i r="2">
      <x v="120"/>
    </i>
    <i r="2">
      <x v="134"/>
    </i>
    <i r="2">
      <x v="173"/>
    </i>
    <i r="1">
      <x v="8"/>
    </i>
    <i r="2">
      <x v="54"/>
    </i>
    <i r="2">
      <x v="119"/>
    </i>
    <i r="1">
      <x v="9"/>
    </i>
    <i r="2">
      <x v="55"/>
    </i>
    <i r="2">
      <x v="76"/>
    </i>
    <i r="1">
      <x v="10"/>
    </i>
    <i r="2">
      <x v="34"/>
    </i>
    <i r="2">
      <x v="51"/>
    </i>
    <i r="2">
      <x v="57"/>
    </i>
    <i r="2">
      <x v="59"/>
    </i>
    <i r="2">
      <x v="63"/>
    </i>
    <i>
      <x v="13"/>
    </i>
    <i r="1">
      <x/>
    </i>
    <i r="2">
      <x v="10"/>
    </i>
    <i r="2">
      <x v="82"/>
    </i>
    <i r="2">
      <x v="123"/>
    </i>
    <i>
      <x v="14"/>
    </i>
    <i r="1">
      <x/>
    </i>
    <i r="2">
      <x v="52"/>
    </i>
    <i r="2">
      <x v="56"/>
    </i>
    <i r="2">
      <x v="73"/>
    </i>
    <i r="2">
      <x v="95"/>
    </i>
    <i r="2">
      <x v="114"/>
    </i>
    <i r="2">
      <x v="116"/>
    </i>
    <i r="2">
      <x v="117"/>
    </i>
    <i r="2">
      <x v="160"/>
    </i>
    <i r="1">
      <x v="2"/>
    </i>
    <i r="1">
      <x v="3"/>
    </i>
    <i r="2">
      <x v="56"/>
    </i>
    <i r="1">
      <x v="5"/>
    </i>
    <i r="2">
      <x v="56"/>
    </i>
    <i r="1">
      <x v="6"/>
    </i>
    <i r="2">
      <x v="51"/>
    </i>
    <i r="2">
      <x v="90"/>
    </i>
    <i r="1">
      <x v="7"/>
    </i>
    <i r="2">
      <x v="32"/>
    </i>
    <i r="2">
      <x v="56"/>
    </i>
    <i r="1">
      <x v="8"/>
    </i>
    <i r="2">
      <x v="56"/>
    </i>
    <i r="1">
      <x v="9"/>
    </i>
    <i r="2">
      <x v="56"/>
    </i>
    <i r="2">
      <x v="159"/>
    </i>
    <i r="1">
      <x v="10"/>
    </i>
    <i r="2">
      <x v="51"/>
    </i>
  </rowItems>
  <colFields count="2">
    <field x="20"/>
    <field x="-2"/>
  </colFields>
  <colItems count="6">
    <i>
      <x/>
      <x/>
    </i>
    <i r="1" i="1">
      <x v="1"/>
    </i>
    <i>
      <x v="1"/>
      <x/>
    </i>
    <i r="1" i="1">
      <x v="1"/>
    </i>
    <i>
      <x v="2"/>
      <x/>
    </i>
    <i r="1" i="1">
      <x v="1"/>
    </i>
  </colItems>
  <pageFields count="2">
    <pageField fld="7" hier="-1"/>
    <pageField fld="30" hier="-1"/>
  </pageFields>
  <dataFields count="2">
    <dataField name="  " fld="20" subtotal="count" baseField="0" baseItem="0"/>
    <dataField name=" " fld="20" subtotal="count" showDataAs="percentOfRow" baseField="0" baseItem="0" numFmtId="165"/>
  </dataFields>
  <formats count="56">
    <format dxfId="144">
      <pivotArea outline="0" collapsedLevelsAreSubtotals="1" fieldPosition="0"/>
    </format>
    <format dxfId="143">
      <pivotArea outline="0" collapsedLevelsAreSubtotals="1" fieldPosition="0"/>
    </format>
    <format dxfId="142">
      <pivotArea field="1" type="button" dataOnly="0" labelOnly="1" outline="0" axis="axisRow" fieldPosition="0"/>
    </format>
    <format dxfId="141">
      <pivotArea field="1" type="button" dataOnly="0" labelOnly="1" outline="0" axis="axisRow" fieldPosition="0"/>
    </format>
    <format dxfId="140">
      <pivotArea field="7" type="button" dataOnly="0" labelOnly="1" outline="0" axis="axisPage" fieldPosition="0"/>
    </format>
    <format dxfId="139">
      <pivotArea field="7" type="button" dataOnly="0" labelOnly="1" outline="0" axis="axisPage" fieldPosition="0"/>
    </format>
    <format dxfId="138">
      <pivotArea field="30" type="button" dataOnly="0" labelOnly="1" outline="0" axis="axisPage" fieldPosition="1"/>
    </format>
    <format dxfId="137">
      <pivotArea field="30" type="button" dataOnly="0" labelOnly="1" outline="0" axis="axisPage" fieldPosition="1"/>
    </format>
    <format dxfId="136">
      <pivotArea field="30" type="button" dataOnly="0" labelOnly="1" outline="0" axis="axisPage" fieldPosition="1"/>
    </format>
    <format dxfId="135">
      <pivotArea field="30" type="button" dataOnly="0" labelOnly="1" outline="0" axis="axisPage" fieldPosition="1"/>
    </format>
    <format dxfId="134">
      <pivotArea field="7" type="button" dataOnly="0" labelOnly="1" outline="0" axis="axisPage" fieldPosition="0"/>
    </format>
    <format dxfId="133">
      <pivotArea field="7" type="button" dataOnly="0" labelOnly="1" outline="0" axis="axisPage" fieldPosition="0"/>
    </format>
    <format dxfId="132">
      <pivotArea dataOnly="0" labelOnly="1" fieldPosition="0">
        <references count="1">
          <reference field="6" count="0"/>
        </references>
      </pivotArea>
    </format>
    <format dxfId="131">
      <pivotArea dataOnly="0" labelOnly="1" fieldPosition="0">
        <references count="1">
          <reference field="1" count="0"/>
        </references>
      </pivotArea>
    </format>
    <format dxfId="130">
      <pivotArea dataOnly="0" labelOnly="1" fieldPosition="0">
        <references count="1">
          <reference field="1" count="0"/>
        </references>
      </pivotArea>
    </format>
    <format dxfId="129">
      <pivotArea dataOnly="0" labelOnly="1" fieldPosition="0">
        <references count="1">
          <reference field="1" count="0"/>
        </references>
      </pivotArea>
    </format>
    <format dxfId="128">
      <pivotArea outline="0" collapsedLevelsAreSubtotals="1" fieldPosition="0"/>
    </format>
    <format dxfId="127">
      <pivotArea dataOnly="0" labelOnly="1" fieldPosition="0">
        <references count="1">
          <reference field="1" count="0"/>
        </references>
      </pivotArea>
    </format>
    <format dxfId="126">
      <pivotArea dataOnly="0" labelOnly="1" fieldPosition="0">
        <references count="2">
          <reference field="1" count="1" selected="0">
            <x v="0"/>
          </reference>
          <reference field="3" count="12">
            <x v="0"/>
            <x v="2"/>
            <x v="3"/>
            <x v="4"/>
            <x v="5"/>
            <x v="6"/>
            <x v="7"/>
            <x v="8"/>
            <x v="9"/>
            <x v="10"/>
            <x v="11"/>
            <x v="12"/>
          </reference>
        </references>
      </pivotArea>
    </format>
    <format dxfId="125">
      <pivotArea dataOnly="0" labelOnly="1" fieldPosition="0">
        <references count="2">
          <reference field="1" count="1" selected="0">
            <x v="9"/>
          </reference>
          <reference field="3" count="10">
            <x v="0"/>
            <x v="1"/>
            <x v="2"/>
            <x v="3"/>
            <x v="4"/>
            <x v="5"/>
            <x v="7"/>
            <x v="8"/>
            <x v="9"/>
            <x v="10"/>
          </reference>
        </references>
      </pivotArea>
    </format>
    <format dxfId="124">
      <pivotArea dataOnly="0" labelOnly="1" fieldPosition="0">
        <references count="3">
          <reference field="1" count="1" selected="0">
            <x v="0"/>
          </reference>
          <reference field="3" count="1" selected="0">
            <x v="0"/>
          </reference>
          <reference field="6" count="30">
            <x v="1"/>
            <x v="2"/>
            <x v="8"/>
            <x v="10"/>
            <x v="14"/>
            <x v="16"/>
            <x v="17"/>
            <x v="18"/>
            <x v="20"/>
            <x v="22"/>
            <x v="23"/>
            <x v="25"/>
            <x v="26"/>
            <x v="27"/>
            <x v="28"/>
            <x v="29"/>
            <x v="32"/>
            <x v="33"/>
            <x v="36"/>
            <x v="49"/>
            <x v="51"/>
            <x v="52"/>
            <x v="53"/>
            <x v="54"/>
            <x v="58"/>
            <x v="61"/>
            <x v="64"/>
            <x v="71"/>
            <x v="78"/>
            <x v="79"/>
          </reference>
        </references>
      </pivotArea>
    </format>
    <format dxfId="123">
      <pivotArea dataOnly="0" labelOnly="1" fieldPosition="0">
        <references count="3">
          <reference field="1" count="1" selected="0">
            <x v="4"/>
          </reference>
          <reference field="3" count="1" selected="0">
            <x v="7"/>
          </reference>
          <reference field="6" count="33">
            <x v="0"/>
            <x v="4"/>
            <x v="10"/>
            <x v="12"/>
            <x v="17"/>
            <x v="32"/>
            <x v="33"/>
            <x v="34"/>
            <x v="35"/>
            <x v="36"/>
            <x v="37"/>
            <x v="39"/>
            <x v="42"/>
            <x v="49"/>
            <x v="50"/>
            <x v="51"/>
            <x v="52"/>
            <x v="54"/>
            <x v="55"/>
            <x v="56"/>
            <x v="57"/>
            <x v="59"/>
            <x v="65"/>
            <x v="68"/>
            <x v="74"/>
            <x v="75"/>
            <x v="77"/>
            <x v="80"/>
            <x v="81"/>
            <x v="85"/>
            <x v="87"/>
            <x v="88"/>
            <x v="91"/>
          </reference>
        </references>
      </pivotArea>
    </format>
    <format dxfId="122">
      <pivotArea dataOnly="0" labelOnly="1" fieldPosition="0">
        <references count="3">
          <reference field="1" count="1" selected="0">
            <x v="7"/>
          </reference>
          <reference field="3" count="1" selected="0">
            <x v="0"/>
          </reference>
          <reference field="6" count="30">
            <x v="2"/>
            <x v="3"/>
            <x v="6"/>
            <x v="7"/>
            <x v="11"/>
            <x v="15"/>
            <x v="17"/>
            <x v="24"/>
            <x v="31"/>
            <x v="32"/>
            <x v="34"/>
            <x v="35"/>
            <x v="39"/>
            <x v="43"/>
            <x v="44"/>
            <x v="47"/>
            <x v="49"/>
            <x v="51"/>
            <x v="52"/>
            <x v="53"/>
            <x v="54"/>
            <x v="55"/>
            <x v="56"/>
            <x v="66"/>
            <x v="70"/>
            <x v="73"/>
            <x v="83"/>
            <x v="86"/>
            <x v="90"/>
            <x v="95"/>
          </reference>
        </references>
      </pivotArea>
    </format>
    <format dxfId="121">
      <pivotArea dataOnly="0" labelOnly="1" fieldPosition="0">
        <references count="3">
          <reference field="1" count="1" selected="0">
            <x v="14"/>
          </reference>
          <reference field="3" count="1" selected="0">
            <x v="8"/>
          </reference>
          <reference field="6" count="35">
            <x v="2"/>
            <x v="5"/>
            <x v="9"/>
            <x v="10"/>
            <x v="13"/>
            <x v="17"/>
            <x v="21"/>
            <x v="25"/>
            <x v="30"/>
            <x v="32"/>
            <x v="33"/>
            <x v="35"/>
            <x v="37"/>
            <x v="38"/>
            <x v="40"/>
            <x v="41"/>
            <x v="45"/>
            <x v="48"/>
            <x v="49"/>
            <x v="51"/>
            <x v="54"/>
            <x v="55"/>
            <x v="56"/>
            <x v="60"/>
            <x v="62"/>
            <x v="67"/>
            <x v="69"/>
            <x v="72"/>
            <x v="76"/>
            <x v="84"/>
            <x v="89"/>
            <x v="92"/>
            <x v="93"/>
            <x v="94"/>
            <x v="96"/>
          </reference>
        </references>
      </pivotArea>
    </format>
    <format dxfId="120">
      <pivotArea dataOnly="0" labelOnly="1" fieldPosition="0">
        <references count="3">
          <reference field="1" count="1" selected="0">
            <x v="11"/>
          </reference>
          <reference field="3" count="1" selected="0">
            <x v="0"/>
          </reference>
          <reference field="6" count="18">
            <x v="10"/>
            <x v="19"/>
            <x v="32"/>
            <x v="33"/>
            <x v="34"/>
            <x v="35"/>
            <x v="46"/>
            <x v="49"/>
            <x v="51"/>
            <x v="52"/>
            <x v="54"/>
            <x v="55"/>
            <x v="56"/>
            <x v="57"/>
            <x v="59"/>
            <x v="63"/>
            <x v="82"/>
            <x v="97"/>
          </reference>
        </references>
      </pivotArea>
    </format>
    <format dxfId="119">
      <pivotArea dataOnly="0" labelOnly="1" fieldPosition="0">
        <references count="1">
          <reference field="1" count="0"/>
        </references>
      </pivotArea>
    </format>
    <format dxfId="118">
      <pivotArea outline="0" fieldPosition="0">
        <references count="1">
          <reference field="4294967294" count="1">
            <x v="1"/>
          </reference>
        </references>
      </pivotArea>
    </format>
    <format dxfId="117">
      <pivotArea dataOnly="0" labelOnly="1" fieldPosition="0">
        <references count="1">
          <reference field="20" count="1">
            <x v="1"/>
          </reference>
        </references>
      </pivotArea>
    </format>
    <format dxfId="116">
      <pivotArea dataOnly="0" labelOnly="1" fieldPosition="0">
        <references count="1">
          <reference field="20" count="1">
            <x v="0"/>
          </reference>
        </references>
      </pivotArea>
    </format>
    <format dxfId="115">
      <pivotArea dataOnly="0" labelOnly="1" fieldPosition="0">
        <references count="1">
          <reference field="20" count="1">
            <x v="2"/>
          </reference>
        </references>
      </pivotArea>
    </format>
    <format dxfId="114">
      <pivotArea dataOnly="0" labelOnly="1" fieldPosition="0">
        <references count="1">
          <reference field="20" count="1">
            <x v="1"/>
          </reference>
        </references>
      </pivotArea>
    </format>
    <format dxfId="113">
      <pivotArea dataOnly="0" labelOnly="1" fieldPosition="0">
        <references count="1">
          <reference field="20" count="1">
            <x v="0"/>
          </reference>
        </references>
      </pivotArea>
    </format>
    <format dxfId="112">
      <pivotArea dataOnly="0" labelOnly="1" fieldPosition="0">
        <references count="1">
          <reference field="20" count="1">
            <x v="2"/>
          </reference>
        </references>
      </pivotArea>
    </format>
    <format dxfId="111">
      <pivotArea dataOnly="0" labelOnly="1" fieldPosition="0">
        <references count="1">
          <reference field="20" count="1">
            <x v="1"/>
          </reference>
        </references>
      </pivotArea>
    </format>
    <format dxfId="110">
      <pivotArea dataOnly="0" labelOnly="1" fieldPosition="0">
        <references count="1">
          <reference field="20" count="1">
            <x v="2"/>
          </reference>
        </references>
      </pivotArea>
    </format>
    <format dxfId="109">
      <pivotArea dataOnly="0" labelOnly="1" fieldPosition="0">
        <references count="1">
          <reference field="20" count="1">
            <x v="1"/>
          </reference>
        </references>
      </pivotArea>
    </format>
    <format dxfId="108">
      <pivotArea dataOnly="0" labelOnly="1" fieldPosition="0">
        <references count="1">
          <reference field="20" count="1">
            <x v="0"/>
          </reference>
        </references>
      </pivotArea>
    </format>
    <format dxfId="107">
      <pivotArea dataOnly="0" labelOnly="1" fieldPosition="0">
        <references count="1">
          <reference field="20" count="1">
            <x v="1"/>
          </reference>
        </references>
      </pivotArea>
    </format>
    <format dxfId="106">
      <pivotArea dataOnly="0" labelOnly="1" fieldPosition="0">
        <references count="1">
          <reference field="20" count="1">
            <x v="2"/>
          </reference>
        </references>
      </pivotArea>
    </format>
    <format dxfId="105">
      <pivotArea dataOnly="0" labelOnly="1" fieldPosition="0">
        <references count="1">
          <reference field="20" count="1">
            <x v="2"/>
          </reference>
        </references>
      </pivotArea>
    </format>
    <format dxfId="104">
      <pivotArea dataOnly="0" labelOnly="1" fieldPosition="0">
        <references count="1">
          <reference field="20" count="1">
            <x v="1"/>
          </reference>
        </references>
      </pivotArea>
    </format>
    <format dxfId="103">
      <pivotArea dataOnly="0" labelOnly="1" fieldPosition="0">
        <references count="1">
          <reference field="20" count="1">
            <x v="0"/>
          </reference>
        </references>
      </pivotArea>
    </format>
    <format dxfId="102">
      <pivotArea dataOnly="0" labelOnly="1" fieldPosition="0">
        <references count="1">
          <reference field="20" count="1">
            <x v="1"/>
          </reference>
        </references>
      </pivotArea>
    </format>
    <format dxfId="101">
      <pivotArea dataOnly="0" labelOnly="1" fieldPosition="0">
        <references count="1">
          <reference field="20" count="1">
            <x v="2"/>
          </reference>
        </references>
      </pivotArea>
    </format>
    <format dxfId="100">
      <pivotArea dataOnly="0" labelOnly="1" outline="0" fieldPosition="0">
        <references count="2">
          <reference field="4294967294" count="2">
            <x v="0"/>
            <x v="1"/>
          </reference>
          <reference field="20" count="1" selected="0">
            <x v="0"/>
          </reference>
        </references>
      </pivotArea>
    </format>
    <format dxfId="99">
      <pivotArea dataOnly="0" labelOnly="1" outline="0" fieldPosition="0">
        <references count="2">
          <reference field="4294967294" count="2">
            <x v="0"/>
            <x v="1"/>
          </reference>
          <reference field="20" count="1" selected="0">
            <x v="1"/>
          </reference>
        </references>
      </pivotArea>
    </format>
    <format dxfId="98">
      <pivotArea dataOnly="0" labelOnly="1" outline="0" fieldPosition="0">
        <references count="2">
          <reference field="4294967294" count="2">
            <x v="0"/>
            <x v="1"/>
          </reference>
          <reference field="20" count="1" selected="0">
            <x v="2"/>
          </reference>
        </references>
      </pivotArea>
    </format>
    <format dxfId="97">
      <pivotArea dataOnly="0" labelOnly="1" outline="0" fieldPosition="0">
        <references count="2">
          <reference field="4294967294" count="2">
            <x v="0"/>
            <x v="1"/>
          </reference>
          <reference field="20" count="1" selected="0">
            <x v="0"/>
          </reference>
        </references>
      </pivotArea>
    </format>
    <format dxfId="96">
      <pivotArea dataOnly="0" labelOnly="1" outline="0" fieldPosition="0">
        <references count="2">
          <reference field="4294967294" count="2">
            <x v="0"/>
            <x v="1"/>
          </reference>
          <reference field="20" count="1" selected="0">
            <x v="1"/>
          </reference>
        </references>
      </pivotArea>
    </format>
    <format dxfId="95">
      <pivotArea dataOnly="0" labelOnly="1" outline="0" fieldPosition="0">
        <references count="2">
          <reference field="4294967294" count="2">
            <x v="0"/>
            <x v="1"/>
          </reference>
          <reference field="20" count="1" selected="0">
            <x v="2"/>
          </reference>
        </references>
      </pivotArea>
    </format>
    <format dxfId="94">
      <pivotArea field="-2" type="button" dataOnly="0" labelOnly="1" outline="0" axis="axisCol" fieldPosition="1"/>
    </format>
    <format dxfId="93">
      <pivotArea type="topRight" dataOnly="0" labelOnly="1" outline="0" fieldPosition="0"/>
    </format>
    <format dxfId="92">
      <pivotArea type="origin" dataOnly="0" labelOnly="1" outline="0" offset="A1" fieldPosition="0"/>
    </format>
    <format dxfId="91">
      <pivotArea type="origin" dataOnly="0" labelOnly="1" outline="0" offset="A2" fieldPosition="0"/>
    </format>
    <format dxfId="90">
      <pivotArea field="7" type="button" dataOnly="0" labelOnly="1" outline="0" axis="axisPage" fieldPosition="0"/>
    </format>
    <format dxfId="89">
      <pivotArea field="30" type="button" dataOnly="0" labelOnly="1" outline="0" axis="axisPage" fieldPosition="1"/>
    </format>
  </formats>
  <pivotTableStyleInfo name="PivotStyleMedium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 ">
  <location ref="A9:A175" firstHeaderRow="1" firstDataRow="1" firstDataCol="1" rowPageCount="3" colPageCount="1"/>
  <pivotFields count="33">
    <pivotField showAll="0"/>
    <pivotField name="Site" axis="axisPage" showAll="0">
      <items count="16">
        <item x="12"/>
        <item x="0"/>
        <item x="1"/>
        <item x="2"/>
        <item x="3"/>
        <item x="4"/>
        <item x="5"/>
        <item x="6"/>
        <item x="7"/>
        <item x="9"/>
        <item x="10"/>
        <item x="11"/>
        <item m="1" x="14"/>
        <item x="13"/>
        <item x="8"/>
        <item t="default"/>
      </items>
    </pivotField>
    <pivotField showAll="0"/>
    <pivotField axis="axisRow" showAll="0">
      <items count="15">
        <item x="2"/>
        <item x="8"/>
        <item x="9"/>
        <item x="0"/>
        <item x="7"/>
        <item x="10"/>
        <item x="6"/>
        <item x="3"/>
        <item x="4"/>
        <item x="5"/>
        <item x="1"/>
        <item x="11"/>
        <item x="12"/>
        <item x="13"/>
        <item t="default"/>
      </items>
    </pivotField>
    <pivotField showAll="0"/>
    <pivotField showAll="0"/>
    <pivotField axis="axisRow" showAll="0">
      <items count="177">
        <item x="47"/>
        <item x="42"/>
        <item x="13"/>
        <item x="36"/>
        <item x="35"/>
        <item x="29"/>
        <item x="52"/>
        <item x="31"/>
        <item x="62"/>
        <item x="28"/>
        <item x="14"/>
        <item x="51"/>
        <item x="48"/>
        <item x="17"/>
        <item x="26"/>
        <item x="55"/>
        <item x="27"/>
        <item x="8"/>
        <item x="61"/>
        <item x="64"/>
        <item x="43"/>
        <item x="54"/>
        <item x="44"/>
        <item x="21"/>
        <item x="56"/>
        <item x="15"/>
        <item x="45"/>
        <item x="1"/>
        <item x="39"/>
        <item x="40"/>
        <item x="33"/>
        <item x="53"/>
        <item x="79"/>
        <item x="11"/>
        <item x="4"/>
        <item x="7"/>
        <item x="46"/>
        <item x="20"/>
        <item x="57"/>
        <item x="6"/>
        <item x="18"/>
        <item x="30"/>
        <item x="50"/>
        <item x="37"/>
        <item x="38"/>
        <item x="24"/>
        <item x="58"/>
        <item x="32"/>
        <item x="23"/>
        <item x="10"/>
        <item x="49"/>
        <item x="2"/>
        <item x="16"/>
        <item x="41"/>
        <item x="12"/>
        <item x="5"/>
        <item x="19"/>
        <item x="65"/>
        <item x="66"/>
        <item x="67"/>
        <item x="68"/>
        <item x="69"/>
        <item x="70"/>
        <item x="71"/>
        <item x="72"/>
        <item x="73"/>
        <item x="74"/>
        <item x="76"/>
        <item x="77"/>
        <item x="78"/>
        <item x="80"/>
        <item x="81"/>
        <item x="84"/>
        <item x="85"/>
        <item x="87"/>
        <item x="88"/>
        <item x="60"/>
        <item x="89"/>
        <item x="0"/>
        <item x="90"/>
        <item x="91"/>
        <item x="92"/>
        <item x="93"/>
        <item x="83"/>
        <item x="94"/>
        <item x="95"/>
        <item x="96"/>
        <item x="97"/>
        <item x="98"/>
        <item x="99"/>
        <item x="100"/>
        <item x="101"/>
        <item x="102"/>
        <item x="103"/>
        <item x="104"/>
        <item x="9"/>
        <item x="22"/>
        <item x="59"/>
        <item x="143"/>
        <item x="25"/>
        <item x="141"/>
        <item x="144"/>
        <item x="82"/>
        <item x="86"/>
        <item x="106"/>
        <item x="108"/>
        <item x="109"/>
        <item x="111"/>
        <item x="113"/>
        <item x="114"/>
        <item x="34"/>
        <item x="116"/>
        <item x="119"/>
        <item x="120"/>
        <item x="121"/>
        <item x="122"/>
        <item x="123"/>
        <item x="124"/>
        <item x="125"/>
        <item x="126"/>
        <item x="127"/>
        <item x="128"/>
        <item x="129"/>
        <item x="130"/>
        <item x="133"/>
        <item x="135"/>
        <item x="136"/>
        <item x="137"/>
        <item x="140"/>
        <item x="142"/>
        <item x="145"/>
        <item x="3"/>
        <item x="63"/>
        <item x="75"/>
        <item x="105"/>
        <item x="107"/>
        <item x="110"/>
        <item x="112"/>
        <item x="115"/>
        <item x="117"/>
        <item x="118"/>
        <item x="131"/>
        <item x="132"/>
        <item x="134"/>
        <item x="138"/>
        <item x="139"/>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t="default"/>
      </items>
    </pivotField>
    <pivotField name="Level of training" axis="axisPage" multipleItemSelectionAllowed="1" showAll="0">
      <items count="18">
        <item x="4"/>
        <item x="6"/>
        <item x="8"/>
        <item x="1"/>
        <item x="7"/>
        <item x="0"/>
        <item x="3"/>
        <item x="5"/>
        <item x="2"/>
        <item m="1" x="12"/>
        <item m="1" x="14"/>
        <item m="1" x="15"/>
        <item m="1" x="16"/>
        <item m="1" x="13"/>
        <item x="10"/>
        <item x="9"/>
        <item x="11"/>
        <item t="default"/>
      </items>
    </pivotField>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axis="axisPage" numFmtId="17" multipleItemSelectionAllowed="1" showAll="0">
      <items count="12">
        <item x="2"/>
        <item x="3"/>
        <item x="4"/>
        <item x="0"/>
        <item x="1"/>
        <item x="6"/>
        <item x="5"/>
        <item x="8"/>
        <item x="7"/>
        <item x="9"/>
        <item x="10"/>
        <item t="default"/>
      </items>
    </pivotField>
    <pivotField axis="axisRow" showAll="0" defaultSubtotal="0">
      <items count="269">
        <item h="1" x="131"/>
        <item x="104"/>
        <item x="133"/>
        <item x="98"/>
        <item x="115"/>
        <item x="127"/>
        <item x="103"/>
        <item x="132"/>
        <item x="118"/>
        <item x="141"/>
        <item x="147"/>
        <item x="135"/>
        <item x="145"/>
        <item x="122"/>
        <item x="116"/>
        <item x="137"/>
        <item x="106"/>
        <item x="101"/>
        <item x="148"/>
        <item x="114"/>
        <item x="144"/>
        <item x="94"/>
        <item x="125"/>
        <item x="136"/>
        <item x="96"/>
        <item x="113"/>
        <item x="99"/>
        <item x="146"/>
        <item x="139"/>
        <item x="126"/>
        <item x="107"/>
        <item x="130"/>
        <item x="117"/>
        <item x="97"/>
        <item x="105"/>
        <item x="110"/>
        <item x="111"/>
        <item x="124"/>
        <item x="95"/>
        <item x="129"/>
        <item x="121"/>
        <item x="120"/>
        <item x="140"/>
        <item x="112"/>
        <item x="134"/>
        <item x="102"/>
        <item x="142"/>
        <item x="119"/>
        <item x="143"/>
        <item x="109"/>
        <item x="123"/>
        <item x="108"/>
        <item x="128"/>
        <item x="100"/>
        <item x="13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s>
    </pivotField>
    <pivotField showAll="0" defaultSubtotal="0"/>
  </pivotFields>
  <rowFields count="3">
    <field x="31"/>
    <field x="3"/>
    <field x="6"/>
  </rowFields>
  <rowItems count="166">
    <i>
      <x v="1"/>
    </i>
    <i r="1">
      <x/>
    </i>
    <i r="2">
      <x v="100"/>
    </i>
    <i>
      <x v="2"/>
    </i>
    <i r="1">
      <x/>
    </i>
    <i r="2">
      <x v="129"/>
    </i>
    <i r="1">
      <x v="6"/>
    </i>
    <i r="2">
      <x v="39"/>
    </i>
    <i r="1">
      <x v="7"/>
    </i>
    <i r="2">
      <x v="49"/>
    </i>
    <i>
      <x v="3"/>
    </i>
    <i r="1">
      <x v="8"/>
    </i>
    <i r="2">
      <x v="54"/>
    </i>
    <i>
      <x v="4"/>
    </i>
    <i r="1">
      <x v="7"/>
    </i>
    <i r="2">
      <x v="49"/>
    </i>
    <i>
      <x v="5"/>
    </i>
    <i r="1">
      <x v="6"/>
    </i>
    <i r="2">
      <x v="39"/>
    </i>
    <i>
      <x v="6"/>
    </i>
    <i r="1">
      <x v="9"/>
    </i>
    <i r="2">
      <x v="99"/>
    </i>
    <i>
      <x v="7"/>
    </i>
    <i r="1">
      <x v="9"/>
    </i>
    <i r="2">
      <x v="55"/>
    </i>
    <i>
      <x v="8"/>
    </i>
    <i r="1">
      <x/>
    </i>
    <i r="2">
      <x v="25"/>
    </i>
    <i>
      <x v="9"/>
    </i>
    <i r="1">
      <x v="5"/>
    </i>
    <i r="2">
      <x v="37"/>
    </i>
    <i>
      <x v="10"/>
    </i>
    <i r="1">
      <x v="7"/>
    </i>
    <i r="2">
      <x v="49"/>
    </i>
    <i>
      <x v="11"/>
    </i>
    <i r="1">
      <x/>
    </i>
    <i r="2">
      <x v="10"/>
    </i>
    <i>
      <x v="12"/>
    </i>
    <i r="1">
      <x v="7"/>
    </i>
    <i r="2">
      <x v="49"/>
    </i>
    <i>
      <x v="13"/>
    </i>
    <i r="1">
      <x v="7"/>
    </i>
    <i r="2">
      <x v="49"/>
    </i>
    <i>
      <x v="14"/>
    </i>
    <i r="1">
      <x v="7"/>
    </i>
    <i r="2">
      <x v="49"/>
    </i>
    <i>
      <x v="15"/>
    </i>
    <i r="1">
      <x/>
    </i>
    <i r="2">
      <x v="18"/>
    </i>
    <i>
      <x v="16"/>
    </i>
    <i r="1">
      <x v="5"/>
    </i>
    <i r="2">
      <x v="37"/>
    </i>
    <i>
      <x v="17"/>
    </i>
    <i r="1">
      <x/>
    </i>
    <i r="2">
      <x v="17"/>
    </i>
    <i>
      <x v="18"/>
    </i>
    <i r="1">
      <x/>
    </i>
    <i r="2">
      <x v="17"/>
    </i>
    <i>
      <x v="19"/>
    </i>
    <i r="1">
      <x v="7"/>
    </i>
    <i r="2">
      <x v="49"/>
    </i>
    <i>
      <x v="20"/>
    </i>
    <i r="1">
      <x v="7"/>
    </i>
    <i r="2">
      <x v="49"/>
    </i>
    <i>
      <x v="21"/>
    </i>
    <i r="1">
      <x v="7"/>
    </i>
    <i r="2">
      <x v="49"/>
    </i>
    <i>
      <x v="22"/>
    </i>
    <i r="1">
      <x/>
    </i>
    <i r="2">
      <x v="17"/>
    </i>
    <i>
      <x v="23"/>
    </i>
    <i r="1">
      <x v="9"/>
    </i>
    <i r="2">
      <x v="99"/>
    </i>
    <i>
      <x v="24"/>
    </i>
    <i r="1">
      <x v="8"/>
    </i>
    <i r="2">
      <x v="54"/>
    </i>
    <i>
      <x v="25"/>
    </i>
    <i r="1">
      <x v="6"/>
    </i>
    <i r="2">
      <x v="39"/>
    </i>
    <i>
      <x v="26"/>
    </i>
    <i r="1">
      <x/>
    </i>
    <i r="2">
      <x v="52"/>
    </i>
    <i>
      <x v="27"/>
    </i>
    <i r="1">
      <x v="6"/>
    </i>
    <i r="2">
      <x v="39"/>
    </i>
    <i>
      <x v="28"/>
    </i>
    <i r="1">
      <x/>
    </i>
    <i r="2">
      <x v="25"/>
    </i>
    <i>
      <x v="29"/>
    </i>
    <i r="1">
      <x v="6"/>
    </i>
    <i r="2">
      <x v="39"/>
    </i>
    <i>
      <x v="30"/>
    </i>
    <i r="1">
      <x v="4"/>
    </i>
    <i r="2">
      <x v="35"/>
    </i>
    <i>
      <x v="31"/>
    </i>
    <i r="1">
      <x v="7"/>
    </i>
    <i r="2">
      <x v="49"/>
    </i>
    <i>
      <x v="32"/>
    </i>
    <i r="1">
      <x v="8"/>
    </i>
    <i r="2">
      <x v="54"/>
    </i>
    <i>
      <x v="33"/>
    </i>
    <i r="1">
      <x/>
    </i>
    <i r="2">
      <x v="10"/>
    </i>
    <i>
      <x v="34"/>
    </i>
    <i r="1">
      <x v="4"/>
    </i>
    <i r="2">
      <x v="35"/>
    </i>
    <i>
      <x v="35"/>
    </i>
    <i r="1">
      <x/>
    </i>
    <i r="2">
      <x v="10"/>
    </i>
    <i>
      <x v="36"/>
    </i>
    <i r="1">
      <x/>
    </i>
    <i r="2">
      <x v="17"/>
    </i>
    <i>
      <x v="37"/>
    </i>
    <i r="1">
      <x v="8"/>
    </i>
    <i r="2">
      <x v="54"/>
    </i>
    <i>
      <x v="38"/>
    </i>
    <i r="1">
      <x v="4"/>
    </i>
    <i r="2">
      <x v="35"/>
    </i>
    <i>
      <x v="39"/>
    </i>
    <i r="1">
      <x v="6"/>
    </i>
    <i r="2">
      <x v="39"/>
    </i>
    <i>
      <x v="40"/>
    </i>
    <i r="1">
      <x v="7"/>
    </i>
    <i r="2">
      <x v="49"/>
    </i>
    <i>
      <x v="41"/>
    </i>
    <i r="1">
      <x/>
    </i>
    <i r="2">
      <x v="52"/>
    </i>
    <i>
      <x v="42"/>
    </i>
    <i r="1">
      <x v="5"/>
    </i>
    <i r="2">
      <x v="37"/>
    </i>
    <i>
      <x v="43"/>
    </i>
    <i r="1">
      <x v="7"/>
    </i>
    <i r="2">
      <x v="49"/>
    </i>
    <i>
      <x v="44"/>
    </i>
    <i r="1">
      <x/>
    </i>
    <i r="2">
      <x v="17"/>
    </i>
    <i>
      <x v="45"/>
    </i>
    <i r="1">
      <x v="7"/>
    </i>
    <i r="2">
      <x v="49"/>
    </i>
    <i>
      <x v="46"/>
    </i>
    <i r="1">
      <x v="12"/>
    </i>
    <i r="2">
      <x v="47"/>
    </i>
    <i>
      <x v="47"/>
    </i>
    <i r="1">
      <x v="7"/>
    </i>
    <i r="2">
      <x v="49"/>
    </i>
    <i>
      <x v="48"/>
    </i>
    <i r="1">
      <x v="7"/>
    </i>
    <i r="2">
      <x v="49"/>
    </i>
    <i>
      <x v="49"/>
    </i>
    <i r="1">
      <x/>
    </i>
    <i r="2">
      <x v="13"/>
    </i>
    <i>
      <x v="50"/>
    </i>
    <i r="1">
      <x v="5"/>
    </i>
    <i r="2">
      <x v="37"/>
    </i>
    <i>
      <x v="51"/>
    </i>
    <i r="1">
      <x v="6"/>
    </i>
    <i r="2">
      <x v="39"/>
    </i>
    <i>
      <x v="52"/>
    </i>
    <i r="1">
      <x v="4"/>
    </i>
    <i r="2">
      <x v="35"/>
    </i>
    <i>
      <x v="53"/>
    </i>
    <i r="1">
      <x/>
    </i>
    <i r="2">
      <x v="132"/>
    </i>
    <i>
      <x v="54"/>
    </i>
    <i r="1">
      <x v="4"/>
    </i>
    <i r="2">
      <x v="35"/>
    </i>
  </rowItems>
  <colItems count="1">
    <i/>
  </colItems>
  <pageFields count="3">
    <pageField fld="1" hier="-1"/>
    <pageField fld="7" hier="-1"/>
    <pageField fld="30" hier="-1"/>
  </pageFields>
  <formats count="39">
    <format dxfId="88">
      <pivotArea outline="0" collapsedLevelsAreSubtotals="1" fieldPosition="0"/>
    </format>
    <format dxfId="87">
      <pivotArea outline="0" collapsedLevelsAreSubtotals="1" fieldPosition="0"/>
    </format>
    <format dxfId="86">
      <pivotArea field="7" type="button" dataOnly="0" labelOnly="1" outline="0" axis="axisPage" fieldPosition="1"/>
    </format>
    <format dxfId="85">
      <pivotArea field="7" type="button" dataOnly="0" labelOnly="1" outline="0" axis="axisPage" fieldPosition="1"/>
    </format>
    <format dxfId="84">
      <pivotArea field="30" type="button" dataOnly="0" labelOnly="1" outline="0" axis="axisPage" fieldPosition="2"/>
    </format>
    <format dxfId="83">
      <pivotArea field="30" type="button" dataOnly="0" labelOnly="1" outline="0" axis="axisPage" fieldPosition="2"/>
    </format>
    <format dxfId="82">
      <pivotArea field="30" type="button" dataOnly="0" labelOnly="1" outline="0" axis="axisPage" fieldPosition="2"/>
    </format>
    <format dxfId="81">
      <pivotArea field="30" type="button" dataOnly="0" labelOnly="1" outline="0" axis="axisPage" fieldPosition="2"/>
    </format>
    <format dxfId="80">
      <pivotArea field="7" type="button" dataOnly="0" labelOnly="1" outline="0" axis="axisPage" fieldPosition="1"/>
    </format>
    <format dxfId="79">
      <pivotArea field="7" type="button" dataOnly="0" labelOnly="1" outline="0" axis="axisPage" fieldPosition="1"/>
    </format>
    <format dxfId="78">
      <pivotArea dataOnly="0" labelOnly="1" fieldPosition="0">
        <references count="1">
          <reference field="6" count="0"/>
        </references>
      </pivotArea>
    </format>
    <format dxfId="77">
      <pivotArea dataOnly="0" labelOnly="1" fieldPosition="0">
        <references count="1">
          <reference field="1" count="0"/>
        </references>
      </pivotArea>
    </format>
    <format dxfId="76">
      <pivotArea dataOnly="0" labelOnly="1" fieldPosition="0">
        <references count="1">
          <reference field="1" count="0"/>
        </references>
      </pivotArea>
    </format>
    <format dxfId="75">
      <pivotArea dataOnly="0" labelOnly="1" fieldPosition="0">
        <references count="1">
          <reference field="1" count="0"/>
        </references>
      </pivotArea>
    </format>
    <format dxfId="74">
      <pivotArea outline="0" collapsedLevelsAreSubtotals="1" fieldPosition="0"/>
    </format>
    <format dxfId="73">
      <pivotArea dataOnly="0" labelOnly="1" fieldPosition="0">
        <references count="1">
          <reference field="1" count="0"/>
        </references>
      </pivotArea>
    </format>
    <format dxfId="72">
      <pivotArea dataOnly="0" labelOnly="1" fieldPosition="0">
        <references count="2">
          <reference field="1" count="1" selected="0">
            <x v="0"/>
          </reference>
          <reference field="3" count="12">
            <x v="0"/>
            <x v="2"/>
            <x v="3"/>
            <x v="4"/>
            <x v="5"/>
            <x v="6"/>
            <x v="7"/>
            <x v="8"/>
            <x v="9"/>
            <x v="10"/>
            <x v="11"/>
            <x v="12"/>
          </reference>
        </references>
      </pivotArea>
    </format>
    <format dxfId="71">
      <pivotArea dataOnly="0" labelOnly="1" fieldPosition="0">
        <references count="2">
          <reference field="1" count="1" selected="0">
            <x v="9"/>
          </reference>
          <reference field="3" count="10">
            <x v="0"/>
            <x v="1"/>
            <x v="2"/>
            <x v="3"/>
            <x v="4"/>
            <x v="5"/>
            <x v="7"/>
            <x v="8"/>
            <x v="9"/>
            <x v="10"/>
          </reference>
        </references>
      </pivotArea>
    </format>
    <format dxfId="70">
      <pivotArea dataOnly="0" labelOnly="1" fieldPosition="0">
        <references count="3">
          <reference field="1" count="1" selected="0">
            <x v="0"/>
          </reference>
          <reference field="3" count="1" selected="0">
            <x v="0"/>
          </reference>
          <reference field="6" count="30">
            <x v="1"/>
            <x v="2"/>
            <x v="8"/>
            <x v="10"/>
            <x v="14"/>
            <x v="16"/>
            <x v="17"/>
            <x v="18"/>
            <x v="20"/>
            <x v="22"/>
            <x v="23"/>
            <x v="25"/>
            <x v="26"/>
            <x v="27"/>
            <x v="28"/>
            <x v="29"/>
            <x v="32"/>
            <x v="33"/>
            <x v="36"/>
            <x v="49"/>
            <x v="51"/>
            <x v="52"/>
            <x v="53"/>
            <x v="54"/>
            <x v="58"/>
            <x v="61"/>
            <x v="64"/>
            <x v="71"/>
            <x v="78"/>
            <x v="79"/>
          </reference>
        </references>
      </pivotArea>
    </format>
    <format dxfId="69">
      <pivotArea dataOnly="0" labelOnly="1" fieldPosition="0">
        <references count="3">
          <reference field="1" count="1" selected="0">
            <x v="4"/>
          </reference>
          <reference field="3" count="1" selected="0">
            <x v="7"/>
          </reference>
          <reference field="6" count="33">
            <x v="0"/>
            <x v="4"/>
            <x v="10"/>
            <x v="12"/>
            <x v="17"/>
            <x v="32"/>
            <x v="33"/>
            <x v="34"/>
            <x v="35"/>
            <x v="36"/>
            <x v="37"/>
            <x v="39"/>
            <x v="42"/>
            <x v="49"/>
            <x v="50"/>
            <x v="51"/>
            <x v="52"/>
            <x v="54"/>
            <x v="55"/>
            <x v="56"/>
            <x v="57"/>
            <x v="59"/>
            <x v="65"/>
            <x v="68"/>
            <x v="74"/>
            <x v="75"/>
            <x v="77"/>
            <x v="80"/>
            <x v="81"/>
            <x v="85"/>
            <x v="87"/>
            <x v="88"/>
            <x v="91"/>
          </reference>
        </references>
      </pivotArea>
    </format>
    <format dxfId="68">
      <pivotArea dataOnly="0" labelOnly="1" fieldPosition="0">
        <references count="3">
          <reference field="1" count="1" selected="0">
            <x v="7"/>
          </reference>
          <reference field="3" count="1" selected="0">
            <x v="0"/>
          </reference>
          <reference field="6" count="30">
            <x v="2"/>
            <x v="3"/>
            <x v="6"/>
            <x v="7"/>
            <x v="11"/>
            <x v="15"/>
            <x v="17"/>
            <x v="24"/>
            <x v="31"/>
            <x v="32"/>
            <x v="34"/>
            <x v="35"/>
            <x v="39"/>
            <x v="43"/>
            <x v="44"/>
            <x v="47"/>
            <x v="49"/>
            <x v="51"/>
            <x v="52"/>
            <x v="53"/>
            <x v="54"/>
            <x v="55"/>
            <x v="56"/>
            <x v="66"/>
            <x v="70"/>
            <x v="73"/>
            <x v="83"/>
            <x v="86"/>
            <x v="90"/>
            <x v="95"/>
          </reference>
        </references>
      </pivotArea>
    </format>
    <format dxfId="67">
      <pivotArea dataOnly="0" labelOnly="1" fieldPosition="0">
        <references count="3">
          <reference field="1" count="1" selected="0">
            <x v="14"/>
          </reference>
          <reference field="3" count="1" selected="0">
            <x v="8"/>
          </reference>
          <reference field="6" count="35">
            <x v="2"/>
            <x v="5"/>
            <x v="9"/>
            <x v="10"/>
            <x v="13"/>
            <x v="17"/>
            <x v="21"/>
            <x v="25"/>
            <x v="30"/>
            <x v="32"/>
            <x v="33"/>
            <x v="35"/>
            <x v="37"/>
            <x v="38"/>
            <x v="40"/>
            <x v="41"/>
            <x v="45"/>
            <x v="48"/>
            <x v="49"/>
            <x v="51"/>
            <x v="54"/>
            <x v="55"/>
            <x v="56"/>
            <x v="60"/>
            <x v="62"/>
            <x v="67"/>
            <x v="69"/>
            <x v="72"/>
            <x v="76"/>
            <x v="84"/>
            <x v="89"/>
            <x v="92"/>
            <x v="93"/>
            <x v="94"/>
            <x v="96"/>
          </reference>
        </references>
      </pivotArea>
    </format>
    <format dxfId="66">
      <pivotArea dataOnly="0" labelOnly="1" fieldPosition="0">
        <references count="3">
          <reference field="1" count="1" selected="0">
            <x v="11"/>
          </reference>
          <reference field="3" count="1" selected="0">
            <x v="0"/>
          </reference>
          <reference field="6" count="18">
            <x v="10"/>
            <x v="19"/>
            <x v="32"/>
            <x v="33"/>
            <x v="34"/>
            <x v="35"/>
            <x v="46"/>
            <x v="49"/>
            <x v="51"/>
            <x v="52"/>
            <x v="54"/>
            <x v="55"/>
            <x v="56"/>
            <x v="57"/>
            <x v="59"/>
            <x v="63"/>
            <x v="82"/>
            <x v="97"/>
          </reference>
        </references>
      </pivotArea>
    </format>
    <format dxfId="65">
      <pivotArea dataOnly="0" labelOnly="1" fieldPosition="0">
        <references count="1">
          <reference field="1" count="0"/>
        </references>
      </pivotArea>
    </format>
    <format dxfId="64">
      <pivotArea dataOnly="0" labelOnly="1" fieldPosition="0">
        <references count="1">
          <reference field="3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3">
      <pivotArea dataOnly="0" labelOnly="1" fieldPosition="0">
        <references count="1">
          <reference field="31" count="6">
            <x v="50"/>
            <x v="51"/>
            <x v="52"/>
            <x v="53"/>
            <x v="54"/>
            <x v="55"/>
          </reference>
        </references>
      </pivotArea>
    </format>
    <format dxfId="62">
      <pivotArea dataOnly="0" labelOnly="1" fieldPosition="0">
        <references count="1">
          <reference field="31" count="0"/>
        </references>
      </pivotArea>
    </format>
    <format dxfId="61">
      <pivotArea dataOnly="0" labelOnly="1" fieldPosition="0">
        <references count="1">
          <reference field="31" count="0"/>
        </references>
      </pivotArea>
    </format>
    <format dxfId="60">
      <pivotArea dataOnly="0" labelOnly="1" fieldPosition="0">
        <references count="1">
          <reference field="1" count="0"/>
        </references>
      </pivotArea>
    </format>
    <format dxfId="59">
      <pivotArea dataOnly="0" labelOnly="1" fieldPosition="0">
        <references count="1">
          <reference field="1" count="0"/>
        </references>
      </pivotArea>
    </format>
    <format dxfId="58">
      <pivotArea dataOnly="0" labelOnly="1" fieldPosition="0">
        <references count="1">
          <reference field="1" count="0"/>
        </references>
      </pivotArea>
    </format>
    <format dxfId="57">
      <pivotArea dataOnly="0" labelOnly="1" fieldPosition="0">
        <references count="1">
          <reference field="6" count="0"/>
        </references>
      </pivotArea>
    </format>
    <format dxfId="56">
      <pivotArea dataOnly="0" labelOnly="1" fieldPosition="0">
        <references count="1">
          <reference field="1" count="0"/>
        </references>
      </pivotArea>
    </format>
    <format dxfId="55">
      <pivotArea dataOnly="0" labelOnly="1" fieldPosition="0">
        <references count="1">
          <reference field="1" count="0"/>
        </references>
      </pivotArea>
    </format>
    <format dxfId="54">
      <pivotArea dataOnly="0" labelOnly="1" outline="0" fieldPosition="0">
        <references count="1">
          <reference field="1" count="0"/>
        </references>
      </pivotArea>
    </format>
    <format dxfId="53">
      <pivotArea field="1" type="button" dataOnly="0" labelOnly="1" outline="0" axis="axisPage" fieldPosition="0"/>
    </format>
    <format dxfId="52">
      <pivotArea field="1" type="button" dataOnly="0" labelOnly="1" outline="0" axis="axisPage" fieldPosition="0"/>
    </format>
    <format dxfId="51">
      <pivotArea field="7" type="button" dataOnly="0" labelOnly="1" outline="0" axis="axisPage" fieldPosition="1"/>
    </format>
    <format dxfId="50">
      <pivotArea field="30" type="button" dataOnly="0" labelOnly="1" outline="0" axis="axisPage" fieldPosition="2"/>
    </format>
  </formats>
  <pivotTableStyleInfo name="PivotStyleMedium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 ">
  <location ref="A9:A168" firstHeaderRow="1" firstDataRow="1" firstDataCol="1" rowPageCount="3" colPageCount="1"/>
  <pivotFields count="33">
    <pivotField showAll="0"/>
    <pivotField name="Site" axis="axisPage" showAll="0">
      <items count="16">
        <item x="12"/>
        <item x="0"/>
        <item x="1"/>
        <item x="2"/>
        <item x="3"/>
        <item x="4"/>
        <item x="5"/>
        <item x="6"/>
        <item x="7"/>
        <item x="9"/>
        <item x="10"/>
        <item x="11"/>
        <item m="1" x="14"/>
        <item x="13"/>
        <item x="8"/>
        <item t="default"/>
      </items>
    </pivotField>
    <pivotField showAll="0"/>
    <pivotField axis="axisRow" showAll="0">
      <items count="15">
        <item x="2"/>
        <item x="8"/>
        <item x="9"/>
        <item x="0"/>
        <item x="7"/>
        <item x="10"/>
        <item x="6"/>
        <item x="3"/>
        <item x="4"/>
        <item x="5"/>
        <item x="1"/>
        <item x="11"/>
        <item x="12"/>
        <item x="13"/>
        <item t="default"/>
      </items>
    </pivotField>
    <pivotField showAll="0"/>
    <pivotField showAll="0"/>
    <pivotField axis="axisRow" showAll="0">
      <items count="177">
        <item x="47"/>
        <item x="42"/>
        <item x="13"/>
        <item x="36"/>
        <item x="35"/>
        <item x="29"/>
        <item x="52"/>
        <item x="31"/>
        <item x="62"/>
        <item x="28"/>
        <item x="14"/>
        <item x="51"/>
        <item x="48"/>
        <item x="17"/>
        <item x="26"/>
        <item x="55"/>
        <item x="27"/>
        <item x="8"/>
        <item x="61"/>
        <item x="64"/>
        <item x="43"/>
        <item x="54"/>
        <item x="44"/>
        <item x="21"/>
        <item x="56"/>
        <item x="15"/>
        <item x="45"/>
        <item x="1"/>
        <item x="39"/>
        <item x="40"/>
        <item x="33"/>
        <item x="53"/>
        <item x="79"/>
        <item x="11"/>
        <item x="4"/>
        <item x="7"/>
        <item x="46"/>
        <item x="20"/>
        <item x="57"/>
        <item x="6"/>
        <item x="18"/>
        <item x="30"/>
        <item x="50"/>
        <item x="37"/>
        <item x="38"/>
        <item x="24"/>
        <item x="58"/>
        <item x="32"/>
        <item x="23"/>
        <item x="10"/>
        <item x="49"/>
        <item x="2"/>
        <item x="16"/>
        <item x="41"/>
        <item x="12"/>
        <item x="5"/>
        <item x="19"/>
        <item x="65"/>
        <item x="66"/>
        <item x="67"/>
        <item x="68"/>
        <item x="69"/>
        <item x="70"/>
        <item x="71"/>
        <item x="72"/>
        <item x="73"/>
        <item x="74"/>
        <item x="76"/>
        <item x="77"/>
        <item x="78"/>
        <item x="80"/>
        <item x="81"/>
        <item x="84"/>
        <item x="85"/>
        <item x="87"/>
        <item x="88"/>
        <item x="60"/>
        <item x="89"/>
        <item x="0"/>
        <item x="90"/>
        <item x="91"/>
        <item x="92"/>
        <item x="93"/>
        <item x="83"/>
        <item x="94"/>
        <item x="95"/>
        <item x="96"/>
        <item x="97"/>
        <item x="98"/>
        <item x="99"/>
        <item x="100"/>
        <item x="101"/>
        <item x="102"/>
        <item x="103"/>
        <item x="104"/>
        <item x="9"/>
        <item x="22"/>
        <item x="59"/>
        <item x="143"/>
        <item x="25"/>
        <item x="141"/>
        <item x="144"/>
        <item x="82"/>
        <item x="86"/>
        <item x="106"/>
        <item x="108"/>
        <item x="109"/>
        <item x="111"/>
        <item x="113"/>
        <item x="114"/>
        <item x="34"/>
        <item x="116"/>
        <item x="119"/>
        <item x="120"/>
        <item x="121"/>
        <item x="122"/>
        <item x="123"/>
        <item x="124"/>
        <item x="125"/>
        <item x="126"/>
        <item x="127"/>
        <item x="128"/>
        <item x="129"/>
        <item x="130"/>
        <item x="133"/>
        <item x="135"/>
        <item x="136"/>
        <item x="137"/>
        <item x="140"/>
        <item x="142"/>
        <item x="145"/>
        <item x="3"/>
        <item x="63"/>
        <item x="75"/>
        <item x="105"/>
        <item x="107"/>
        <item x="110"/>
        <item x="112"/>
        <item x="115"/>
        <item x="117"/>
        <item x="118"/>
        <item x="131"/>
        <item x="132"/>
        <item x="134"/>
        <item x="138"/>
        <item x="139"/>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t="default"/>
      </items>
    </pivotField>
    <pivotField name="Level of training" axis="axisPage" multipleItemSelectionAllowed="1" showAll="0">
      <items count="18">
        <item x="4"/>
        <item x="6"/>
        <item x="8"/>
        <item x="1"/>
        <item x="7"/>
        <item x="0"/>
        <item x="3"/>
        <item x="5"/>
        <item x="2"/>
        <item m="1" x="12"/>
        <item m="1" x="14"/>
        <item m="1" x="15"/>
        <item m="1" x="16"/>
        <item m="1" x="13"/>
        <item x="10"/>
        <item x="9"/>
        <item x="11"/>
        <item t="default"/>
      </items>
    </pivotField>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axis="axisPage" numFmtId="17" multipleItemSelectionAllowed="1" showAll="0">
      <items count="12">
        <item x="2"/>
        <item x="3"/>
        <item x="4"/>
        <item x="0"/>
        <item x="1"/>
        <item x="6"/>
        <item x="5"/>
        <item x="8"/>
        <item x="7"/>
        <item x="9"/>
        <item x="10"/>
        <item t="default"/>
      </items>
    </pivotField>
    <pivotField showAll="0" defaultSubtotal="0"/>
    <pivotField axis="axisRow" showAll="0" defaultSubtotal="0">
      <items count="217">
        <item h="1" x="7"/>
        <item x="113"/>
        <item x="84"/>
        <item x="116"/>
        <item x="74"/>
        <item x="95"/>
        <item x="106"/>
        <item x="102"/>
        <item x="75"/>
        <item x="96"/>
        <item x="107"/>
        <item x="86"/>
        <item x="105"/>
        <item x="97"/>
        <item x="119"/>
        <item x="109"/>
        <item x="117"/>
        <item x="91"/>
        <item x="100"/>
        <item x="85"/>
        <item x="112"/>
        <item x="77"/>
        <item x="88"/>
        <item x="90"/>
        <item x="81"/>
        <item x="108"/>
        <item x="104"/>
        <item x="80"/>
        <item x="120"/>
        <item x="82"/>
        <item x="93"/>
        <item x="115"/>
        <item h="1" x="121"/>
        <item x="92"/>
        <item x="64"/>
        <item x="46"/>
        <item x="101"/>
        <item x="83"/>
        <item x="76"/>
        <item x="110"/>
        <item x="79"/>
        <item x="89"/>
        <item x="118"/>
        <item x="87"/>
        <item x="103"/>
        <item x="99"/>
        <item x="98"/>
        <item x="111"/>
        <item x="78"/>
        <item x="94"/>
        <item x="114"/>
        <item h="1" x="0"/>
        <item h="1" x="1"/>
        <item h="1" x="2"/>
        <item h="1" x="3"/>
        <item h="1" x="4"/>
        <item h="1" x="5"/>
        <item h="1" x="6"/>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5"/>
        <item h="1" x="66"/>
        <item h="1" x="67"/>
        <item h="1" x="68"/>
        <item h="1" x="69"/>
        <item h="1" x="70"/>
        <item h="1" x="71"/>
        <item h="1" x="72"/>
        <item h="1" x="73"/>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s>
    </pivotField>
  </pivotFields>
  <rowFields count="3">
    <field x="32"/>
    <field x="3"/>
    <field x="6"/>
  </rowFields>
  <rowItems count="159">
    <i>
      <x v="1"/>
    </i>
    <i r="1">
      <x v="4"/>
    </i>
    <i r="2">
      <x v="35"/>
    </i>
    <i>
      <x v="2"/>
    </i>
    <i r="1">
      <x/>
    </i>
    <i r="2">
      <x v="100"/>
    </i>
    <i>
      <x v="3"/>
    </i>
    <i r="1">
      <x v="12"/>
    </i>
    <i r="2">
      <x v="47"/>
    </i>
    <i>
      <x v="4"/>
    </i>
    <i r="1">
      <x v="7"/>
    </i>
    <i r="2">
      <x v="49"/>
    </i>
    <i>
      <x v="5"/>
    </i>
    <i r="1">
      <x v="7"/>
    </i>
    <i r="2">
      <x v="49"/>
    </i>
    <i>
      <x v="6"/>
    </i>
    <i r="1">
      <x v="7"/>
    </i>
    <i r="2">
      <x v="49"/>
    </i>
    <i>
      <x v="7"/>
    </i>
    <i r="1">
      <x/>
    </i>
    <i r="2">
      <x v="17"/>
    </i>
    <i>
      <x v="8"/>
    </i>
    <i r="1">
      <x v="4"/>
    </i>
    <i r="2">
      <x v="35"/>
    </i>
    <i>
      <x v="9"/>
    </i>
    <i r="1">
      <x v="8"/>
    </i>
    <i r="2">
      <x v="54"/>
    </i>
    <i>
      <x v="10"/>
    </i>
    <i r="1">
      <x v="9"/>
    </i>
    <i r="2">
      <x v="55"/>
    </i>
    <i>
      <x v="11"/>
    </i>
    <i r="1">
      <x v="5"/>
    </i>
    <i r="2">
      <x v="37"/>
    </i>
    <i>
      <x v="12"/>
    </i>
    <i r="1">
      <x v="6"/>
    </i>
    <i r="2">
      <x v="39"/>
    </i>
    <i>
      <x v="13"/>
    </i>
    <i r="1">
      <x v="7"/>
    </i>
    <i r="2">
      <x v="49"/>
    </i>
    <i>
      <x v="14"/>
    </i>
    <i r="1">
      <x v="6"/>
    </i>
    <i r="2">
      <x v="39"/>
    </i>
    <i>
      <x v="15"/>
    </i>
    <i r="1">
      <x/>
    </i>
    <i r="2">
      <x v="17"/>
    </i>
    <i>
      <x v="16"/>
    </i>
    <i r="1">
      <x v="7"/>
    </i>
    <i r="2">
      <x v="49"/>
    </i>
    <i>
      <x v="17"/>
    </i>
    <i r="1">
      <x v="7"/>
    </i>
    <i r="2">
      <x v="49"/>
    </i>
    <i>
      <x v="18"/>
    </i>
    <i r="1">
      <x v="5"/>
    </i>
    <i r="2">
      <x v="37"/>
    </i>
    <i>
      <x v="19"/>
    </i>
    <i r="1">
      <x v="4"/>
    </i>
    <i r="2">
      <x v="35"/>
    </i>
    <i>
      <x v="20"/>
    </i>
    <i r="1">
      <x/>
    </i>
    <i r="2">
      <x v="18"/>
    </i>
    <i>
      <x v="21"/>
    </i>
    <i r="1">
      <x/>
    </i>
    <i r="2">
      <x v="10"/>
    </i>
    <i>
      <x v="22"/>
    </i>
    <i r="1">
      <x/>
    </i>
    <i r="2">
      <x v="13"/>
    </i>
    <i>
      <x v="23"/>
    </i>
    <i r="1">
      <x/>
    </i>
    <i r="2">
      <x v="17"/>
    </i>
    <i>
      <x v="24"/>
    </i>
    <i r="1">
      <x/>
    </i>
    <i r="2">
      <x v="17"/>
    </i>
    <i>
      <x v="25"/>
    </i>
    <i r="1">
      <x v="7"/>
    </i>
    <i r="2">
      <x v="49"/>
    </i>
    <i>
      <x v="26"/>
    </i>
    <i r="1">
      <x v="4"/>
    </i>
    <i r="2">
      <x v="35"/>
    </i>
    <i>
      <x v="27"/>
    </i>
    <i r="1">
      <x/>
    </i>
    <i r="2">
      <x v="132"/>
    </i>
    <i>
      <x v="28"/>
    </i>
    <i r="1">
      <x v="7"/>
    </i>
    <i r="2">
      <x v="49"/>
    </i>
    <i>
      <x v="29"/>
    </i>
    <i r="1">
      <x v="7"/>
    </i>
    <i r="2">
      <x v="49"/>
    </i>
    <i>
      <x v="30"/>
    </i>
    <i r="1">
      <x v="7"/>
    </i>
    <i r="2">
      <x v="49"/>
    </i>
    <i>
      <x v="31"/>
    </i>
    <i r="1">
      <x v="5"/>
    </i>
    <i r="2">
      <x v="37"/>
    </i>
    <i>
      <x v="33"/>
    </i>
    <i r="1">
      <x/>
    </i>
    <i r="2">
      <x v="2"/>
    </i>
    <i r="2">
      <x v="83"/>
    </i>
    <i r="2">
      <x v="116"/>
    </i>
    <i r="1">
      <x v="4"/>
    </i>
    <i r="2">
      <x v="161"/>
    </i>
    <i r="1">
      <x v="6"/>
    </i>
    <i r="2">
      <x v="39"/>
    </i>
    <i r="1">
      <x v="7"/>
    </i>
    <i r="2">
      <x v="49"/>
    </i>
    <i>
      <x v="34"/>
    </i>
    <i r="1">
      <x v="5"/>
    </i>
    <i r="2">
      <x v="37"/>
    </i>
    <i r="1">
      <x v="7"/>
    </i>
    <i r="2">
      <x v="48"/>
    </i>
    <i>
      <x v="35"/>
    </i>
    <i r="1">
      <x/>
    </i>
    <i r="2">
      <x v="25"/>
    </i>
    <i r="1">
      <x v="8"/>
    </i>
    <i r="2">
      <x v="122"/>
    </i>
    <i>
      <x v="36"/>
    </i>
    <i r="1">
      <x v="8"/>
    </i>
    <i r="2">
      <x v="54"/>
    </i>
    <i>
      <x v="37"/>
    </i>
    <i r="1">
      <x v="9"/>
    </i>
    <i r="2">
      <x v="99"/>
    </i>
    <i>
      <x v="38"/>
    </i>
    <i r="1">
      <x v="8"/>
    </i>
    <i r="2">
      <x v="54"/>
    </i>
    <i>
      <x v="39"/>
    </i>
    <i r="1">
      <x/>
    </i>
    <i r="2">
      <x v="10"/>
    </i>
    <i>
      <x v="40"/>
    </i>
    <i r="1">
      <x/>
    </i>
    <i r="2">
      <x v="52"/>
    </i>
    <i>
      <x v="41"/>
    </i>
    <i r="1">
      <x/>
    </i>
    <i r="2">
      <x v="10"/>
    </i>
    <i>
      <x v="42"/>
    </i>
    <i r="1">
      <x v="7"/>
    </i>
    <i r="2">
      <x v="49"/>
    </i>
    <i>
      <x v="43"/>
    </i>
    <i r="1">
      <x v="6"/>
    </i>
    <i r="2">
      <x v="39"/>
    </i>
    <i>
      <x v="44"/>
    </i>
    <i r="1">
      <x v="6"/>
    </i>
    <i r="2">
      <x v="39"/>
    </i>
    <i>
      <x v="45"/>
    </i>
    <i r="1">
      <x v="7"/>
    </i>
    <i r="2">
      <x v="49"/>
    </i>
    <i>
      <x v="46"/>
    </i>
    <i r="1">
      <x/>
    </i>
    <i r="2">
      <x v="52"/>
    </i>
    <i>
      <x v="47"/>
    </i>
    <i r="1">
      <x v="9"/>
    </i>
    <i r="2">
      <x v="99"/>
    </i>
    <i>
      <x v="48"/>
    </i>
    <i r="1">
      <x v="8"/>
    </i>
    <i r="2">
      <x v="54"/>
    </i>
    <i>
      <x v="49"/>
    </i>
    <i r="1">
      <x v="7"/>
    </i>
    <i r="2">
      <x v="49"/>
    </i>
    <i>
      <x v="50"/>
    </i>
    <i r="1">
      <x/>
    </i>
    <i r="2">
      <x v="25"/>
    </i>
  </rowItems>
  <colItems count="1">
    <i/>
  </colItems>
  <pageFields count="3">
    <pageField fld="1" hier="-1"/>
    <pageField fld="7" hier="-1"/>
    <pageField fld="30" hier="-1"/>
  </pageFields>
  <formats count="50">
    <format dxfId="49">
      <pivotArea outline="0" collapsedLevelsAreSubtotals="1" fieldPosition="0"/>
    </format>
    <format dxfId="48">
      <pivotArea outline="0" collapsedLevelsAreSubtotals="1" fieldPosition="0"/>
    </format>
    <format dxfId="47">
      <pivotArea field="7" type="button" dataOnly="0" labelOnly="1" outline="0" axis="axisPage" fieldPosition="1"/>
    </format>
    <format dxfId="46">
      <pivotArea field="7" type="button" dataOnly="0" labelOnly="1" outline="0" axis="axisPage" fieldPosition="1"/>
    </format>
    <format dxfId="45">
      <pivotArea field="30" type="button" dataOnly="0" labelOnly="1" outline="0" axis="axisPage" fieldPosition="2"/>
    </format>
    <format dxfId="44">
      <pivotArea field="30" type="button" dataOnly="0" labelOnly="1" outline="0" axis="axisPage" fieldPosition="2"/>
    </format>
    <format dxfId="43">
      <pivotArea field="30" type="button" dataOnly="0" labelOnly="1" outline="0" axis="axisPage" fieldPosition="2"/>
    </format>
    <format dxfId="42">
      <pivotArea field="30" type="button" dataOnly="0" labelOnly="1" outline="0" axis="axisPage" fieldPosition="2"/>
    </format>
    <format dxfId="41">
      <pivotArea field="7" type="button" dataOnly="0" labelOnly="1" outline="0" axis="axisPage" fieldPosition="1"/>
    </format>
    <format dxfId="40">
      <pivotArea field="7" type="button" dataOnly="0" labelOnly="1" outline="0" axis="axisPage" fieldPosition="1"/>
    </format>
    <format dxfId="39">
      <pivotArea dataOnly="0" labelOnly="1" fieldPosition="0">
        <references count="1">
          <reference field="6" count="0"/>
        </references>
      </pivotArea>
    </format>
    <format dxfId="38">
      <pivotArea dataOnly="0" labelOnly="1" fieldPosition="0">
        <references count="1">
          <reference field="1" count="0"/>
        </references>
      </pivotArea>
    </format>
    <format dxfId="37">
      <pivotArea dataOnly="0" labelOnly="1" fieldPosition="0">
        <references count="1">
          <reference field="1" count="0"/>
        </references>
      </pivotArea>
    </format>
    <format dxfId="36">
      <pivotArea dataOnly="0" labelOnly="1" fieldPosition="0">
        <references count="1">
          <reference field="1" count="0"/>
        </references>
      </pivotArea>
    </format>
    <format dxfId="35">
      <pivotArea outline="0" collapsedLevelsAreSubtotals="1" fieldPosition="0"/>
    </format>
    <format dxfId="34">
      <pivotArea dataOnly="0" labelOnly="1" fieldPosition="0">
        <references count="1">
          <reference field="1" count="0"/>
        </references>
      </pivotArea>
    </format>
    <format dxfId="33">
      <pivotArea dataOnly="0" labelOnly="1" fieldPosition="0">
        <references count="2">
          <reference field="1" count="1" selected="0">
            <x v="0"/>
          </reference>
          <reference field="3" count="12">
            <x v="0"/>
            <x v="2"/>
            <x v="3"/>
            <x v="4"/>
            <x v="5"/>
            <x v="6"/>
            <x v="7"/>
            <x v="8"/>
            <x v="9"/>
            <x v="10"/>
            <x v="11"/>
            <x v="12"/>
          </reference>
        </references>
      </pivotArea>
    </format>
    <format dxfId="32">
      <pivotArea dataOnly="0" labelOnly="1" fieldPosition="0">
        <references count="2">
          <reference field="1" count="1" selected="0">
            <x v="9"/>
          </reference>
          <reference field="3" count="10">
            <x v="0"/>
            <x v="1"/>
            <x v="2"/>
            <x v="3"/>
            <x v="4"/>
            <x v="5"/>
            <x v="7"/>
            <x v="8"/>
            <x v="9"/>
            <x v="10"/>
          </reference>
        </references>
      </pivotArea>
    </format>
    <format dxfId="31">
      <pivotArea dataOnly="0" labelOnly="1" fieldPosition="0">
        <references count="3">
          <reference field="1" count="1" selected="0">
            <x v="0"/>
          </reference>
          <reference field="3" count="1" selected="0">
            <x v="0"/>
          </reference>
          <reference field="6" count="30">
            <x v="1"/>
            <x v="2"/>
            <x v="8"/>
            <x v="10"/>
            <x v="14"/>
            <x v="16"/>
            <x v="17"/>
            <x v="18"/>
            <x v="20"/>
            <x v="22"/>
            <x v="23"/>
            <x v="25"/>
            <x v="26"/>
            <x v="27"/>
            <x v="28"/>
            <x v="29"/>
            <x v="32"/>
            <x v="33"/>
            <x v="36"/>
            <x v="49"/>
            <x v="51"/>
            <x v="52"/>
            <x v="53"/>
            <x v="54"/>
            <x v="58"/>
            <x v="61"/>
            <x v="64"/>
            <x v="71"/>
            <x v="78"/>
            <x v="79"/>
          </reference>
        </references>
      </pivotArea>
    </format>
    <format dxfId="30">
      <pivotArea dataOnly="0" labelOnly="1" fieldPosition="0">
        <references count="3">
          <reference field="1" count="1" selected="0">
            <x v="4"/>
          </reference>
          <reference field="3" count="1" selected="0">
            <x v="7"/>
          </reference>
          <reference field="6" count="33">
            <x v="0"/>
            <x v="4"/>
            <x v="10"/>
            <x v="12"/>
            <x v="17"/>
            <x v="32"/>
            <x v="33"/>
            <x v="34"/>
            <x v="35"/>
            <x v="36"/>
            <x v="37"/>
            <x v="39"/>
            <x v="42"/>
            <x v="49"/>
            <x v="50"/>
            <x v="51"/>
            <x v="52"/>
            <x v="54"/>
            <x v="55"/>
            <x v="56"/>
            <x v="57"/>
            <x v="59"/>
            <x v="65"/>
            <x v="68"/>
            <x v="74"/>
            <x v="75"/>
            <x v="77"/>
            <x v="80"/>
            <x v="81"/>
            <x v="85"/>
            <x v="87"/>
            <x v="88"/>
            <x v="91"/>
          </reference>
        </references>
      </pivotArea>
    </format>
    <format dxfId="29">
      <pivotArea dataOnly="0" labelOnly="1" fieldPosition="0">
        <references count="3">
          <reference field="1" count="1" selected="0">
            <x v="7"/>
          </reference>
          <reference field="3" count="1" selected="0">
            <x v="0"/>
          </reference>
          <reference field="6" count="30">
            <x v="2"/>
            <x v="3"/>
            <x v="6"/>
            <x v="7"/>
            <x v="11"/>
            <x v="15"/>
            <x v="17"/>
            <x v="24"/>
            <x v="31"/>
            <x v="32"/>
            <x v="34"/>
            <x v="35"/>
            <x v="39"/>
            <x v="43"/>
            <x v="44"/>
            <x v="47"/>
            <x v="49"/>
            <x v="51"/>
            <x v="52"/>
            <x v="53"/>
            <x v="54"/>
            <x v="55"/>
            <x v="56"/>
            <x v="66"/>
            <x v="70"/>
            <x v="73"/>
            <x v="83"/>
            <x v="86"/>
            <x v="90"/>
            <x v="95"/>
          </reference>
        </references>
      </pivotArea>
    </format>
    <format dxfId="28">
      <pivotArea dataOnly="0" labelOnly="1" fieldPosition="0">
        <references count="3">
          <reference field="1" count="1" selected="0">
            <x v="14"/>
          </reference>
          <reference field="3" count="1" selected="0">
            <x v="8"/>
          </reference>
          <reference field="6" count="35">
            <x v="2"/>
            <x v="5"/>
            <x v="9"/>
            <x v="10"/>
            <x v="13"/>
            <x v="17"/>
            <x v="21"/>
            <x v="25"/>
            <x v="30"/>
            <x v="32"/>
            <x v="33"/>
            <x v="35"/>
            <x v="37"/>
            <x v="38"/>
            <x v="40"/>
            <x v="41"/>
            <x v="45"/>
            <x v="48"/>
            <x v="49"/>
            <x v="51"/>
            <x v="54"/>
            <x v="55"/>
            <x v="56"/>
            <x v="60"/>
            <x v="62"/>
            <x v="67"/>
            <x v="69"/>
            <x v="72"/>
            <x v="76"/>
            <x v="84"/>
            <x v="89"/>
            <x v="92"/>
            <x v="93"/>
            <x v="94"/>
            <x v="96"/>
          </reference>
        </references>
      </pivotArea>
    </format>
    <format dxfId="27">
      <pivotArea dataOnly="0" labelOnly="1" fieldPosition="0">
        <references count="3">
          <reference field="1" count="1" selected="0">
            <x v="11"/>
          </reference>
          <reference field="3" count="1" selected="0">
            <x v="0"/>
          </reference>
          <reference field="6" count="18">
            <x v="10"/>
            <x v="19"/>
            <x v="32"/>
            <x v="33"/>
            <x v="34"/>
            <x v="35"/>
            <x v="46"/>
            <x v="49"/>
            <x v="51"/>
            <x v="52"/>
            <x v="54"/>
            <x v="55"/>
            <x v="56"/>
            <x v="57"/>
            <x v="59"/>
            <x v="63"/>
            <x v="82"/>
            <x v="97"/>
          </reference>
        </references>
      </pivotArea>
    </format>
    <format dxfId="26">
      <pivotArea dataOnly="0" labelOnly="1" fieldPosition="0">
        <references count="1">
          <reference field="1" count="0"/>
        </references>
      </pivotArea>
    </format>
    <format dxfId="25">
      <pivotArea dataOnly="0" labelOnly="1" fieldPosition="0">
        <references count="1">
          <reference field="1" count="0"/>
        </references>
      </pivotArea>
    </format>
    <format dxfId="24">
      <pivotArea dataOnly="0" labelOnly="1" fieldPosition="0">
        <references count="1">
          <reference field="3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
      <pivotArea dataOnly="0" labelOnly="1" fieldPosition="0">
        <references count="1">
          <reference field="32" count="2">
            <x v="50"/>
            <x v="51"/>
          </reference>
        </references>
      </pivotArea>
    </format>
    <format dxfId="22">
      <pivotArea dataOnly="0" labelOnly="1" fieldPosition="0">
        <references count="2">
          <reference field="1" count="10">
            <x v="0"/>
            <x v="1"/>
            <x v="2"/>
            <x v="3"/>
            <x v="4"/>
            <x v="5"/>
            <x v="7"/>
            <x v="8"/>
            <x v="10"/>
            <x v="11"/>
          </reference>
          <reference field="32" count="1" selected="0">
            <x v="0"/>
          </reference>
        </references>
      </pivotArea>
    </format>
    <format dxfId="21">
      <pivotArea dataOnly="0" labelOnly="1" fieldPosition="0">
        <references count="2">
          <reference field="1" count="0"/>
          <reference field="32" count="1" selected="0">
            <x v="48"/>
          </reference>
        </references>
      </pivotArea>
    </format>
    <format dxfId="20">
      <pivotArea dataOnly="0" labelOnly="1" fieldPosition="0">
        <references count="3">
          <reference field="1" count="1" selected="0">
            <x v="3"/>
          </reference>
          <reference field="3" count="8">
            <x v="0"/>
            <x v="4"/>
            <x v="5"/>
            <x v="6"/>
            <x v="7"/>
            <x v="8"/>
            <x v="9"/>
            <x v="12"/>
          </reference>
          <reference field="32" count="1" selected="0">
            <x v="0"/>
          </reference>
        </references>
      </pivotArea>
    </format>
    <format dxfId="19">
      <pivotArea dataOnly="0" labelOnly="1" fieldPosition="0">
        <references count="3">
          <reference field="1" count="1" selected="0">
            <x v="8"/>
          </reference>
          <reference field="3" count="0"/>
          <reference field="32" count="1" selected="0">
            <x v="48"/>
          </reference>
        </references>
      </pivotArea>
    </format>
    <format dxfId="18">
      <pivotArea dataOnly="0" labelOnly="1" fieldPosition="0">
        <references count="3">
          <reference field="1" count="1" selected="0">
            <x v="10"/>
          </reference>
          <reference field="3" count="10">
            <x v="0"/>
            <x v="2"/>
            <x v="3"/>
            <x v="4"/>
            <x v="5"/>
            <x v="6"/>
            <x v="7"/>
            <x v="8"/>
            <x v="9"/>
            <x v="10"/>
          </reference>
          <reference field="32" count="1" selected="0">
            <x v="51"/>
          </reference>
        </references>
      </pivotArea>
    </format>
    <format dxfId="17">
      <pivotArea dataOnly="0" labelOnly="1" fieldPosition="0">
        <references count="4">
          <reference field="1" count="1" selected="0">
            <x v="3"/>
          </reference>
          <reference field="3" count="1" selected="0">
            <x v="7"/>
          </reference>
          <reference field="6" count="17">
            <x v="8"/>
            <x v="18"/>
            <x v="27"/>
            <x v="28"/>
            <x v="32"/>
            <x v="33"/>
            <x v="35"/>
            <x v="37"/>
            <x v="39"/>
            <x v="47"/>
            <x v="49"/>
            <x v="51"/>
            <x v="54"/>
            <x v="71"/>
            <x v="78"/>
            <x v="79"/>
            <x v="99"/>
          </reference>
          <reference field="32" count="1" selected="0">
            <x v="0"/>
          </reference>
        </references>
      </pivotArea>
    </format>
    <format dxfId="16">
      <pivotArea dataOnly="0" labelOnly="1" fieldPosition="0">
        <references count="4">
          <reference field="1" count="1" selected="0">
            <x v="2"/>
          </reference>
          <reference field="3" count="1" selected="0">
            <x v="10"/>
          </reference>
          <reference field="6" count="37">
            <x v="0"/>
            <x v="1"/>
            <x v="4"/>
            <x v="12"/>
            <x v="20"/>
            <x v="22"/>
            <x v="23"/>
            <x v="26"/>
            <x v="29"/>
            <x v="32"/>
            <x v="33"/>
            <x v="34"/>
            <x v="35"/>
            <x v="36"/>
            <x v="37"/>
            <x v="39"/>
            <x v="49"/>
            <x v="50"/>
            <x v="51"/>
            <x v="52"/>
            <x v="53"/>
            <x v="54"/>
            <x v="55"/>
            <x v="56"/>
            <x v="57"/>
            <x v="58"/>
            <x v="59"/>
            <x v="61"/>
            <x v="64"/>
            <x v="68"/>
            <x v="74"/>
            <x v="77"/>
            <x v="80"/>
            <x v="81"/>
            <x v="87"/>
            <x v="88"/>
            <x v="91"/>
          </reference>
          <reference field="32" count="1" selected="0">
            <x v="51"/>
          </reference>
        </references>
      </pivotArea>
    </format>
    <format dxfId="15">
      <pivotArea dataOnly="0" labelOnly="1" fieldPosition="0">
        <references count="4">
          <reference field="1" count="1" selected="0">
            <x v="6"/>
          </reference>
          <reference field="3" count="1" selected="0">
            <x v="4"/>
          </reference>
          <reference field="6" count="35">
            <x v="3"/>
            <x v="5"/>
            <x v="6"/>
            <x v="7"/>
            <x v="9"/>
            <x v="11"/>
            <x v="15"/>
            <x v="17"/>
            <x v="24"/>
            <x v="31"/>
            <x v="32"/>
            <x v="33"/>
            <x v="34"/>
            <x v="35"/>
            <x v="39"/>
            <x v="41"/>
            <x v="42"/>
            <x v="43"/>
            <x v="44"/>
            <x v="47"/>
            <x v="49"/>
            <x v="51"/>
            <x v="53"/>
            <x v="54"/>
            <x v="55"/>
            <x v="56"/>
            <x v="65"/>
            <x v="66"/>
            <x v="70"/>
            <x v="72"/>
            <x v="84"/>
            <x v="85"/>
            <x v="86"/>
            <x v="89"/>
            <x v="96"/>
          </reference>
          <reference field="32" count="1" selected="0">
            <x v="51"/>
          </reference>
        </references>
      </pivotArea>
    </format>
    <format dxfId="14">
      <pivotArea dataOnly="0" labelOnly="1" fieldPosition="0">
        <references count="4">
          <reference field="1" count="1" selected="0">
            <x v="10"/>
          </reference>
          <reference field="3" count="1" selected="0">
            <x v="3"/>
          </reference>
          <reference field="6" count="29">
            <x v="21"/>
            <x v="30"/>
            <x v="32"/>
            <x v="33"/>
            <x v="34"/>
            <x v="35"/>
            <x v="37"/>
            <x v="38"/>
            <x v="40"/>
            <x v="45"/>
            <x v="46"/>
            <x v="48"/>
            <x v="49"/>
            <x v="51"/>
            <x v="54"/>
            <x v="55"/>
            <x v="56"/>
            <x v="57"/>
            <x v="59"/>
            <x v="60"/>
            <x v="62"/>
            <x v="63"/>
            <x v="67"/>
            <x v="69"/>
            <x v="90"/>
            <x v="92"/>
            <x v="93"/>
            <x v="94"/>
            <x v="97"/>
          </reference>
          <reference field="32" count="1" selected="0">
            <x v="51"/>
          </reference>
        </references>
      </pivotArea>
    </format>
    <format dxfId="13">
      <pivotArea dataOnly="0" labelOnly="1" fieldPosition="0">
        <references count="4">
          <reference field="1" count="1" selected="0">
            <x v="14"/>
          </reference>
          <reference field="3" count="1" selected="0">
            <x v="7"/>
          </reference>
          <reference field="6" count="1">
            <x v="56"/>
          </reference>
          <reference field="32" count="1" selected="0">
            <x v="51"/>
          </reference>
        </references>
      </pivotArea>
    </format>
    <format dxfId="12">
      <pivotArea dataOnly="0" labelOnly="1" fieldPosition="0">
        <references count="1">
          <reference field="1" count="0"/>
        </references>
      </pivotArea>
    </format>
    <format dxfId="11">
      <pivotArea dataOnly="0" labelOnly="1" fieldPosition="0">
        <references count="1">
          <reference field="1" count="0"/>
        </references>
      </pivotArea>
    </format>
    <format dxfId="10">
      <pivotArea dataOnly="0" labelOnly="1" fieldPosition="0">
        <references count="1">
          <reference field="1" count="0"/>
        </references>
      </pivotArea>
    </format>
    <format dxfId="9">
      <pivotArea dataOnly="0" labelOnly="1" fieldPosition="0">
        <references count="1">
          <reference field="32" count="0"/>
        </references>
      </pivotArea>
    </format>
    <format dxfId="8">
      <pivotArea dataOnly="0" labelOnly="1" fieldPosition="0">
        <references count="1">
          <reference field="6" count="0"/>
        </references>
      </pivotArea>
    </format>
    <format dxfId="7">
      <pivotArea dataOnly="0" labelOnly="1" fieldPosition="0">
        <references count="1">
          <reference field="1" count="0"/>
        </references>
      </pivotArea>
    </format>
    <format dxfId="6">
      <pivotArea dataOnly="0" labelOnly="1" fieldPosition="0">
        <references count="2">
          <reference field="1" count="1">
            <x v="10"/>
          </reference>
          <reference field="32" count="1" selected="0">
            <x v="11"/>
          </reference>
        </references>
      </pivotArea>
    </format>
    <format dxfId="5">
      <pivotArea dataOnly="0" labelOnly="1" fieldPosition="0">
        <references count="1">
          <reference field="1" count="0"/>
        </references>
      </pivotArea>
    </format>
    <format dxfId="4">
      <pivotArea dataOnly="0" labelOnly="1" outline="0" fieldPosition="0">
        <references count="1">
          <reference field="1" count="0"/>
        </references>
      </pivotArea>
    </format>
    <format dxfId="3">
      <pivotArea field="1" type="button" dataOnly="0" labelOnly="1" outline="0" axis="axisPage" fieldPosition="0"/>
    </format>
    <format dxfId="2">
      <pivotArea field="1" type="button" dataOnly="0" labelOnly="1" outline="0" axis="axisPage" fieldPosition="0"/>
    </format>
    <format dxfId="1">
      <pivotArea field="7" type="button" dataOnly="0" labelOnly="1" outline="0" axis="axisPage" fieldPosition="1"/>
    </format>
    <format dxfId="0">
      <pivotArea field="30" type="button" dataOnly="0" labelOnly="1" outline="0" axis="axisPage" fieldPosition="2"/>
    </format>
  </formats>
  <pivotTableStyleInfo name="PivotStyleMedium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3" displayName="Table3" ref="A1:AG813" totalsRowShown="0" headerRowDxfId="235">
  <autoFilter ref="A1:AG813"/>
  <sortState ref="A2:AE506">
    <sortCondition ref="AE2"/>
  </sortState>
  <tableColumns count="33">
    <tableColumn id="1" name="Unique Response Number"/>
    <tableColumn id="2" name="1. Where was your previous training post?"/>
    <tableColumn id="3" name="1.a. If you selected Other, please specify:"/>
    <tableColumn id="4" name="2. Sub-specialty of previous post (if applicable)"/>
    <tableColumn id="5" name="2.a. If you selected Other, please specify:"/>
    <tableColumn id="6" name="2.b. Please indicate the current surgical firm you are attached to"/>
    <tableColumn id="7" name="Mapped Firm"/>
    <tableColumn id="8" name="3. Level of training"/>
    <tableColumn id="9" name="3.a. If you selected Other, please specify:_x000a_"/>
    <tableColumn id="10" name="4. To what extent do you agree with the statement If requiring this service, I would be happy for my family or friends to be treated here?"/>
    <tableColumn id="11" name="5. To what extent do you agree with the statement I would recommend this post as a good training placement?" dataDxfId="234"/>
    <tableColumn id="12" name="6. How would you describe the number and range of training opportunities in elective surgery that were available to you?" dataDxfId="233"/>
    <tableColumn id="13" name="7. How would you describe the number and range of training opportunities in emergency surgery that were available to you?" dataDxfId="232"/>
    <tableColumn id="14" name="8. How would you describe the quality of training that was available to you?" dataDxfId="231"/>
    <tableColumn id="15" name="9. How would you rate the quality of on-the-job feedback you have received about your performance while in this post?" dataDxfId="230"/>
    <tableColumn id="16" name="10. How would you rate the clinical supervision you have experienced while in this post?" dataDxfId="229"/>
    <tableColumn id="17" name="11. How would you describe the engagement of your trainer(s) with ISCP?" dataDxfId="228"/>
    <tableColumn id="18" name="12. How would you describe the opportunities for supporting activities (audit, teaching, research etc)?" dataDxfId="227"/>
    <tableColumn id="19" name="13. How would you rate the local/regional teaching provided in this post?" dataDxfId="226"/>
    <tableColumn id="20" name="14. To what extent do you agree with the statement This post covered the curriculum requirements I expected it to?" dataDxfId="225"/>
    <tableColumn id="21" name="15. Have you been subject to undermining or unacceptable behaviour while in this post?" dataDxfId="224"/>
    <tableColumn id="22" name="15.a. Who was the source of the behaviour?"/>
    <tableColumn id="23" name="15.a.i. If you selected Other, please specify:"/>
    <tableColumn id="24" name="15.b. Were you able to discuss the behaviour with a senior colleague, either informally or formally?"/>
    <tableColumn id="25" name="16. On average did you receive a minimum of 2 hours of formal teaching each week (including local and regional)?"/>
    <tableColumn id="26" name="17. In theatre did you participate in operative briefings with use of the WHO checklist or equivalent?"/>
    <tableColumn id="27" name="18. On average did you attend at least 5 consultant supervised sessions of 4 hours each week?"/>
    <tableColumn id="28" name="19. On average did you attend at least one consultant ward round each week?"/>
    <tableColumn id="29" name="20. On average were you involved in the management of emergency patients at least once each week?"/>
    <tableColumn id="30" name="Date" dataDxfId="223"/>
    <tableColumn id="31" name="Rotation" dataDxfId="222"/>
    <tableColumn id="32" name="21. Overall, what would you recommend (to another trainee) about this post?"/>
    <tableColumn id="33" name="22. What changes would improve the training experience in this pos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election sqref="A1:P1"/>
    </sheetView>
  </sheetViews>
  <sheetFormatPr defaultColWidth="11.42578125" defaultRowHeight="15" x14ac:dyDescent="0.25"/>
  <cols>
    <col min="1" max="1" width="11.42578125" style="105"/>
    <col min="2" max="2" width="38" style="105" bestFit="1" customWidth="1"/>
    <col min="3" max="5" width="11.42578125" style="105"/>
    <col min="6" max="6" width="87.7109375" style="105" bestFit="1" customWidth="1"/>
    <col min="7" max="16384" width="11.42578125" style="105"/>
  </cols>
  <sheetData>
    <row r="1" spans="1:22" x14ac:dyDescent="0.25">
      <c r="A1" s="109" t="s">
        <v>0</v>
      </c>
      <c r="B1" s="109" t="s">
        <v>120</v>
      </c>
      <c r="C1" s="109" t="s">
        <v>2</v>
      </c>
      <c r="D1" s="109" t="s">
        <v>918</v>
      </c>
      <c r="E1" s="109" t="s">
        <v>4</v>
      </c>
      <c r="F1" s="109" t="s">
        <v>122</v>
      </c>
      <c r="G1" s="109" t="s">
        <v>917</v>
      </c>
      <c r="H1" s="109" t="s">
        <v>916</v>
      </c>
      <c r="I1" s="109" t="s">
        <v>915</v>
      </c>
      <c r="J1" s="109" t="s">
        <v>914</v>
      </c>
      <c r="K1" s="109" t="s">
        <v>913</v>
      </c>
      <c r="L1" s="109" t="s">
        <v>912</v>
      </c>
      <c r="M1" s="109" t="s">
        <v>911</v>
      </c>
      <c r="N1" s="109" t="s">
        <v>910</v>
      </c>
      <c r="O1" s="109" t="s">
        <v>909</v>
      </c>
      <c r="P1" s="109" t="s">
        <v>908</v>
      </c>
      <c r="Q1" s="109" t="s">
        <v>907</v>
      </c>
      <c r="R1" s="109" t="s">
        <v>906</v>
      </c>
      <c r="S1" s="109" t="s">
        <v>905</v>
      </c>
      <c r="T1" s="109" t="s">
        <v>904</v>
      </c>
      <c r="U1" s="109" t="s">
        <v>903</v>
      </c>
      <c r="V1" s="109" t="s">
        <v>28</v>
      </c>
    </row>
    <row r="2" spans="1:22" x14ac:dyDescent="0.25">
      <c r="A2" s="105" t="s">
        <v>902</v>
      </c>
      <c r="B2" s="105" t="s">
        <v>41</v>
      </c>
      <c r="D2" s="105" t="s">
        <v>76</v>
      </c>
      <c r="F2" s="105" t="s">
        <v>895</v>
      </c>
      <c r="G2" s="105" t="s">
        <v>35</v>
      </c>
      <c r="H2" s="105" t="s">
        <v>35</v>
      </c>
      <c r="I2" s="105" t="s">
        <v>36</v>
      </c>
      <c r="J2" s="105" t="s">
        <v>44</v>
      </c>
      <c r="K2" s="105" t="s">
        <v>36</v>
      </c>
      <c r="L2" s="105" t="s">
        <v>36</v>
      </c>
      <c r="M2" s="105" t="s">
        <v>36</v>
      </c>
      <c r="N2" s="105" t="s">
        <v>37</v>
      </c>
      <c r="O2" s="105" t="s">
        <v>37</v>
      </c>
      <c r="P2" s="105" t="s">
        <v>37</v>
      </c>
      <c r="Q2" s="105" t="s">
        <v>35</v>
      </c>
      <c r="R2" s="105" t="s">
        <v>38</v>
      </c>
      <c r="V2" s="105" t="s">
        <v>831</v>
      </c>
    </row>
    <row r="3" spans="1:22" x14ac:dyDescent="0.25">
      <c r="A3" s="105" t="s">
        <v>901</v>
      </c>
      <c r="B3" s="105" t="s">
        <v>88</v>
      </c>
      <c r="D3" s="105" t="s">
        <v>76</v>
      </c>
      <c r="F3" s="105" t="s">
        <v>900</v>
      </c>
      <c r="G3" s="105" t="s">
        <v>63</v>
      </c>
      <c r="H3" s="105" t="s">
        <v>34</v>
      </c>
      <c r="I3" s="105" t="s">
        <v>37</v>
      </c>
      <c r="J3" s="105" t="s">
        <v>37</v>
      </c>
      <c r="K3" s="105" t="s">
        <v>37</v>
      </c>
      <c r="L3" s="105" t="s">
        <v>36</v>
      </c>
      <c r="M3" s="105" t="s">
        <v>36</v>
      </c>
      <c r="N3" s="105" t="s">
        <v>37</v>
      </c>
      <c r="O3" s="105" t="s">
        <v>44</v>
      </c>
      <c r="P3" s="105" t="s">
        <v>37</v>
      </c>
      <c r="Q3" s="105" t="s">
        <v>34</v>
      </c>
      <c r="R3" s="105" t="s">
        <v>38</v>
      </c>
      <c r="V3" s="105" t="s">
        <v>831</v>
      </c>
    </row>
    <row r="4" spans="1:22" x14ac:dyDescent="0.25">
      <c r="A4" s="105" t="s">
        <v>899</v>
      </c>
      <c r="B4" s="105" t="s">
        <v>41</v>
      </c>
      <c r="D4" s="105" t="s">
        <v>126</v>
      </c>
      <c r="F4" s="105" t="s">
        <v>893</v>
      </c>
      <c r="G4" s="105" t="s">
        <v>35</v>
      </c>
      <c r="H4" s="105" t="s">
        <v>34</v>
      </c>
      <c r="I4" s="105" t="s">
        <v>37</v>
      </c>
      <c r="J4" s="105" t="s">
        <v>37</v>
      </c>
      <c r="K4" s="105" t="s">
        <v>36</v>
      </c>
      <c r="L4" s="105" t="s">
        <v>36</v>
      </c>
      <c r="M4" s="105" t="s">
        <v>36</v>
      </c>
      <c r="N4" s="105" t="s">
        <v>36</v>
      </c>
      <c r="O4" s="105" t="s">
        <v>36</v>
      </c>
      <c r="P4" s="105" t="s">
        <v>37</v>
      </c>
      <c r="Q4" s="105" t="s">
        <v>35</v>
      </c>
      <c r="R4" s="105" t="s">
        <v>38</v>
      </c>
      <c r="V4" s="105" t="s">
        <v>831</v>
      </c>
    </row>
    <row r="5" spans="1:22" x14ac:dyDescent="0.25">
      <c r="A5" s="105" t="s">
        <v>898</v>
      </c>
      <c r="B5" s="105" t="s">
        <v>65</v>
      </c>
      <c r="D5" s="105" t="s">
        <v>500</v>
      </c>
      <c r="F5" s="105" t="s">
        <v>897</v>
      </c>
      <c r="G5" s="105" t="s">
        <v>35</v>
      </c>
      <c r="H5" s="105" t="s">
        <v>35</v>
      </c>
      <c r="I5" s="105" t="s">
        <v>36</v>
      </c>
      <c r="J5" s="105" t="s">
        <v>57</v>
      </c>
      <c r="K5" s="105" t="s">
        <v>36</v>
      </c>
      <c r="L5" s="105" t="s">
        <v>36</v>
      </c>
      <c r="M5" s="105" t="s">
        <v>36</v>
      </c>
      <c r="N5" s="105" t="s">
        <v>36</v>
      </c>
      <c r="O5" s="105" t="s">
        <v>37</v>
      </c>
      <c r="P5" s="105" t="s">
        <v>37</v>
      </c>
      <c r="Q5" s="105" t="s">
        <v>34</v>
      </c>
      <c r="R5" s="105" t="s">
        <v>38</v>
      </c>
      <c r="V5" s="105" t="s">
        <v>811</v>
      </c>
    </row>
    <row r="6" spans="1:22" x14ac:dyDescent="0.25">
      <c r="A6" s="105" t="s">
        <v>896</v>
      </c>
      <c r="B6" s="105" t="s">
        <v>53</v>
      </c>
      <c r="D6" s="105" t="s">
        <v>126</v>
      </c>
      <c r="F6" s="105" t="s">
        <v>895</v>
      </c>
      <c r="G6" s="105" t="s">
        <v>35</v>
      </c>
      <c r="H6" s="105" t="s">
        <v>35</v>
      </c>
      <c r="I6" s="105" t="s">
        <v>36</v>
      </c>
      <c r="J6" s="105" t="s">
        <v>36</v>
      </c>
      <c r="K6" s="105" t="s">
        <v>36</v>
      </c>
      <c r="L6" s="105" t="s">
        <v>36</v>
      </c>
      <c r="M6" s="105" t="s">
        <v>36</v>
      </c>
      <c r="N6" s="105" t="s">
        <v>36</v>
      </c>
      <c r="O6" s="105" t="s">
        <v>36</v>
      </c>
      <c r="P6" s="105" t="s">
        <v>36</v>
      </c>
      <c r="Q6" s="105" t="s">
        <v>35</v>
      </c>
      <c r="R6" s="105" t="s">
        <v>38</v>
      </c>
      <c r="V6" s="105" t="s">
        <v>803</v>
      </c>
    </row>
    <row r="7" spans="1:22" x14ac:dyDescent="0.25">
      <c r="A7" s="105" t="s">
        <v>894</v>
      </c>
      <c r="B7" s="105" t="s">
        <v>53</v>
      </c>
      <c r="D7" s="105" t="s">
        <v>126</v>
      </c>
      <c r="F7" s="105" t="s">
        <v>893</v>
      </c>
      <c r="G7" s="105" t="s">
        <v>34</v>
      </c>
      <c r="H7" s="105" t="s">
        <v>34</v>
      </c>
      <c r="I7" s="105" t="s">
        <v>37</v>
      </c>
      <c r="J7" s="105" t="s">
        <v>59</v>
      </c>
      <c r="K7" s="105" t="s">
        <v>36</v>
      </c>
      <c r="L7" s="105" t="s">
        <v>36</v>
      </c>
      <c r="M7" s="105" t="s">
        <v>36</v>
      </c>
      <c r="N7" s="105" t="s">
        <v>36</v>
      </c>
      <c r="O7" s="105" t="s">
        <v>37</v>
      </c>
      <c r="P7" s="105" t="s">
        <v>36</v>
      </c>
      <c r="Q7" s="105" t="s">
        <v>34</v>
      </c>
      <c r="R7" s="105" t="s">
        <v>38</v>
      </c>
      <c r="V7" s="105" t="s">
        <v>795</v>
      </c>
    </row>
    <row r="8" spans="1:22" x14ac:dyDescent="0.25">
      <c r="A8" s="105" t="s">
        <v>892</v>
      </c>
      <c r="B8" s="105" t="s">
        <v>30</v>
      </c>
      <c r="D8" s="105" t="s">
        <v>500</v>
      </c>
      <c r="F8" s="105" t="s">
        <v>891</v>
      </c>
      <c r="G8" s="105" t="s">
        <v>45</v>
      </c>
      <c r="H8" s="105" t="s">
        <v>45</v>
      </c>
      <c r="I8" s="105" t="s">
        <v>44</v>
      </c>
      <c r="J8" s="105" t="s">
        <v>57</v>
      </c>
      <c r="K8" s="105" t="s">
        <v>59</v>
      </c>
      <c r="L8" s="105" t="s">
        <v>57</v>
      </c>
      <c r="M8" s="105" t="s">
        <v>59</v>
      </c>
      <c r="N8" s="105" t="s">
        <v>44</v>
      </c>
      <c r="O8" s="105" t="s">
        <v>59</v>
      </c>
      <c r="P8" s="105" t="s">
        <v>44</v>
      </c>
      <c r="Q8" s="105" t="s">
        <v>51</v>
      </c>
      <c r="R8" s="105" t="s">
        <v>38</v>
      </c>
      <c r="V8" s="105" t="s">
        <v>795</v>
      </c>
    </row>
    <row r="9" spans="1:22" x14ac:dyDescent="0.25">
      <c r="A9" s="105" t="s">
        <v>890</v>
      </c>
      <c r="B9" s="105" t="s">
        <v>65</v>
      </c>
      <c r="D9" s="105" t="s">
        <v>132</v>
      </c>
      <c r="F9" s="116" t="s">
        <v>940</v>
      </c>
      <c r="G9" s="105" t="s">
        <v>35</v>
      </c>
      <c r="H9" s="105" t="s">
        <v>35</v>
      </c>
      <c r="I9" s="105" t="s">
        <v>37</v>
      </c>
      <c r="J9" s="105" t="s">
        <v>44</v>
      </c>
      <c r="K9" s="105" t="s">
        <v>36</v>
      </c>
      <c r="L9" s="105" t="s">
        <v>36</v>
      </c>
      <c r="M9" s="105" t="s">
        <v>36</v>
      </c>
      <c r="N9" s="105" t="s">
        <v>36</v>
      </c>
      <c r="O9" s="105" t="s">
        <v>37</v>
      </c>
      <c r="P9" s="105" t="s">
        <v>37</v>
      </c>
      <c r="Q9" s="105" t="s">
        <v>34</v>
      </c>
      <c r="R9" s="105" t="s">
        <v>38</v>
      </c>
      <c r="V9" s="105" t="s">
        <v>780</v>
      </c>
    </row>
    <row r="10" spans="1:22" x14ac:dyDescent="0.25">
      <c r="A10" s="105" t="s">
        <v>889</v>
      </c>
      <c r="B10" s="105" t="s">
        <v>41</v>
      </c>
      <c r="D10" s="105" t="s">
        <v>76</v>
      </c>
      <c r="F10" s="105" t="s">
        <v>888</v>
      </c>
      <c r="G10" s="105" t="s">
        <v>35</v>
      </c>
      <c r="H10" s="105" t="s">
        <v>35</v>
      </c>
      <c r="I10" s="105" t="s">
        <v>36</v>
      </c>
      <c r="J10" s="105" t="s">
        <v>57</v>
      </c>
      <c r="K10" s="105" t="s">
        <v>37</v>
      </c>
      <c r="L10" s="105" t="s">
        <v>37</v>
      </c>
      <c r="M10" s="105" t="s">
        <v>37</v>
      </c>
      <c r="N10" s="105" t="s">
        <v>36</v>
      </c>
      <c r="O10" s="105" t="s">
        <v>37</v>
      </c>
      <c r="P10" s="105" t="s">
        <v>36</v>
      </c>
      <c r="Q10" s="105" t="s">
        <v>35</v>
      </c>
      <c r="R10" s="105" t="s">
        <v>38</v>
      </c>
      <c r="V10" s="105" t="s">
        <v>780</v>
      </c>
    </row>
    <row r="11" spans="1:22" x14ac:dyDescent="0.25">
      <c r="A11" s="105" t="s">
        <v>887</v>
      </c>
      <c r="B11" s="105" t="s">
        <v>88</v>
      </c>
      <c r="D11" s="105" t="s">
        <v>132</v>
      </c>
      <c r="F11" s="105" t="s">
        <v>886</v>
      </c>
      <c r="G11" s="105" t="s">
        <v>35</v>
      </c>
      <c r="H11" s="105" t="s">
        <v>35</v>
      </c>
      <c r="I11" s="105" t="s">
        <v>37</v>
      </c>
      <c r="J11" s="105" t="s">
        <v>37</v>
      </c>
      <c r="K11" s="105" t="s">
        <v>36</v>
      </c>
      <c r="L11" s="105" t="s">
        <v>37</v>
      </c>
      <c r="M11" s="105" t="s">
        <v>36</v>
      </c>
      <c r="N11" s="105" t="s">
        <v>37</v>
      </c>
      <c r="O11" s="105" t="s">
        <v>37</v>
      </c>
      <c r="P11" s="105" t="s">
        <v>36</v>
      </c>
      <c r="Q11" s="105" t="s">
        <v>34</v>
      </c>
      <c r="R11" s="105" t="s">
        <v>38</v>
      </c>
      <c r="V11" s="105" t="s">
        <v>780</v>
      </c>
    </row>
    <row r="12" spans="1:22" x14ac:dyDescent="0.25">
      <c r="A12" s="105" t="s">
        <v>885</v>
      </c>
      <c r="B12" s="105" t="s">
        <v>47</v>
      </c>
      <c r="D12" s="105" t="s">
        <v>126</v>
      </c>
      <c r="F12" s="105" t="s">
        <v>884</v>
      </c>
      <c r="G12" s="105" t="s">
        <v>34</v>
      </c>
      <c r="H12" s="105" t="s">
        <v>34</v>
      </c>
      <c r="I12" s="105" t="s">
        <v>37</v>
      </c>
      <c r="J12" s="105" t="s">
        <v>44</v>
      </c>
      <c r="K12" s="105" t="s">
        <v>37</v>
      </c>
      <c r="L12" s="105" t="s">
        <v>37</v>
      </c>
      <c r="M12" s="105" t="s">
        <v>36</v>
      </c>
      <c r="N12" s="105" t="s">
        <v>36</v>
      </c>
      <c r="O12" s="105" t="s">
        <v>37</v>
      </c>
      <c r="P12" s="105" t="s">
        <v>37</v>
      </c>
      <c r="Q12" s="105" t="s">
        <v>34</v>
      </c>
      <c r="R12" s="105" t="s">
        <v>38</v>
      </c>
      <c r="V12" s="105" t="s">
        <v>762</v>
      </c>
    </row>
    <row r="13" spans="1:22" x14ac:dyDescent="0.25">
      <c r="A13" s="105" t="s">
        <v>883</v>
      </c>
      <c r="B13" s="105" t="s">
        <v>56</v>
      </c>
      <c r="D13" s="105" t="s">
        <v>129</v>
      </c>
      <c r="F13" s="105" t="s">
        <v>882</v>
      </c>
      <c r="G13" s="105" t="s">
        <v>35</v>
      </c>
      <c r="H13" s="105" t="s">
        <v>35</v>
      </c>
      <c r="I13" s="105" t="s">
        <v>37</v>
      </c>
      <c r="J13" s="105" t="s">
        <v>57</v>
      </c>
      <c r="K13" s="105" t="s">
        <v>37</v>
      </c>
      <c r="L13" s="105" t="s">
        <v>37</v>
      </c>
      <c r="M13" s="105" t="s">
        <v>36</v>
      </c>
      <c r="N13" s="105" t="s">
        <v>36</v>
      </c>
      <c r="O13" s="105" t="s">
        <v>37</v>
      </c>
      <c r="P13" s="105" t="s">
        <v>37</v>
      </c>
      <c r="Q13" s="105" t="s">
        <v>34</v>
      </c>
      <c r="R13" s="105" t="s">
        <v>38</v>
      </c>
      <c r="V13" s="105" t="s">
        <v>745</v>
      </c>
    </row>
    <row r="14" spans="1:22" x14ac:dyDescent="0.25">
      <c r="A14" s="105" t="s">
        <v>881</v>
      </c>
      <c r="B14" s="105" t="s">
        <v>56</v>
      </c>
      <c r="D14" s="105" t="s">
        <v>129</v>
      </c>
      <c r="F14" s="105" t="s">
        <v>880</v>
      </c>
      <c r="G14" s="105" t="s">
        <v>35</v>
      </c>
      <c r="H14" s="105" t="s">
        <v>35</v>
      </c>
      <c r="I14" s="105" t="s">
        <v>36</v>
      </c>
      <c r="J14" s="105" t="s">
        <v>37</v>
      </c>
      <c r="K14" s="105" t="s">
        <v>36</v>
      </c>
      <c r="L14" s="105" t="s">
        <v>37</v>
      </c>
      <c r="M14" s="105" t="s">
        <v>37</v>
      </c>
      <c r="N14" s="105" t="s">
        <v>36</v>
      </c>
      <c r="O14" s="105" t="s">
        <v>37</v>
      </c>
      <c r="P14" s="105" t="s">
        <v>37</v>
      </c>
      <c r="Q14" s="105" t="s">
        <v>35</v>
      </c>
      <c r="R14" s="105" t="s">
        <v>38</v>
      </c>
      <c r="V14" s="105" t="s">
        <v>733</v>
      </c>
    </row>
    <row r="15" spans="1:22" x14ac:dyDescent="0.25">
      <c r="A15" s="105" t="s">
        <v>879</v>
      </c>
      <c r="B15" s="105" t="s">
        <v>41</v>
      </c>
      <c r="D15" s="105" t="s">
        <v>126</v>
      </c>
      <c r="F15" s="105" t="s">
        <v>878</v>
      </c>
      <c r="G15" s="105" t="s">
        <v>35</v>
      </c>
      <c r="H15" s="105" t="s">
        <v>35</v>
      </c>
      <c r="I15" s="105" t="s">
        <v>36</v>
      </c>
      <c r="J15" s="105" t="s">
        <v>37</v>
      </c>
      <c r="K15" s="105" t="s">
        <v>36</v>
      </c>
      <c r="L15" s="105" t="s">
        <v>36</v>
      </c>
      <c r="M15" s="105" t="s">
        <v>36</v>
      </c>
      <c r="N15" s="105" t="s">
        <v>36</v>
      </c>
      <c r="O15" s="105" t="s">
        <v>37</v>
      </c>
      <c r="P15" s="105" t="s">
        <v>36</v>
      </c>
      <c r="Q15" s="105" t="s">
        <v>35</v>
      </c>
      <c r="R15" s="105" t="s">
        <v>38</v>
      </c>
      <c r="V15" s="105" t="s">
        <v>877</v>
      </c>
    </row>
    <row r="16" spans="1:22" x14ac:dyDescent="0.25">
      <c r="A16" s="105" t="s">
        <v>876</v>
      </c>
      <c r="B16" s="105" t="s">
        <v>65</v>
      </c>
      <c r="D16" s="105" t="s">
        <v>132</v>
      </c>
      <c r="F16" s="117" t="s">
        <v>941</v>
      </c>
      <c r="G16" s="105" t="s">
        <v>34</v>
      </c>
      <c r="H16" s="105" t="s">
        <v>34</v>
      </c>
      <c r="I16" s="105" t="s">
        <v>37</v>
      </c>
      <c r="J16" s="105" t="s">
        <v>44</v>
      </c>
      <c r="K16" s="105" t="s">
        <v>37</v>
      </c>
      <c r="L16" s="105" t="s">
        <v>44</v>
      </c>
      <c r="M16" s="105" t="s">
        <v>37</v>
      </c>
      <c r="N16" s="105" t="s">
        <v>37</v>
      </c>
      <c r="O16" s="105" t="s">
        <v>37</v>
      </c>
      <c r="P16" s="105" t="s">
        <v>37</v>
      </c>
      <c r="Q16" s="105" t="s">
        <v>34</v>
      </c>
      <c r="R16" s="105" t="s">
        <v>38</v>
      </c>
      <c r="V16" s="105" t="s">
        <v>722</v>
      </c>
    </row>
    <row r="17" spans="1:22" x14ac:dyDescent="0.25">
      <c r="A17" s="105" t="s">
        <v>875</v>
      </c>
      <c r="B17" s="105" t="s">
        <v>53</v>
      </c>
      <c r="D17" s="105" t="s">
        <v>135</v>
      </c>
      <c r="F17" s="105" t="s">
        <v>874</v>
      </c>
      <c r="G17" s="105" t="s">
        <v>34</v>
      </c>
      <c r="H17" s="105" t="s">
        <v>34</v>
      </c>
      <c r="I17" s="105" t="s">
        <v>36</v>
      </c>
      <c r="J17" s="105" t="s">
        <v>44</v>
      </c>
      <c r="K17" s="105" t="s">
        <v>37</v>
      </c>
      <c r="L17" s="105" t="s">
        <v>36</v>
      </c>
      <c r="M17" s="105" t="s">
        <v>36</v>
      </c>
      <c r="N17" s="105" t="s">
        <v>36</v>
      </c>
      <c r="O17" s="105" t="s">
        <v>37</v>
      </c>
      <c r="P17" s="105" t="s">
        <v>36</v>
      </c>
      <c r="Q17" s="105" t="s">
        <v>45</v>
      </c>
      <c r="R17" s="105" t="s">
        <v>38</v>
      </c>
      <c r="V17" s="105" t="s">
        <v>873</v>
      </c>
    </row>
    <row r="18" spans="1:22" x14ac:dyDescent="0.25">
      <c r="A18" s="105" t="s">
        <v>872</v>
      </c>
      <c r="B18" s="105" t="s">
        <v>65</v>
      </c>
      <c r="D18" s="105" t="s">
        <v>149</v>
      </c>
      <c r="F18" s="114" t="s">
        <v>939</v>
      </c>
      <c r="G18" s="105" t="s">
        <v>35</v>
      </c>
      <c r="H18" s="105" t="s">
        <v>35</v>
      </c>
      <c r="I18" s="105" t="s">
        <v>36</v>
      </c>
      <c r="J18" s="105" t="s">
        <v>36</v>
      </c>
      <c r="K18" s="105" t="s">
        <v>37</v>
      </c>
      <c r="L18" s="105" t="s">
        <v>36</v>
      </c>
      <c r="M18" s="105" t="s">
        <v>36</v>
      </c>
      <c r="N18" s="105" t="s">
        <v>37</v>
      </c>
      <c r="O18" s="105" t="s">
        <v>36</v>
      </c>
      <c r="P18" s="105" t="s">
        <v>44</v>
      </c>
      <c r="Q18" s="105" t="s">
        <v>35</v>
      </c>
      <c r="R18" s="105" t="s">
        <v>38</v>
      </c>
      <c r="V18" s="105" t="s">
        <v>870</v>
      </c>
    </row>
    <row r="19" spans="1:22" x14ac:dyDescent="0.25">
      <c r="A19" s="105" t="s">
        <v>871</v>
      </c>
      <c r="B19" s="105" t="s">
        <v>65</v>
      </c>
      <c r="D19" s="105" t="s">
        <v>132</v>
      </c>
      <c r="F19" s="115" t="s">
        <v>592</v>
      </c>
      <c r="G19" s="105" t="s">
        <v>34</v>
      </c>
      <c r="H19" s="105" t="s">
        <v>34</v>
      </c>
      <c r="I19" s="105" t="s">
        <v>37</v>
      </c>
      <c r="J19" s="105" t="s">
        <v>37</v>
      </c>
      <c r="K19" s="105" t="s">
        <v>37</v>
      </c>
      <c r="L19" s="105" t="s">
        <v>37</v>
      </c>
      <c r="M19" s="105" t="s">
        <v>37</v>
      </c>
      <c r="N19" s="105" t="s">
        <v>44</v>
      </c>
      <c r="O19" s="105" t="s">
        <v>37</v>
      </c>
      <c r="P19" s="105" t="s">
        <v>37</v>
      </c>
      <c r="Q19" s="105" t="s">
        <v>34</v>
      </c>
      <c r="R19" s="105" t="s">
        <v>38</v>
      </c>
      <c r="V19" s="105" t="s">
        <v>870</v>
      </c>
    </row>
  </sheetData>
  <autoFilter ref="A1:V19"/>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Y626"/>
  <sheetViews>
    <sheetView showGridLines="0" showRowColHeaders="0" tabSelected="1" zoomScale="90" zoomScaleNormal="90" workbookViewId="0">
      <selection activeCell="B10" sqref="B10"/>
    </sheetView>
  </sheetViews>
  <sheetFormatPr defaultColWidth="0" defaultRowHeight="15" zeroHeight="1" x14ac:dyDescent="0.25"/>
  <cols>
    <col min="1" max="1" width="67.28515625" style="11" customWidth="1"/>
    <col min="2" max="2" width="10.140625" style="4" bestFit="1" customWidth="1"/>
    <col min="3" max="4" width="5.140625" style="4" customWidth="1"/>
    <col min="5" max="7" width="5.140625" style="11" customWidth="1"/>
    <col min="8" max="8" width="2.28515625" style="11" customWidth="1"/>
    <col min="9" max="9" width="6" style="11" bestFit="1" customWidth="1"/>
    <col min="10" max="14" width="2.85546875" style="8" customWidth="1"/>
    <col min="15" max="15" width="0.85546875" style="8" customWidth="1"/>
    <col min="16" max="35" width="3.42578125" style="11" hidden="1" customWidth="1"/>
    <col min="36" max="36" width="4.85546875" style="11" hidden="1" customWidth="1"/>
    <col min="37" max="37" width="25.7109375" style="11" hidden="1" customWidth="1"/>
    <col min="38" max="38" width="21.5703125" style="11" hidden="1" customWidth="1"/>
    <col min="39" max="39" width="11.42578125" style="11" hidden="1" customWidth="1"/>
    <col min="40" max="40" width="31.7109375" style="11" hidden="1" customWidth="1"/>
    <col min="41" max="41" width="11.7109375" style="11" hidden="1" customWidth="1"/>
    <col min="42" max="42" width="16.28515625" style="11" hidden="1" customWidth="1"/>
    <col min="43" max="43" width="38" style="11" hidden="1" customWidth="1"/>
    <col min="44" max="44" width="38.28515625" style="11" hidden="1" customWidth="1"/>
    <col min="45" max="45" width="16.42578125" style="11" hidden="1" customWidth="1"/>
    <col min="46" max="46" width="25.7109375" style="11" hidden="1" customWidth="1"/>
    <col min="47" max="47" width="12.5703125" style="11" hidden="1" customWidth="1"/>
    <col min="48" max="48" width="40.7109375" style="11" hidden="1" customWidth="1"/>
    <col min="49" max="49" width="20.85546875" style="11" hidden="1" customWidth="1"/>
    <col min="50" max="50" width="28.5703125" style="11" hidden="1" customWidth="1"/>
    <col min="51" max="51" width="12.5703125" style="11" hidden="1" customWidth="1"/>
    <col min="52" max="52" width="11.28515625" style="11" hidden="1" customWidth="1"/>
    <col min="53" max="53" width="9.7109375" style="11" hidden="1" customWidth="1"/>
    <col min="54" max="54" width="13.85546875" style="11" hidden="1" customWidth="1"/>
    <col min="55" max="55" width="21.140625" style="11" hidden="1" customWidth="1"/>
    <col min="56" max="56" width="13.28515625" style="11" hidden="1" customWidth="1"/>
    <col min="57" max="57" width="14" style="11" hidden="1" customWidth="1"/>
    <col min="58" max="58" width="10.85546875" style="11" hidden="1" customWidth="1"/>
    <col min="59" max="59" width="6.28515625" style="11" hidden="1" customWidth="1"/>
    <col min="60" max="60" width="9.28515625" style="11" hidden="1" customWidth="1"/>
    <col min="61" max="61" width="12.85546875" style="11" hidden="1" customWidth="1"/>
    <col min="62" max="62" width="14.7109375" style="11" hidden="1" customWidth="1"/>
    <col min="63" max="63" width="45.5703125" style="11" hidden="1" customWidth="1"/>
    <col min="64" max="64" width="22.28515625" style="11" hidden="1" customWidth="1"/>
    <col min="65" max="65" width="17.28515625" style="11" hidden="1" customWidth="1"/>
    <col min="66" max="66" width="21" style="11" hidden="1" customWidth="1"/>
    <col min="67" max="67" width="21.7109375" style="11" hidden="1" customWidth="1"/>
    <col min="68" max="68" width="16" style="11" hidden="1" customWidth="1"/>
    <col min="69" max="69" width="20.140625" style="11" hidden="1" customWidth="1"/>
    <col min="70" max="70" width="14" style="11" hidden="1" customWidth="1"/>
    <col min="71" max="71" width="7.5703125" style="11" hidden="1" customWidth="1"/>
    <col min="72" max="72" width="4.140625" style="11" hidden="1" customWidth="1"/>
    <col min="73" max="73" width="30.5703125" style="11" hidden="1" customWidth="1"/>
    <col min="74" max="74" width="8.28515625" style="11" hidden="1" customWidth="1"/>
    <col min="75" max="75" width="8.5703125" style="11" hidden="1" customWidth="1"/>
    <col min="76" max="76" width="18.85546875" style="11" hidden="1" customWidth="1"/>
    <col min="77" max="77" width="5.85546875" style="11" hidden="1" customWidth="1"/>
    <col min="78" max="78" width="6.7109375" style="11" hidden="1" customWidth="1"/>
    <col min="79" max="79" width="7.28515625" style="11" hidden="1" customWidth="1"/>
    <col min="80" max="80" width="7.42578125" style="11" hidden="1" customWidth="1"/>
    <col min="81" max="81" width="7.5703125" style="11" hidden="1" customWidth="1"/>
    <col min="82" max="82" width="15.42578125" style="11" hidden="1" customWidth="1"/>
    <col min="83" max="83" width="19.5703125" style="11" hidden="1" customWidth="1"/>
    <col min="84" max="84" width="30.5703125" style="11" hidden="1" customWidth="1"/>
    <col min="85" max="85" width="24" style="11" hidden="1" customWidth="1"/>
    <col min="86" max="86" width="40.85546875" style="11" hidden="1" customWidth="1"/>
    <col min="87" max="87" width="31" style="11" hidden="1" customWidth="1"/>
    <col min="88" max="88" width="13.7109375" style="11" hidden="1" customWidth="1"/>
    <col min="89" max="89" width="4.42578125" style="11" hidden="1" customWidth="1"/>
    <col min="90" max="90" width="9" style="11" hidden="1" customWidth="1"/>
    <col min="91" max="91" width="13.85546875" style="11" hidden="1" customWidth="1"/>
    <col min="92" max="92" width="19.7109375" style="11" hidden="1" customWidth="1"/>
    <col min="93" max="93" width="20.28515625" style="11" hidden="1" customWidth="1"/>
    <col min="94" max="94" width="14.42578125" style="11" hidden="1" customWidth="1"/>
    <col min="95" max="95" width="22" style="11" hidden="1" customWidth="1"/>
    <col min="96" max="96" width="18.28515625" style="11" hidden="1" customWidth="1"/>
    <col min="97" max="97" width="8.140625" style="11" hidden="1" customWidth="1"/>
    <col min="98" max="98" width="15.7109375" style="11" hidden="1" customWidth="1"/>
    <col min="99" max="99" width="11.5703125" style="11" hidden="1" customWidth="1"/>
    <col min="100" max="100" width="7.28515625" style="11" hidden="1" customWidth="1"/>
    <col min="101" max="103" width="11.28515625" style="11" hidden="1" customWidth="1"/>
    <col min="104" max="16384" width="9.140625" style="11" hidden="1"/>
  </cols>
  <sheetData>
    <row r="1" spans="1:35" ht="23.25" x14ac:dyDescent="0.25">
      <c r="A1" s="211" t="s">
        <v>1015</v>
      </c>
      <c r="B1" s="211"/>
      <c r="C1" s="211"/>
      <c r="D1" s="211"/>
      <c r="E1" s="211"/>
      <c r="F1" s="211"/>
      <c r="G1" s="211"/>
      <c r="H1" s="211"/>
      <c r="I1" s="211"/>
      <c r="J1" s="211"/>
      <c r="K1" s="211"/>
      <c r="L1" s="211"/>
      <c r="M1" s="211"/>
      <c r="N1" s="211"/>
      <c r="O1" s="211"/>
    </row>
    <row r="2" spans="1:35" ht="12.75" customHeight="1" x14ac:dyDescent="0.25">
      <c r="D2" s="11"/>
    </row>
    <row r="3" spans="1:35" x14ac:dyDescent="0.25">
      <c r="A3" s="18" t="s">
        <v>572</v>
      </c>
      <c r="B3" s="12"/>
      <c r="C3" s="12"/>
      <c r="D3" s="13"/>
      <c r="E3" s="13"/>
      <c r="F3" s="13"/>
      <c r="G3" s="13"/>
      <c r="H3" s="13"/>
      <c r="I3" s="13"/>
      <c r="J3" s="14"/>
      <c r="K3" s="14"/>
      <c r="L3" s="14"/>
      <c r="M3" s="14"/>
      <c r="N3" s="14"/>
      <c r="O3" s="14"/>
    </row>
    <row r="4" spans="1:35" x14ac:dyDescent="0.25">
      <c r="A4" s="15" t="s">
        <v>573</v>
      </c>
      <c r="B4" s="16"/>
      <c r="C4" s="16"/>
      <c r="D4" s="15"/>
      <c r="E4" s="15"/>
      <c r="F4" s="15"/>
      <c r="G4" s="15"/>
      <c r="H4" s="15"/>
      <c r="I4" s="15"/>
      <c r="J4" s="17"/>
      <c r="K4" s="17"/>
      <c r="L4" s="17"/>
      <c r="M4" s="17"/>
      <c r="N4" s="17"/>
      <c r="O4" s="17"/>
    </row>
    <row r="5" spans="1:35" x14ac:dyDescent="0.25">
      <c r="A5" s="15" t="s">
        <v>574</v>
      </c>
      <c r="B5" s="16"/>
      <c r="C5" s="16"/>
      <c r="D5" s="15"/>
      <c r="E5" s="15"/>
      <c r="F5" s="15"/>
      <c r="G5" s="15"/>
      <c r="H5" s="15"/>
      <c r="I5" s="15"/>
      <c r="J5" s="17"/>
      <c r="K5" s="17"/>
      <c r="L5" s="17"/>
      <c r="M5" s="17"/>
      <c r="N5" s="17"/>
      <c r="O5" s="17"/>
    </row>
    <row r="6" spans="1:35" x14ac:dyDescent="0.25">
      <c r="A6" s="15" t="s">
        <v>575</v>
      </c>
      <c r="B6" s="16"/>
      <c r="C6" s="16"/>
      <c r="D6" s="15"/>
      <c r="E6" s="15"/>
      <c r="F6" s="15"/>
      <c r="G6" s="15"/>
      <c r="H6" s="15"/>
      <c r="I6" s="15"/>
      <c r="J6" s="17"/>
      <c r="K6" s="17"/>
      <c r="L6" s="17"/>
      <c r="M6" s="17"/>
      <c r="N6" s="17"/>
      <c r="O6" s="17"/>
    </row>
    <row r="7" spans="1:35" x14ac:dyDescent="0.25">
      <c r="A7" s="15" t="s">
        <v>576</v>
      </c>
      <c r="B7" s="16"/>
      <c r="C7" s="16"/>
      <c r="D7" s="15"/>
      <c r="E7" s="15"/>
      <c r="F7" s="15"/>
      <c r="G7" s="15"/>
      <c r="H7" s="15"/>
      <c r="I7" s="15"/>
      <c r="J7" s="17"/>
      <c r="K7" s="17"/>
      <c r="L7" s="17"/>
      <c r="M7" s="17"/>
      <c r="N7" s="17"/>
      <c r="O7" s="17"/>
    </row>
    <row r="8" spans="1:35" x14ac:dyDescent="0.25">
      <c r="A8" s="15" t="s">
        <v>577</v>
      </c>
      <c r="B8" s="16"/>
      <c r="C8" s="16"/>
      <c r="D8" s="15"/>
      <c r="E8" s="15"/>
      <c r="F8" s="15"/>
      <c r="G8" s="15"/>
      <c r="H8" s="15"/>
      <c r="I8" s="15"/>
      <c r="J8" s="17"/>
      <c r="K8" s="17"/>
      <c r="L8" s="17"/>
      <c r="M8" s="17"/>
      <c r="N8" s="17"/>
      <c r="O8" s="17"/>
    </row>
    <row r="9" spans="1:35" ht="12.75" customHeight="1" x14ac:dyDescent="0.25">
      <c r="A9" s="20"/>
      <c r="B9" s="21"/>
      <c r="C9" s="21"/>
      <c r="D9" s="20"/>
      <c r="E9" s="20"/>
      <c r="F9" s="20"/>
      <c r="G9" s="20"/>
      <c r="H9" s="20"/>
      <c r="I9" s="20"/>
      <c r="J9" s="22"/>
      <c r="K9" s="22"/>
      <c r="L9" s="22"/>
      <c r="M9" s="22"/>
      <c r="N9" s="22"/>
      <c r="O9" s="22"/>
    </row>
    <row r="10" spans="1:35" x14ac:dyDescent="0.25">
      <c r="A10" s="9" t="s">
        <v>581</v>
      </c>
      <c r="B10" s="208" t="s">
        <v>565</v>
      </c>
      <c r="D10" s="11"/>
    </row>
    <row r="11" spans="1:35" x14ac:dyDescent="0.25">
      <c r="A11" s="9" t="s">
        <v>579</v>
      </c>
      <c r="B11" s="208" t="s">
        <v>565</v>
      </c>
    </row>
    <row r="12" spans="1:35" ht="8.1" customHeight="1" x14ac:dyDescent="0.25">
      <c r="A12" s="107"/>
      <c r="B12" s="106"/>
    </row>
    <row r="13" spans="1:35" x14ac:dyDescent="0.25">
      <c r="A13" s="9" t="s">
        <v>578</v>
      </c>
      <c r="B13" s="10" t="s">
        <v>566</v>
      </c>
      <c r="C13" s="10" t="s">
        <v>568</v>
      </c>
      <c r="D13" s="10" t="s">
        <v>569</v>
      </c>
      <c r="E13" s="10" t="s">
        <v>567</v>
      </c>
      <c r="F13" s="10" t="s">
        <v>570</v>
      </c>
      <c r="G13" s="10" t="s">
        <v>571</v>
      </c>
      <c r="I13" s="210" t="s">
        <v>713</v>
      </c>
      <c r="J13" s="210"/>
      <c r="K13" s="210"/>
      <c r="L13" s="210"/>
      <c r="M13" s="210"/>
      <c r="N13" s="210"/>
      <c r="P13" s="5">
        <v>0</v>
      </c>
      <c r="Q13" s="5">
        <v>1</v>
      </c>
      <c r="R13" s="5">
        <v>1.5</v>
      </c>
      <c r="S13" s="5"/>
      <c r="T13" s="5">
        <v>1</v>
      </c>
      <c r="U13" s="5">
        <v>1.5</v>
      </c>
      <c r="V13" s="5">
        <v>2</v>
      </c>
      <c r="W13" s="5"/>
      <c r="X13" s="5">
        <v>2</v>
      </c>
      <c r="Y13" s="5">
        <v>2.5</v>
      </c>
      <c r="Z13" s="5">
        <v>3</v>
      </c>
      <c r="AA13" s="5"/>
      <c r="AB13" s="5">
        <v>3</v>
      </c>
      <c r="AC13" s="5">
        <v>3.5</v>
      </c>
      <c r="AD13" s="5">
        <v>4</v>
      </c>
      <c r="AE13" s="5"/>
      <c r="AF13" s="5">
        <v>4</v>
      </c>
      <c r="AG13" s="5">
        <v>4.5</v>
      </c>
      <c r="AH13" s="5">
        <v>5</v>
      </c>
      <c r="AI13" s="6"/>
    </row>
    <row r="14" spans="1:35" ht="15.75" x14ac:dyDescent="0.25">
      <c r="A14" s="162" t="s">
        <v>154</v>
      </c>
      <c r="B14" s="153">
        <v>9</v>
      </c>
      <c r="C14" s="154">
        <v>4.4444444444444446</v>
      </c>
      <c r="D14" s="154">
        <v>3.8888888888888888</v>
      </c>
      <c r="E14" s="154">
        <v>4.7777777777777777</v>
      </c>
      <c r="F14" s="154">
        <v>4.4444444444444446</v>
      </c>
      <c r="G14" s="154">
        <v>4</v>
      </c>
      <c r="H14" s="151"/>
      <c r="I14" s="163">
        <f>IF(ISBLANK(B14),"",IFERROR(AVERAGE(C14:G14),"0")+0)</f>
        <v>4.3111111111111118</v>
      </c>
      <c r="J14" s="152">
        <f>S14</f>
        <v>1.6</v>
      </c>
      <c r="K14" s="152">
        <f>W14</f>
        <v>1.6</v>
      </c>
      <c r="L14" s="152">
        <f>AA14</f>
        <v>1.6</v>
      </c>
      <c r="M14" s="152">
        <f>AE14</f>
        <v>1.6</v>
      </c>
      <c r="N14" s="152">
        <f>AI14</f>
        <v>0.1</v>
      </c>
      <c r="O14" s="152"/>
      <c r="P14" s="7">
        <f t="shared" ref="P14:P78" si="0">IF($I14&gt;0,0.1,0)</f>
        <v>0.1</v>
      </c>
      <c r="Q14" s="7">
        <f>IF($I14&gt;0.49,0.5,0)</f>
        <v>0.5</v>
      </c>
      <c r="R14" s="7">
        <f>IF($I14&gt;0.99,1,0)</f>
        <v>1</v>
      </c>
      <c r="S14" s="7">
        <f>SUM(P14:R14)</f>
        <v>1.6</v>
      </c>
      <c r="T14" s="7">
        <f>IF($I14&gt;1,0.1,0)</f>
        <v>0.1</v>
      </c>
      <c r="U14" s="7">
        <f>IF($I14&gt;1.49,0.5,0)</f>
        <v>0.5</v>
      </c>
      <c r="V14" s="7">
        <f>IF($I14&gt;1.99,1,0)</f>
        <v>1</v>
      </c>
      <c r="W14" s="7">
        <f>SUM(T14:V14)</f>
        <v>1.6</v>
      </c>
      <c r="X14" s="7">
        <f>IF($I14&gt;2,0.1,0)</f>
        <v>0.1</v>
      </c>
      <c r="Y14" s="7">
        <f>IF($I14&gt;2.49,0.5,0)</f>
        <v>0.5</v>
      </c>
      <c r="Z14" s="7">
        <f>IF($I14&gt;2.99,1,0)</f>
        <v>1</v>
      </c>
      <c r="AA14" s="7">
        <f>SUM(X14:Z14)</f>
        <v>1.6</v>
      </c>
      <c r="AB14" s="7">
        <f>IF($I14&gt;3,0.1,0)</f>
        <v>0.1</v>
      </c>
      <c r="AC14" s="7">
        <f>IF($I14&gt;3.49,0.5,0)</f>
        <v>0.5</v>
      </c>
      <c r="AD14" s="7">
        <f>IF($I14&gt;3.99,1,0)</f>
        <v>1</v>
      </c>
      <c r="AE14" s="7">
        <f>SUM(AB14:AD14)</f>
        <v>1.6</v>
      </c>
      <c r="AF14" s="7">
        <f>IF($I14&gt;4,0.1,0)</f>
        <v>0.1</v>
      </c>
      <c r="AG14" s="7">
        <f>IF($I14&gt;4.49,0.5,0)</f>
        <v>0</v>
      </c>
      <c r="AH14" s="7">
        <f>IF($I14&gt;4.99,1,0)</f>
        <v>0</v>
      </c>
      <c r="AI14" s="7">
        <f>SUM(AF14:AH14)</f>
        <v>0.1</v>
      </c>
    </row>
    <row r="15" spans="1:35" x14ac:dyDescent="0.25">
      <c r="A15" s="155" t="s">
        <v>48</v>
      </c>
      <c r="B15" s="153">
        <v>4</v>
      </c>
      <c r="C15" s="154">
        <v>5</v>
      </c>
      <c r="D15" s="154">
        <v>4.5</v>
      </c>
      <c r="E15" s="154">
        <v>4.75</v>
      </c>
      <c r="F15" s="154">
        <v>4.5</v>
      </c>
      <c r="G15" s="154">
        <v>4.5</v>
      </c>
      <c r="H15" s="151"/>
      <c r="I15" s="163">
        <f t="shared" ref="I15:I78" si="1">IFERROR(AVERAGE(C15:G15),"0")+0</f>
        <v>4.6500000000000004</v>
      </c>
      <c r="J15" s="152">
        <f t="shared" ref="J15:J78" si="2">S15</f>
        <v>1.6</v>
      </c>
      <c r="K15" s="152">
        <f t="shared" ref="K15:K78" si="3">W15</f>
        <v>1.6</v>
      </c>
      <c r="L15" s="152">
        <f t="shared" ref="L15:L78" si="4">AA15</f>
        <v>1.6</v>
      </c>
      <c r="M15" s="152">
        <f t="shared" ref="M15:M78" si="5">AE15</f>
        <v>1.6</v>
      </c>
      <c r="N15" s="152">
        <f t="shared" ref="N15:N78" si="6">AI15</f>
        <v>0.6</v>
      </c>
      <c r="O15" s="152"/>
      <c r="P15" s="7">
        <f t="shared" si="0"/>
        <v>0.1</v>
      </c>
      <c r="Q15" s="7">
        <f t="shared" ref="Q15:Q78" si="7">IF($I15&gt;0.49,0.5,0)</f>
        <v>0.5</v>
      </c>
      <c r="R15" s="7">
        <f t="shared" ref="R15:R78" si="8">IF($I15&gt;0.99,1,0)</f>
        <v>1</v>
      </c>
      <c r="S15" s="7">
        <f t="shared" ref="S15:S23" si="9">SUM(P15:R15)</f>
        <v>1.6</v>
      </c>
      <c r="T15" s="7">
        <f t="shared" ref="T15:T78" si="10">IF($I15&gt;1,0.1,0)</f>
        <v>0.1</v>
      </c>
      <c r="U15" s="7">
        <f t="shared" ref="U15:U78" si="11">IF($I15&gt;1.49,0.5,0)</f>
        <v>0.5</v>
      </c>
      <c r="V15" s="7">
        <f t="shared" ref="V15:V78" si="12">IF($I15&gt;1.99,1,0)</f>
        <v>1</v>
      </c>
      <c r="W15" s="7">
        <f t="shared" ref="W15:W23" si="13">SUM(T15:V15)</f>
        <v>1.6</v>
      </c>
      <c r="X15" s="7">
        <f t="shared" ref="X15:X78" si="14">IF($I15&gt;2,0.1,0)</f>
        <v>0.1</v>
      </c>
      <c r="Y15" s="7">
        <f t="shared" ref="Y15:Y78" si="15">IF($I15&gt;2.49,0.5,0)</f>
        <v>0.5</v>
      </c>
      <c r="Z15" s="7">
        <f t="shared" ref="Z15:Z78" si="16">IF($I15&gt;2.99,1,0)</f>
        <v>1</v>
      </c>
      <c r="AA15" s="7">
        <f t="shared" ref="AA15:AA23" si="17">SUM(X15:Z15)</f>
        <v>1.6</v>
      </c>
      <c r="AB15" s="7">
        <f t="shared" ref="AB15:AB78" si="18">IF($I15&gt;3,0.1,0)</f>
        <v>0.1</v>
      </c>
      <c r="AC15" s="7">
        <f t="shared" ref="AC15:AC78" si="19">IF($I15&gt;3.49,0.5,0)</f>
        <v>0.5</v>
      </c>
      <c r="AD15" s="7">
        <f t="shared" ref="AD15:AD78" si="20">IF($I15&gt;3.99,1,0)</f>
        <v>1</v>
      </c>
      <c r="AE15" s="7">
        <f t="shared" ref="AE15:AE23" si="21">SUM(AB15:AD15)</f>
        <v>1.6</v>
      </c>
      <c r="AF15" s="7">
        <f t="shared" ref="AF15:AF78" si="22">IF($I15&gt;4,0.1,0)</f>
        <v>0.1</v>
      </c>
      <c r="AG15" s="7">
        <f t="shared" ref="AG15:AG78" si="23">IF($I15&gt;4.49,0.5,0)</f>
        <v>0.5</v>
      </c>
      <c r="AH15" s="7">
        <f t="shared" ref="AH15:AH78" si="24">IF($I15&gt;4.99,1,0)</f>
        <v>0</v>
      </c>
      <c r="AI15" s="7">
        <f t="shared" ref="AI15:AI23" si="25">SUM(AF15:AH15)</f>
        <v>0.6</v>
      </c>
    </row>
    <row r="16" spans="1:35" x14ac:dyDescent="0.25">
      <c r="A16" s="156" t="s">
        <v>48</v>
      </c>
      <c r="B16" s="153">
        <v>1</v>
      </c>
      <c r="C16" s="154">
        <v>5</v>
      </c>
      <c r="D16" s="154">
        <v>4</v>
      </c>
      <c r="E16" s="154">
        <v>5</v>
      </c>
      <c r="F16" s="154">
        <v>5</v>
      </c>
      <c r="G16" s="154">
        <v>5</v>
      </c>
      <c r="H16" s="151"/>
      <c r="I16" s="163">
        <f t="shared" si="1"/>
        <v>4.8</v>
      </c>
      <c r="J16" s="152">
        <f t="shared" si="2"/>
        <v>1.6</v>
      </c>
      <c r="K16" s="152">
        <f t="shared" si="3"/>
        <v>1.6</v>
      </c>
      <c r="L16" s="152">
        <f t="shared" si="4"/>
        <v>1.6</v>
      </c>
      <c r="M16" s="152">
        <f t="shared" si="5"/>
        <v>1.6</v>
      </c>
      <c r="N16" s="152">
        <f t="shared" si="6"/>
        <v>0.6</v>
      </c>
      <c r="O16" s="152"/>
      <c r="P16" s="7">
        <f t="shared" si="0"/>
        <v>0.1</v>
      </c>
      <c r="Q16" s="7">
        <f t="shared" si="7"/>
        <v>0.5</v>
      </c>
      <c r="R16" s="7">
        <f t="shared" si="8"/>
        <v>1</v>
      </c>
      <c r="S16" s="7">
        <f t="shared" si="9"/>
        <v>1.6</v>
      </c>
      <c r="T16" s="7">
        <f t="shared" si="10"/>
        <v>0.1</v>
      </c>
      <c r="U16" s="7">
        <f t="shared" si="11"/>
        <v>0.5</v>
      </c>
      <c r="V16" s="7">
        <f t="shared" si="12"/>
        <v>1</v>
      </c>
      <c r="W16" s="7">
        <f t="shared" si="13"/>
        <v>1.6</v>
      </c>
      <c r="X16" s="7">
        <f t="shared" si="14"/>
        <v>0.1</v>
      </c>
      <c r="Y16" s="7">
        <f t="shared" si="15"/>
        <v>0.5</v>
      </c>
      <c r="Z16" s="7">
        <f t="shared" si="16"/>
        <v>1</v>
      </c>
      <c r="AA16" s="7">
        <f t="shared" si="17"/>
        <v>1.6</v>
      </c>
      <c r="AB16" s="7">
        <f t="shared" si="18"/>
        <v>0.1</v>
      </c>
      <c r="AC16" s="7">
        <f t="shared" si="19"/>
        <v>0.5</v>
      </c>
      <c r="AD16" s="7">
        <f t="shared" si="20"/>
        <v>1</v>
      </c>
      <c r="AE16" s="7">
        <f t="shared" si="21"/>
        <v>1.6</v>
      </c>
      <c r="AF16" s="7">
        <f t="shared" si="22"/>
        <v>0.1</v>
      </c>
      <c r="AG16" s="7">
        <f t="shared" si="23"/>
        <v>0.5</v>
      </c>
      <c r="AH16" s="7">
        <f t="shared" si="24"/>
        <v>0</v>
      </c>
      <c r="AI16" s="7">
        <f t="shared" si="25"/>
        <v>0.6</v>
      </c>
    </row>
    <row r="17" spans="1:35" x14ac:dyDescent="0.25">
      <c r="A17" s="140" t="s">
        <v>1092</v>
      </c>
      <c r="B17" s="153">
        <v>1</v>
      </c>
      <c r="C17" s="154">
        <v>5</v>
      </c>
      <c r="D17" s="154">
        <v>5</v>
      </c>
      <c r="E17" s="154">
        <v>5</v>
      </c>
      <c r="F17" s="154">
        <v>4</v>
      </c>
      <c r="G17" s="154">
        <v>4</v>
      </c>
      <c r="H17" s="151"/>
      <c r="I17" s="163">
        <f t="shared" si="1"/>
        <v>4.5999999999999996</v>
      </c>
      <c r="J17" s="152">
        <f t="shared" si="2"/>
        <v>1.6</v>
      </c>
      <c r="K17" s="152">
        <f t="shared" si="3"/>
        <v>1.6</v>
      </c>
      <c r="L17" s="152">
        <f t="shared" si="4"/>
        <v>1.6</v>
      </c>
      <c r="M17" s="152">
        <f t="shared" si="5"/>
        <v>1.6</v>
      </c>
      <c r="N17" s="152">
        <f t="shared" si="6"/>
        <v>0.6</v>
      </c>
      <c r="O17" s="152"/>
      <c r="P17" s="7">
        <f t="shared" si="0"/>
        <v>0.1</v>
      </c>
      <c r="Q17" s="7">
        <f t="shared" si="7"/>
        <v>0.5</v>
      </c>
      <c r="R17" s="7">
        <f t="shared" si="8"/>
        <v>1</v>
      </c>
      <c r="S17" s="7">
        <f t="shared" si="9"/>
        <v>1.6</v>
      </c>
      <c r="T17" s="7">
        <f t="shared" si="10"/>
        <v>0.1</v>
      </c>
      <c r="U17" s="7">
        <f t="shared" si="11"/>
        <v>0.5</v>
      </c>
      <c r="V17" s="7">
        <f t="shared" si="12"/>
        <v>1</v>
      </c>
      <c r="W17" s="7">
        <f t="shared" si="13"/>
        <v>1.6</v>
      </c>
      <c r="X17" s="7">
        <f t="shared" si="14"/>
        <v>0.1</v>
      </c>
      <c r="Y17" s="7">
        <f t="shared" si="15"/>
        <v>0.5</v>
      </c>
      <c r="Z17" s="7">
        <f t="shared" si="16"/>
        <v>1</v>
      </c>
      <c r="AA17" s="7">
        <f t="shared" si="17"/>
        <v>1.6</v>
      </c>
      <c r="AB17" s="7">
        <f t="shared" si="18"/>
        <v>0.1</v>
      </c>
      <c r="AC17" s="7">
        <f t="shared" si="19"/>
        <v>0.5</v>
      </c>
      <c r="AD17" s="7">
        <f t="shared" si="20"/>
        <v>1</v>
      </c>
      <c r="AE17" s="7">
        <f t="shared" si="21"/>
        <v>1.6</v>
      </c>
      <c r="AF17" s="7">
        <f t="shared" si="22"/>
        <v>0.1</v>
      </c>
      <c r="AG17" s="7">
        <f t="shared" si="23"/>
        <v>0.5</v>
      </c>
      <c r="AH17" s="7">
        <f t="shared" si="24"/>
        <v>0</v>
      </c>
      <c r="AI17" s="7">
        <f t="shared" si="25"/>
        <v>0.6</v>
      </c>
    </row>
    <row r="18" spans="1:35" x14ac:dyDescent="0.25">
      <c r="A18" s="140" t="s">
        <v>1638</v>
      </c>
      <c r="B18" s="153">
        <v>1</v>
      </c>
      <c r="C18" s="154">
        <v>5</v>
      </c>
      <c r="D18" s="154">
        <v>4</v>
      </c>
      <c r="E18" s="154">
        <v>5</v>
      </c>
      <c r="F18" s="154">
        <v>4</v>
      </c>
      <c r="G18" s="154">
        <v>5</v>
      </c>
      <c r="H18" s="151"/>
      <c r="I18" s="163">
        <f t="shared" si="1"/>
        <v>4.5999999999999996</v>
      </c>
      <c r="J18" s="152">
        <f t="shared" si="2"/>
        <v>1.6</v>
      </c>
      <c r="K18" s="152">
        <f t="shared" si="3"/>
        <v>1.6</v>
      </c>
      <c r="L18" s="152">
        <f t="shared" si="4"/>
        <v>1.6</v>
      </c>
      <c r="M18" s="152">
        <f t="shared" si="5"/>
        <v>1.6</v>
      </c>
      <c r="N18" s="152">
        <f t="shared" si="6"/>
        <v>0.6</v>
      </c>
      <c r="O18" s="152"/>
      <c r="P18" s="7">
        <f t="shared" si="0"/>
        <v>0.1</v>
      </c>
      <c r="Q18" s="7">
        <f t="shared" si="7"/>
        <v>0.5</v>
      </c>
      <c r="R18" s="7">
        <f t="shared" si="8"/>
        <v>1</v>
      </c>
      <c r="S18" s="7">
        <f t="shared" si="9"/>
        <v>1.6</v>
      </c>
      <c r="T18" s="7">
        <f t="shared" si="10"/>
        <v>0.1</v>
      </c>
      <c r="U18" s="7">
        <f t="shared" si="11"/>
        <v>0.5</v>
      </c>
      <c r="V18" s="7">
        <f t="shared" si="12"/>
        <v>1</v>
      </c>
      <c r="W18" s="7">
        <f t="shared" si="13"/>
        <v>1.6</v>
      </c>
      <c r="X18" s="7">
        <f t="shared" si="14"/>
        <v>0.1</v>
      </c>
      <c r="Y18" s="7">
        <f t="shared" si="15"/>
        <v>0.5</v>
      </c>
      <c r="Z18" s="7">
        <f t="shared" si="16"/>
        <v>1</v>
      </c>
      <c r="AA18" s="7">
        <f t="shared" si="17"/>
        <v>1.6</v>
      </c>
      <c r="AB18" s="7">
        <f t="shared" si="18"/>
        <v>0.1</v>
      </c>
      <c r="AC18" s="7">
        <f t="shared" si="19"/>
        <v>0.5</v>
      </c>
      <c r="AD18" s="7">
        <f t="shared" si="20"/>
        <v>1</v>
      </c>
      <c r="AE18" s="7">
        <f t="shared" si="21"/>
        <v>1.6</v>
      </c>
      <c r="AF18" s="7">
        <f t="shared" si="22"/>
        <v>0.1</v>
      </c>
      <c r="AG18" s="7">
        <f t="shared" si="23"/>
        <v>0.5</v>
      </c>
      <c r="AH18" s="7">
        <f t="shared" si="24"/>
        <v>0</v>
      </c>
      <c r="AI18" s="7">
        <f t="shared" si="25"/>
        <v>0.6</v>
      </c>
    </row>
    <row r="19" spans="1:35" x14ac:dyDescent="0.25">
      <c r="A19" s="140" t="s">
        <v>1668</v>
      </c>
      <c r="B19" s="153">
        <v>1</v>
      </c>
      <c r="C19" s="154">
        <v>5</v>
      </c>
      <c r="D19" s="154">
        <v>5</v>
      </c>
      <c r="E19" s="154">
        <v>4</v>
      </c>
      <c r="F19" s="154">
        <v>5</v>
      </c>
      <c r="G19" s="154">
        <v>4</v>
      </c>
      <c r="H19" s="151"/>
      <c r="I19" s="163">
        <f t="shared" si="1"/>
        <v>4.5999999999999996</v>
      </c>
      <c r="J19" s="152">
        <f t="shared" si="2"/>
        <v>1.6</v>
      </c>
      <c r="K19" s="152">
        <f t="shared" si="3"/>
        <v>1.6</v>
      </c>
      <c r="L19" s="152">
        <f t="shared" si="4"/>
        <v>1.6</v>
      </c>
      <c r="M19" s="152">
        <f t="shared" si="5"/>
        <v>1.6</v>
      </c>
      <c r="N19" s="152">
        <f t="shared" si="6"/>
        <v>0.6</v>
      </c>
      <c r="O19" s="152"/>
      <c r="P19" s="7">
        <f t="shared" si="0"/>
        <v>0.1</v>
      </c>
      <c r="Q19" s="7">
        <f t="shared" si="7"/>
        <v>0.5</v>
      </c>
      <c r="R19" s="7">
        <f t="shared" si="8"/>
        <v>1</v>
      </c>
      <c r="S19" s="7">
        <f t="shared" si="9"/>
        <v>1.6</v>
      </c>
      <c r="T19" s="7">
        <f t="shared" si="10"/>
        <v>0.1</v>
      </c>
      <c r="U19" s="7">
        <f t="shared" si="11"/>
        <v>0.5</v>
      </c>
      <c r="V19" s="7">
        <f t="shared" si="12"/>
        <v>1</v>
      </c>
      <c r="W19" s="7">
        <f t="shared" si="13"/>
        <v>1.6</v>
      </c>
      <c r="X19" s="7">
        <f t="shared" si="14"/>
        <v>0.1</v>
      </c>
      <c r="Y19" s="7">
        <f t="shared" si="15"/>
        <v>0.5</v>
      </c>
      <c r="Z19" s="7">
        <f t="shared" si="16"/>
        <v>1</v>
      </c>
      <c r="AA19" s="7">
        <f t="shared" si="17"/>
        <v>1.6</v>
      </c>
      <c r="AB19" s="7">
        <f t="shared" si="18"/>
        <v>0.1</v>
      </c>
      <c r="AC19" s="7">
        <f t="shared" si="19"/>
        <v>0.5</v>
      </c>
      <c r="AD19" s="7">
        <f t="shared" si="20"/>
        <v>1</v>
      </c>
      <c r="AE19" s="7">
        <f t="shared" si="21"/>
        <v>1.6</v>
      </c>
      <c r="AF19" s="7">
        <f t="shared" si="22"/>
        <v>0.1</v>
      </c>
      <c r="AG19" s="7">
        <f t="shared" si="23"/>
        <v>0.5</v>
      </c>
      <c r="AH19" s="7">
        <f t="shared" si="24"/>
        <v>0</v>
      </c>
      <c r="AI19" s="7">
        <f t="shared" si="25"/>
        <v>0.6</v>
      </c>
    </row>
    <row r="20" spans="1:35" x14ac:dyDescent="0.25">
      <c r="A20" s="155" t="s">
        <v>155</v>
      </c>
      <c r="B20" s="153">
        <v>1</v>
      </c>
      <c r="C20" s="154">
        <v>4</v>
      </c>
      <c r="D20" s="154">
        <v>4</v>
      </c>
      <c r="E20" s="154">
        <v>5</v>
      </c>
      <c r="F20" s="154">
        <v>4</v>
      </c>
      <c r="G20" s="154">
        <v>3</v>
      </c>
      <c r="H20" s="151"/>
      <c r="I20" s="163">
        <f t="shared" si="1"/>
        <v>4</v>
      </c>
      <c r="J20" s="152">
        <f t="shared" si="2"/>
        <v>1.6</v>
      </c>
      <c r="K20" s="152">
        <f t="shared" si="3"/>
        <v>1.6</v>
      </c>
      <c r="L20" s="152">
        <f t="shared" si="4"/>
        <v>1.6</v>
      </c>
      <c r="M20" s="152">
        <f t="shared" si="5"/>
        <v>1.6</v>
      </c>
      <c r="N20" s="152">
        <f t="shared" si="6"/>
        <v>0</v>
      </c>
      <c r="O20" s="152"/>
      <c r="P20" s="7">
        <f t="shared" si="0"/>
        <v>0.1</v>
      </c>
      <c r="Q20" s="7">
        <f t="shared" si="7"/>
        <v>0.5</v>
      </c>
      <c r="R20" s="7">
        <f t="shared" si="8"/>
        <v>1</v>
      </c>
      <c r="S20" s="7">
        <f t="shared" si="9"/>
        <v>1.6</v>
      </c>
      <c r="T20" s="7">
        <f t="shared" si="10"/>
        <v>0.1</v>
      </c>
      <c r="U20" s="7">
        <f t="shared" si="11"/>
        <v>0.5</v>
      </c>
      <c r="V20" s="7">
        <f t="shared" si="12"/>
        <v>1</v>
      </c>
      <c r="W20" s="7">
        <f t="shared" si="13"/>
        <v>1.6</v>
      </c>
      <c r="X20" s="7">
        <f t="shared" si="14"/>
        <v>0.1</v>
      </c>
      <c r="Y20" s="7">
        <f t="shared" si="15"/>
        <v>0.5</v>
      </c>
      <c r="Z20" s="7">
        <f t="shared" si="16"/>
        <v>1</v>
      </c>
      <c r="AA20" s="7">
        <f t="shared" si="17"/>
        <v>1.6</v>
      </c>
      <c r="AB20" s="7">
        <f t="shared" si="18"/>
        <v>0.1</v>
      </c>
      <c r="AC20" s="7">
        <f t="shared" si="19"/>
        <v>0.5</v>
      </c>
      <c r="AD20" s="7">
        <f t="shared" si="20"/>
        <v>1</v>
      </c>
      <c r="AE20" s="7">
        <f t="shared" si="21"/>
        <v>1.6</v>
      </c>
      <c r="AF20" s="7">
        <f t="shared" si="22"/>
        <v>0</v>
      </c>
      <c r="AG20" s="7">
        <f t="shared" si="23"/>
        <v>0</v>
      </c>
      <c r="AH20" s="7">
        <f t="shared" si="24"/>
        <v>0</v>
      </c>
      <c r="AI20" s="7">
        <f t="shared" si="25"/>
        <v>0</v>
      </c>
    </row>
    <row r="21" spans="1:35" x14ac:dyDescent="0.25">
      <c r="A21" s="140" t="s">
        <v>156</v>
      </c>
      <c r="B21" s="153">
        <v>1</v>
      </c>
      <c r="C21" s="154">
        <v>4</v>
      </c>
      <c r="D21" s="154">
        <v>4</v>
      </c>
      <c r="E21" s="154">
        <v>5</v>
      </c>
      <c r="F21" s="154">
        <v>4</v>
      </c>
      <c r="G21" s="154">
        <v>3</v>
      </c>
      <c r="H21" s="151"/>
      <c r="I21" s="163">
        <f t="shared" si="1"/>
        <v>4</v>
      </c>
      <c r="J21" s="152">
        <f t="shared" si="2"/>
        <v>1.6</v>
      </c>
      <c r="K21" s="152">
        <f t="shared" si="3"/>
        <v>1.6</v>
      </c>
      <c r="L21" s="152">
        <f t="shared" si="4"/>
        <v>1.6</v>
      </c>
      <c r="M21" s="152">
        <f t="shared" si="5"/>
        <v>1.6</v>
      </c>
      <c r="N21" s="152">
        <f t="shared" si="6"/>
        <v>0</v>
      </c>
      <c r="O21" s="152"/>
      <c r="P21" s="7">
        <f t="shared" si="0"/>
        <v>0.1</v>
      </c>
      <c r="Q21" s="7">
        <f t="shared" si="7"/>
        <v>0.5</v>
      </c>
      <c r="R21" s="7">
        <f t="shared" si="8"/>
        <v>1</v>
      </c>
      <c r="S21" s="7">
        <f t="shared" si="9"/>
        <v>1.6</v>
      </c>
      <c r="T21" s="7">
        <f t="shared" si="10"/>
        <v>0.1</v>
      </c>
      <c r="U21" s="7">
        <f t="shared" si="11"/>
        <v>0.5</v>
      </c>
      <c r="V21" s="7">
        <f t="shared" si="12"/>
        <v>1</v>
      </c>
      <c r="W21" s="7">
        <f t="shared" si="13"/>
        <v>1.6</v>
      </c>
      <c r="X21" s="7">
        <f t="shared" si="14"/>
        <v>0.1</v>
      </c>
      <c r="Y21" s="7">
        <f t="shared" si="15"/>
        <v>0.5</v>
      </c>
      <c r="Z21" s="7">
        <f t="shared" si="16"/>
        <v>1</v>
      </c>
      <c r="AA21" s="7">
        <f t="shared" si="17"/>
        <v>1.6</v>
      </c>
      <c r="AB21" s="7">
        <f t="shared" si="18"/>
        <v>0.1</v>
      </c>
      <c r="AC21" s="7">
        <f t="shared" si="19"/>
        <v>0.5</v>
      </c>
      <c r="AD21" s="7">
        <f t="shared" si="20"/>
        <v>1</v>
      </c>
      <c r="AE21" s="7">
        <f t="shared" si="21"/>
        <v>1.6</v>
      </c>
      <c r="AF21" s="7">
        <f t="shared" si="22"/>
        <v>0</v>
      </c>
      <c r="AG21" s="7">
        <f t="shared" si="23"/>
        <v>0</v>
      </c>
      <c r="AH21" s="7">
        <f t="shared" si="24"/>
        <v>0</v>
      </c>
      <c r="AI21" s="7">
        <f t="shared" si="25"/>
        <v>0</v>
      </c>
    </row>
    <row r="22" spans="1:35" x14ac:dyDescent="0.25">
      <c r="A22" s="155" t="s">
        <v>31</v>
      </c>
      <c r="B22" s="153">
        <v>4</v>
      </c>
      <c r="C22" s="154">
        <v>4</v>
      </c>
      <c r="D22" s="154">
        <v>3.25</v>
      </c>
      <c r="E22" s="154">
        <v>4.75</v>
      </c>
      <c r="F22" s="154">
        <v>4.5</v>
      </c>
      <c r="G22" s="154">
        <v>3.75</v>
      </c>
      <c r="H22" s="151"/>
      <c r="I22" s="163">
        <f t="shared" si="1"/>
        <v>4.05</v>
      </c>
      <c r="J22" s="152">
        <f t="shared" si="2"/>
        <v>1.6</v>
      </c>
      <c r="K22" s="152">
        <f t="shared" si="3"/>
        <v>1.6</v>
      </c>
      <c r="L22" s="152">
        <f t="shared" si="4"/>
        <v>1.6</v>
      </c>
      <c r="M22" s="152">
        <f t="shared" si="5"/>
        <v>1.6</v>
      </c>
      <c r="N22" s="152">
        <f t="shared" si="6"/>
        <v>0.1</v>
      </c>
      <c r="O22" s="152"/>
      <c r="P22" s="7">
        <f t="shared" si="0"/>
        <v>0.1</v>
      </c>
      <c r="Q22" s="7">
        <f t="shared" si="7"/>
        <v>0.5</v>
      </c>
      <c r="R22" s="7">
        <f t="shared" si="8"/>
        <v>1</v>
      </c>
      <c r="S22" s="7">
        <f t="shared" si="9"/>
        <v>1.6</v>
      </c>
      <c r="T22" s="7">
        <f t="shared" si="10"/>
        <v>0.1</v>
      </c>
      <c r="U22" s="7">
        <f t="shared" si="11"/>
        <v>0.5</v>
      </c>
      <c r="V22" s="7">
        <f t="shared" si="12"/>
        <v>1</v>
      </c>
      <c r="W22" s="7">
        <f t="shared" si="13"/>
        <v>1.6</v>
      </c>
      <c r="X22" s="7">
        <f t="shared" si="14"/>
        <v>0.1</v>
      </c>
      <c r="Y22" s="7">
        <f t="shared" si="15"/>
        <v>0.5</v>
      </c>
      <c r="Z22" s="7">
        <f t="shared" si="16"/>
        <v>1</v>
      </c>
      <c r="AA22" s="7">
        <f t="shared" si="17"/>
        <v>1.6</v>
      </c>
      <c r="AB22" s="7">
        <f t="shared" si="18"/>
        <v>0.1</v>
      </c>
      <c r="AC22" s="7">
        <f t="shared" si="19"/>
        <v>0.5</v>
      </c>
      <c r="AD22" s="7">
        <f t="shared" si="20"/>
        <v>1</v>
      </c>
      <c r="AE22" s="7">
        <f t="shared" si="21"/>
        <v>1.6</v>
      </c>
      <c r="AF22" s="7">
        <f t="shared" si="22"/>
        <v>0.1</v>
      </c>
      <c r="AG22" s="7">
        <f t="shared" si="23"/>
        <v>0</v>
      </c>
      <c r="AH22" s="7">
        <f t="shared" si="24"/>
        <v>0</v>
      </c>
      <c r="AI22" s="7">
        <f t="shared" si="25"/>
        <v>0.1</v>
      </c>
    </row>
    <row r="23" spans="1:35" x14ac:dyDescent="0.25">
      <c r="A23" s="140" t="s">
        <v>31</v>
      </c>
      <c r="B23" s="153">
        <v>3</v>
      </c>
      <c r="C23" s="154">
        <v>3.6666666666666665</v>
      </c>
      <c r="D23" s="154">
        <v>3</v>
      </c>
      <c r="E23" s="154">
        <v>4.666666666666667</v>
      </c>
      <c r="F23" s="154">
        <v>4.333333333333333</v>
      </c>
      <c r="G23" s="154">
        <v>3.6666666666666665</v>
      </c>
      <c r="H23" s="151"/>
      <c r="I23" s="163">
        <f t="shared" si="1"/>
        <v>3.8666666666666663</v>
      </c>
      <c r="J23" s="152">
        <f t="shared" si="2"/>
        <v>1.6</v>
      </c>
      <c r="K23" s="152">
        <f t="shared" si="3"/>
        <v>1.6</v>
      </c>
      <c r="L23" s="152">
        <f t="shared" si="4"/>
        <v>1.6</v>
      </c>
      <c r="M23" s="152">
        <f t="shared" si="5"/>
        <v>0.6</v>
      </c>
      <c r="N23" s="152">
        <f t="shared" si="6"/>
        <v>0</v>
      </c>
      <c r="O23" s="152"/>
      <c r="P23" s="7">
        <f t="shared" si="0"/>
        <v>0.1</v>
      </c>
      <c r="Q23" s="7">
        <f t="shared" si="7"/>
        <v>0.5</v>
      </c>
      <c r="R23" s="7">
        <f t="shared" si="8"/>
        <v>1</v>
      </c>
      <c r="S23" s="7">
        <f t="shared" si="9"/>
        <v>1.6</v>
      </c>
      <c r="T23" s="7">
        <f t="shared" si="10"/>
        <v>0.1</v>
      </c>
      <c r="U23" s="7">
        <f t="shared" si="11"/>
        <v>0.5</v>
      </c>
      <c r="V23" s="7">
        <f t="shared" si="12"/>
        <v>1</v>
      </c>
      <c r="W23" s="7">
        <f t="shared" si="13"/>
        <v>1.6</v>
      </c>
      <c r="X23" s="7">
        <f t="shared" si="14"/>
        <v>0.1</v>
      </c>
      <c r="Y23" s="7">
        <f t="shared" si="15"/>
        <v>0.5</v>
      </c>
      <c r="Z23" s="7">
        <f t="shared" si="16"/>
        <v>1</v>
      </c>
      <c r="AA23" s="7">
        <f t="shared" si="17"/>
        <v>1.6</v>
      </c>
      <c r="AB23" s="7">
        <f t="shared" si="18"/>
        <v>0.1</v>
      </c>
      <c r="AC23" s="7">
        <f t="shared" si="19"/>
        <v>0.5</v>
      </c>
      <c r="AD23" s="7">
        <f t="shared" si="20"/>
        <v>0</v>
      </c>
      <c r="AE23" s="7">
        <f t="shared" si="21"/>
        <v>0.6</v>
      </c>
      <c r="AF23" s="7">
        <f t="shared" si="22"/>
        <v>0</v>
      </c>
      <c r="AG23" s="7">
        <f t="shared" si="23"/>
        <v>0</v>
      </c>
      <c r="AH23" s="7">
        <f t="shared" si="24"/>
        <v>0</v>
      </c>
      <c r="AI23" s="7">
        <f t="shared" si="25"/>
        <v>0</v>
      </c>
    </row>
    <row r="24" spans="1:35" x14ac:dyDescent="0.25">
      <c r="A24" s="140" t="s">
        <v>2131</v>
      </c>
      <c r="B24" s="153">
        <v>1</v>
      </c>
      <c r="C24" s="154">
        <v>5</v>
      </c>
      <c r="D24" s="154">
        <v>4</v>
      </c>
      <c r="E24" s="154">
        <v>5</v>
      </c>
      <c r="F24" s="154">
        <v>5</v>
      </c>
      <c r="G24" s="154">
        <v>4</v>
      </c>
      <c r="H24" s="151"/>
      <c r="I24" s="163">
        <f t="shared" si="1"/>
        <v>4.5999999999999996</v>
      </c>
      <c r="J24" s="152">
        <f t="shared" si="2"/>
        <v>1.6</v>
      </c>
      <c r="K24" s="152">
        <f t="shared" si="3"/>
        <v>1.6</v>
      </c>
      <c r="L24" s="152">
        <f t="shared" si="4"/>
        <v>1.6</v>
      </c>
      <c r="M24" s="152">
        <f t="shared" si="5"/>
        <v>1.6</v>
      </c>
      <c r="N24" s="152">
        <f t="shared" si="6"/>
        <v>0.6</v>
      </c>
      <c r="O24" s="152"/>
      <c r="P24" s="7">
        <f t="shared" si="0"/>
        <v>0.1</v>
      </c>
      <c r="Q24" s="7">
        <f t="shared" si="7"/>
        <v>0.5</v>
      </c>
      <c r="R24" s="7">
        <f t="shared" si="8"/>
        <v>1</v>
      </c>
      <c r="S24" s="7">
        <f t="shared" ref="S24:S87" si="26">SUM(P24:R24)</f>
        <v>1.6</v>
      </c>
      <c r="T24" s="7">
        <f t="shared" si="10"/>
        <v>0.1</v>
      </c>
      <c r="U24" s="7">
        <f t="shared" si="11"/>
        <v>0.5</v>
      </c>
      <c r="V24" s="7">
        <f t="shared" si="12"/>
        <v>1</v>
      </c>
      <c r="W24" s="7">
        <f t="shared" ref="W24:W87" si="27">SUM(T24:V24)</f>
        <v>1.6</v>
      </c>
      <c r="X24" s="7">
        <f t="shared" si="14"/>
        <v>0.1</v>
      </c>
      <c r="Y24" s="7">
        <f t="shared" si="15"/>
        <v>0.5</v>
      </c>
      <c r="Z24" s="7">
        <f t="shared" si="16"/>
        <v>1</v>
      </c>
      <c r="AA24" s="7">
        <f t="shared" ref="AA24:AA87" si="28">SUM(X24:Z24)</f>
        <v>1.6</v>
      </c>
      <c r="AB24" s="7">
        <f t="shared" si="18"/>
        <v>0.1</v>
      </c>
      <c r="AC24" s="7">
        <f t="shared" si="19"/>
        <v>0.5</v>
      </c>
      <c r="AD24" s="7">
        <f t="shared" si="20"/>
        <v>1</v>
      </c>
      <c r="AE24" s="7">
        <f t="shared" ref="AE24:AE87" si="29">SUM(AB24:AD24)</f>
        <v>1.6</v>
      </c>
      <c r="AF24" s="7">
        <f t="shared" si="22"/>
        <v>0.1</v>
      </c>
      <c r="AG24" s="7">
        <f t="shared" si="23"/>
        <v>0.5</v>
      </c>
      <c r="AH24" s="7">
        <f t="shared" si="24"/>
        <v>0</v>
      </c>
      <c r="AI24" s="7">
        <f t="shared" ref="AI24:AI87" si="30">SUM(AF24:AH24)</f>
        <v>0.6</v>
      </c>
    </row>
    <row r="25" spans="1:35" ht="15.75" x14ac:dyDescent="0.25">
      <c r="A25" s="162" t="s">
        <v>255</v>
      </c>
      <c r="B25" s="153">
        <v>21</v>
      </c>
      <c r="C25" s="154">
        <v>3.7142857142857144</v>
      </c>
      <c r="D25" s="154">
        <v>2.6190476190476191</v>
      </c>
      <c r="E25" s="154">
        <v>3.6190476190476191</v>
      </c>
      <c r="F25" s="154">
        <v>3.7619047619047619</v>
      </c>
      <c r="G25" s="154">
        <v>3.5714285714285716</v>
      </c>
      <c r="H25" s="151"/>
      <c r="I25" s="163">
        <f t="shared" si="1"/>
        <v>3.4571428571428577</v>
      </c>
      <c r="J25" s="152">
        <f t="shared" si="2"/>
        <v>1.6</v>
      </c>
      <c r="K25" s="152">
        <f t="shared" si="3"/>
        <v>1.6</v>
      </c>
      <c r="L25" s="152">
        <f t="shared" si="4"/>
        <v>1.6</v>
      </c>
      <c r="M25" s="152">
        <f t="shared" si="5"/>
        <v>0.1</v>
      </c>
      <c r="N25" s="152">
        <f t="shared" si="6"/>
        <v>0</v>
      </c>
      <c r="O25" s="152"/>
      <c r="P25" s="7">
        <f t="shared" si="0"/>
        <v>0.1</v>
      </c>
      <c r="Q25" s="7">
        <f t="shared" si="7"/>
        <v>0.5</v>
      </c>
      <c r="R25" s="7">
        <f t="shared" si="8"/>
        <v>1</v>
      </c>
      <c r="S25" s="7">
        <f t="shared" si="26"/>
        <v>1.6</v>
      </c>
      <c r="T25" s="7">
        <f t="shared" si="10"/>
        <v>0.1</v>
      </c>
      <c r="U25" s="7">
        <f t="shared" si="11"/>
        <v>0.5</v>
      </c>
      <c r="V25" s="7">
        <f t="shared" si="12"/>
        <v>1</v>
      </c>
      <c r="W25" s="7">
        <f t="shared" si="27"/>
        <v>1.6</v>
      </c>
      <c r="X25" s="7">
        <f t="shared" si="14"/>
        <v>0.1</v>
      </c>
      <c r="Y25" s="7">
        <f t="shared" si="15"/>
        <v>0.5</v>
      </c>
      <c r="Z25" s="7">
        <f t="shared" si="16"/>
        <v>1</v>
      </c>
      <c r="AA25" s="7">
        <f t="shared" si="28"/>
        <v>1.6</v>
      </c>
      <c r="AB25" s="7">
        <f t="shared" si="18"/>
        <v>0.1</v>
      </c>
      <c r="AC25" s="7">
        <f t="shared" si="19"/>
        <v>0</v>
      </c>
      <c r="AD25" s="7">
        <f t="shared" si="20"/>
        <v>0</v>
      </c>
      <c r="AE25" s="7">
        <f t="shared" si="29"/>
        <v>0.1</v>
      </c>
      <c r="AF25" s="7">
        <f t="shared" si="22"/>
        <v>0</v>
      </c>
      <c r="AG25" s="7">
        <f t="shared" si="23"/>
        <v>0</v>
      </c>
      <c r="AH25" s="7">
        <f t="shared" si="24"/>
        <v>0</v>
      </c>
      <c r="AI25" s="7">
        <f t="shared" si="30"/>
        <v>0</v>
      </c>
    </row>
    <row r="26" spans="1:35" x14ac:dyDescent="0.25">
      <c r="A26" s="2" t="s">
        <v>48</v>
      </c>
      <c r="B26" s="153">
        <v>13</v>
      </c>
      <c r="C26" s="154">
        <v>4</v>
      </c>
      <c r="D26" s="154">
        <v>2.6153846153846154</v>
      </c>
      <c r="E26" s="154">
        <v>3.6923076923076925</v>
      </c>
      <c r="F26" s="154">
        <v>3.7692307692307692</v>
      </c>
      <c r="G26" s="154">
        <v>3.4615384615384617</v>
      </c>
      <c r="H26" s="151"/>
      <c r="I26" s="163">
        <f t="shared" si="1"/>
        <v>3.5076923076923081</v>
      </c>
      <c r="J26" s="152">
        <f t="shared" si="2"/>
        <v>1.6</v>
      </c>
      <c r="K26" s="152">
        <f t="shared" si="3"/>
        <v>1.6</v>
      </c>
      <c r="L26" s="152">
        <f t="shared" si="4"/>
        <v>1.6</v>
      </c>
      <c r="M26" s="152">
        <f t="shared" si="5"/>
        <v>0.6</v>
      </c>
      <c r="N26" s="152">
        <f t="shared" si="6"/>
        <v>0</v>
      </c>
      <c r="O26" s="152"/>
      <c r="P26" s="7">
        <f t="shared" si="0"/>
        <v>0.1</v>
      </c>
      <c r="Q26" s="7">
        <f t="shared" si="7"/>
        <v>0.5</v>
      </c>
      <c r="R26" s="7">
        <f t="shared" si="8"/>
        <v>1</v>
      </c>
      <c r="S26" s="7">
        <f t="shared" si="26"/>
        <v>1.6</v>
      </c>
      <c r="T26" s="7">
        <f t="shared" si="10"/>
        <v>0.1</v>
      </c>
      <c r="U26" s="7">
        <f t="shared" si="11"/>
        <v>0.5</v>
      </c>
      <c r="V26" s="7">
        <f t="shared" si="12"/>
        <v>1</v>
      </c>
      <c r="W26" s="7">
        <f t="shared" si="27"/>
        <v>1.6</v>
      </c>
      <c r="X26" s="7">
        <f t="shared" si="14"/>
        <v>0.1</v>
      </c>
      <c r="Y26" s="7">
        <f t="shared" si="15"/>
        <v>0.5</v>
      </c>
      <c r="Z26" s="7">
        <f t="shared" si="16"/>
        <v>1</v>
      </c>
      <c r="AA26" s="7">
        <f t="shared" si="28"/>
        <v>1.6</v>
      </c>
      <c r="AB26" s="7">
        <f t="shared" si="18"/>
        <v>0.1</v>
      </c>
      <c r="AC26" s="7">
        <f t="shared" si="19"/>
        <v>0.5</v>
      </c>
      <c r="AD26" s="7">
        <f t="shared" si="20"/>
        <v>0</v>
      </c>
      <c r="AE26" s="7">
        <f t="shared" si="29"/>
        <v>0.6</v>
      </c>
      <c r="AF26" s="7">
        <f t="shared" si="22"/>
        <v>0</v>
      </c>
      <c r="AG26" s="7">
        <f t="shared" si="23"/>
        <v>0</v>
      </c>
      <c r="AH26" s="7">
        <f t="shared" si="24"/>
        <v>0</v>
      </c>
      <c r="AI26" s="7">
        <f t="shared" si="30"/>
        <v>0</v>
      </c>
    </row>
    <row r="27" spans="1:35" x14ac:dyDescent="0.25">
      <c r="A27" s="140" t="s">
        <v>215</v>
      </c>
      <c r="B27" s="153">
        <v>5</v>
      </c>
      <c r="C27" s="154">
        <v>4</v>
      </c>
      <c r="D27" s="154">
        <v>2.8</v>
      </c>
      <c r="E27" s="154">
        <v>3.6</v>
      </c>
      <c r="F27" s="154">
        <v>3.4</v>
      </c>
      <c r="G27" s="154">
        <v>3.4</v>
      </c>
      <c r="H27" s="151"/>
      <c r="I27" s="163">
        <f t="shared" si="1"/>
        <v>3.44</v>
      </c>
      <c r="J27" s="152">
        <f t="shared" si="2"/>
        <v>1.6</v>
      </c>
      <c r="K27" s="152">
        <f t="shared" si="3"/>
        <v>1.6</v>
      </c>
      <c r="L27" s="152">
        <f t="shared" si="4"/>
        <v>1.6</v>
      </c>
      <c r="M27" s="152">
        <f t="shared" si="5"/>
        <v>0.1</v>
      </c>
      <c r="N27" s="152">
        <f t="shared" si="6"/>
        <v>0</v>
      </c>
      <c r="O27" s="152"/>
      <c r="P27" s="7">
        <f t="shared" si="0"/>
        <v>0.1</v>
      </c>
      <c r="Q27" s="7">
        <f t="shared" si="7"/>
        <v>0.5</v>
      </c>
      <c r="R27" s="7">
        <f t="shared" si="8"/>
        <v>1</v>
      </c>
      <c r="S27" s="7">
        <f t="shared" si="26"/>
        <v>1.6</v>
      </c>
      <c r="T27" s="7">
        <f t="shared" si="10"/>
        <v>0.1</v>
      </c>
      <c r="U27" s="7">
        <f t="shared" si="11"/>
        <v>0.5</v>
      </c>
      <c r="V27" s="7">
        <f t="shared" si="12"/>
        <v>1</v>
      </c>
      <c r="W27" s="7">
        <f t="shared" si="27"/>
        <v>1.6</v>
      </c>
      <c r="X27" s="7">
        <f t="shared" si="14"/>
        <v>0.1</v>
      </c>
      <c r="Y27" s="7">
        <f t="shared" si="15"/>
        <v>0.5</v>
      </c>
      <c r="Z27" s="7">
        <f t="shared" si="16"/>
        <v>1</v>
      </c>
      <c r="AA27" s="7">
        <f t="shared" si="28"/>
        <v>1.6</v>
      </c>
      <c r="AB27" s="7">
        <f t="shared" si="18"/>
        <v>0.1</v>
      </c>
      <c r="AC27" s="7">
        <f t="shared" si="19"/>
        <v>0</v>
      </c>
      <c r="AD27" s="7">
        <f t="shared" si="20"/>
        <v>0</v>
      </c>
      <c r="AE27" s="7">
        <f t="shared" si="29"/>
        <v>0.1</v>
      </c>
      <c r="AF27" s="7">
        <f t="shared" si="22"/>
        <v>0</v>
      </c>
      <c r="AG27" s="7">
        <f t="shared" si="23"/>
        <v>0</v>
      </c>
      <c r="AH27" s="7">
        <f t="shared" si="24"/>
        <v>0</v>
      </c>
      <c r="AI27" s="7">
        <f t="shared" si="30"/>
        <v>0</v>
      </c>
    </row>
    <row r="28" spans="1:35" x14ac:dyDescent="0.25">
      <c r="A28" s="140" t="s">
        <v>210</v>
      </c>
      <c r="B28" s="153">
        <v>1</v>
      </c>
      <c r="C28" s="154">
        <v>3</v>
      </c>
      <c r="D28" s="154">
        <v>1</v>
      </c>
      <c r="E28" s="154">
        <v>3</v>
      </c>
      <c r="F28" s="154">
        <v>4</v>
      </c>
      <c r="G28" s="154">
        <v>2</v>
      </c>
      <c r="H28" s="151"/>
      <c r="I28" s="163">
        <f t="shared" si="1"/>
        <v>2.6</v>
      </c>
      <c r="J28" s="152">
        <f t="shared" si="2"/>
        <v>1.6</v>
      </c>
      <c r="K28" s="152">
        <f t="shared" si="3"/>
        <v>1.6</v>
      </c>
      <c r="L28" s="152">
        <f t="shared" si="4"/>
        <v>0.6</v>
      </c>
      <c r="M28" s="152">
        <f t="shared" si="5"/>
        <v>0</v>
      </c>
      <c r="N28" s="152">
        <f t="shared" si="6"/>
        <v>0</v>
      </c>
      <c r="O28" s="152"/>
      <c r="P28" s="7">
        <f t="shared" si="0"/>
        <v>0.1</v>
      </c>
      <c r="Q28" s="7">
        <f t="shared" si="7"/>
        <v>0.5</v>
      </c>
      <c r="R28" s="7">
        <f t="shared" si="8"/>
        <v>1</v>
      </c>
      <c r="S28" s="7">
        <f t="shared" si="26"/>
        <v>1.6</v>
      </c>
      <c r="T28" s="7">
        <f t="shared" si="10"/>
        <v>0.1</v>
      </c>
      <c r="U28" s="7">
        <f t="shared" si="11"/>
        <v>0.5</v>
      </c>
      <c r="V28" s="7">
        <f t="shared" si="12"/>
        <v>1</v>
      </c>
      <c r="W28" s="7">
        <f t="shared" si="27"/>
        <v>1.6</v>
      </c>
      <c r="X28" s="7">
        <f t="shared" si="14"/>
        <v>0.1</v>
      </c>
      <c r="Y28" s="7">
        <f t="shared" si="15"/>
        <v>0.5</v>
      </c>
      <c r="Z28" s="7">
        <f t="shared" si="16"/>
        <v>0</v>
      </c>
      <c r="AA28" s="7">
        <f t="shared" si="28"/>
        <v>0.6</v>
      </c>
      <c r="AB28" s="7">
        <f t="shared" si="18"/>
        <v>0</v>
      </c>
      <c r="AC28" s="7">
        <f t="shared" si="19"/>
        <v>0</v>
      </c>
      <c r="AD28" s="7">
        <f t="shared" si="20"/>
        <v>0</v>
      </c>
      <c r="AE28" s="7">
        <f t="shared" si="29"/>
        <v>0</v>
      </c>
      <c r="AF28" s="7">
        <f t="shared" si="22"/>
        <v>0</v>
      </c>
      <c r="AG28" s="7">
        <f t="shared" si="23"/>
        <v>0</v>
      </c>
      <c r="AH28" s="7">
        <f t="shared" si="24"/>
        <v>0</v>
      </c>
      <c r="AI28" s="7">
        <f t="shared" si="30"/>
        <v>0</v>
      </c>
    </row>
    <row r="29" spans="1:35" x14ac:dyDescent="0.25">
      <c r="A29" s="140" t="s">
        <v>712</v>
      </c>
      <c r="B29" s="153">
        <v>7</v>
      </c>
      <c r="C29" s="154">
        <v>4.1428571428571432</v>
      </c>
      <c r="D29" s="154">
        <v>2.7142857142857144</v>
      </c>
      <c r="E29" s="154">
        <v>3.8571428571428572</v>
      </c>
      <c r="F29" s="154">
        <v>4</v>
      </c>
      <c r="G29" s="154">
        <v>3.7142857142857144</v>
      </c>
      <c r="H29" s="151"/>
      <c r="I29" s="163">
        <f t="shared" si="1"/>
        <v>3.6857142857142859</v>
      </c>
      <c r="J29" s="152">
        <f t="shared" si="2"/>
        <v>1.6</v>
      </c>
      <c r="K29" s="152">
        <f t="shared" si="3"/>
        <v>1.6</v>
      </c>
      <c r="L29" s="152">
        <f t="shared" si="4"/>
        <v>1.6</v>
      </c>
      <c r="M29" s="152">
        <f t="shared" si="5"/>
        <v>0.6</v>
      </c>
      <c r="N29" s="152">
        <f t="shared" si="6"/>
        <v>0</v>
      </c>
      <c r="O29" s="152"/>
      <c r="P29" s="7">
        <f t="shared" si="0"/>
        <v>0.1</v>
      </c>
      <c r="Q29" s="7">
        <f t="shared" si="7"/>
        <v>0.5</v>
      </c>
      <c r="R29" s="7">
        <f t="shared" si="8"/>
        <v>1</v>
      </c>
      <c r="S29" s="7">
        <f t="shared" si="26"/>
        <v>1.6</v>
      </c>
      <c r="T29" s="7">
        <f t="shared" si="10"/>
        <v>0.1</v>
      </c>
      <c r="U29" s="7">
        <f t="shared" si="11"/>
        <v>0.5</v>
      </c>
      <c r="V29" s="7">
        <f t="shared" si="12"/>
        <v>1</v>
      </c>
      <c r="W29" s="7">
        <f t="shared" si="27"/>
        <v>1.6</v>
      </c>
      <c r="X29" s="7">
        <f t="shared" si="14"/>
        <v>0.1</v>
      </c>
      <c r="Y29" s="7">
        <f t="shared" si="15"/>
        <v>0.5</v>
      </c>
      <c r="Z29" s="7">
        <f t="shared" si="16"/>
        <v>1</v>
      </c>
      <c r="AA29" s="7">
        <f t="shared" si="28"/>
        <v>1.6</v>
      </c>
      <c r="AB29" s="7">
        <f t="shared" si="18"/>
        <v>0.1</v>
      </c>
      <c r="AC29" s="7">
        <f t="shared" si="19"/>
        <v>0.5</v>
      </c>
      <c r="AD29" s="7">
        <f t="shared" si="20"/>
        <v>0</v>
      </c>
      <c r="AE29" s="7">
        <f t="shared" si="29"/>
        <v>0.6</v>
      </c>
      <c r="AF29" s="7">
        <f t="shared" si="22"/>
        <v>0</v>
      </c>
      <c r="AG29" s="7">
        <f t="shared" si="23"/>
        <v>0</v>
      </c>
      <c r="AH29" s="7">
        <f t="shared" si="24"/>
        <v>0</v>
      </c>
      <c r="AI29" s="7">
        <f t="shared" si="30"/>
        <v>0</v>
      </c>
    </row>
    <row r="30" spans="1:35" x14ac:dyDescent="0.25">
      <c r="A30" s="2" t="s">
        <v>73</v>
      </c>
      <c r="B30" s="153">
        <v>7</v>
      </c>
      <c r="C30" s="154">
        <v>3.4285714285714284</v>
      </c>
      <c r="D30" s="154">
        <v>2.7142857142857144</v>
      </c>
      <c r="E30" s="154">
        <v>3.5714285714285716</v>
      </c>
      <c r="F30" s="154">
        <v>3.5714285714285716</v>
      </c>
      <c r="G30" s="154">
        <v>3.8571428571428572</v>
      </c>
      <c r="H30" s="151"/>
      <c r="I30" s="163">
        <f t="shared" si="1"/>
        <v>3.4285714285714284</v>
      </c>
      <c r="J30" s="152">
        <f t="shared" si="2"/>
        <v>1.6</v>
      </c>
      <c r="K30" s="152">
        <f t="shared" si="3"/>
        <v>1.6</v>
      </c>
      <c r="L30" s="152">
        <f t="shared" si="4"/>
        <v>1.6</v>
      </c>
      <c r="M30" s="152">
        <f t="shared" si="5"/>
        <v>0.1</v>
      </c>
      <c r="N30" s="152">
        <f t="shared" si="6"/>
        <v>0</v>
      </c>
      <c r="O30" s="152"/>
      <c r="P30" s="7">
        <f t="shared" si="0"/>
        <v>0.1</v>
      </c>
      <c r="Q30" s="7">
        <f t="shared" si="7"/>
        <v>0.5</v>
      </c>
      <c r="R30" s="7">
        <f t="shared" si="8"/>
        <v>1</v>
      </c>
      <c r="S30" s="7">
        <f t="shared" si="26"/>
        <v>1.6</v>
      </c>
      <c r="T30" s="7">
        <f t="shared" si="10"/>
        <v>0.1</v>
      </c>
      <c r="U30" s="7">
        <f t="shared" si="11"/>
        <v>0.5</v>
      </c>
      <c r="V30" s="7">
        <f t="shared" si="12"/>
        <v>1</v>
      </c>
      <c r="W30" s="7">
        <f t="shared" si="27"/>
        <v>1.6</v>
      </c>
      <c r="X30" s="7">
        <f t="shared" si="14"/>
        <v>0.1</v>
      </c>
      <c r="Y30" s="7">
        <f t="shared" si="15"/>
        <v>0.5</v>
      </c>
      <c r="Z30" s="7">
        <f t="shared" si="16"/>
        <v>1</v>
      </c>
      <c r="AA30" s="7">
        <f t="shared" si="28"/>
        <v>1.6</v>
      </c>
      <c r="AB30" s="7">
        <f t="shared" si="18"/>
        <v>0.1</v>
      </c>
      <c r="AC30" s="7">
        <f t="shared" si="19"/>
        <v>0</v>
      </c>
      <c r="AD30" s="7">
        <f t="shared" si="20"/>
        <v>0</v>
      </c>
      <c r="AE30" s="7">
        <f t="shared" si="29"/>
        <v>0.1</v>
      </c>
      <c r="AF30" s="7">
        <f t="shared" si="22"/>
        <v>0</v>
      </c>
      <c r="AG30" s="7">
        <f t="shared" si="23"/>
        <v>0</v>
      </c>
      <c r="AH30" s="7">
        <f t="shared" si="24"/>
        <v>0</v>
      </c>
      <c r="AI30" s="7">
        <f t="shared" si="30"/>
        <v>0</v>
      </c>
    </row>
    <row r="31" spans="1:35" x14ac:dyDescent="0.25">
      <c r="A31" s="140" t="s">
        <v>210</v>
      </c>
      <c r="B31" s="153">
        <v>2</v>
      </c>
      <c r="C31" s="154">
        <v>3</v>
      </c>
      <c r="D31" s="154">
        <v>2</v>
      </c>
      <c r="E31" s="154">
        <v>3.5</v>
      </c>
      <c r="F31" s="154">
        <v>2.5</v>
      </c>
      <c r="G31" s="154">
        <v>3.5</v>
      </c>
      <c r="H31" s="151"/>
      <c r="I31" s="163">
        <f t="shared" si="1"/>
        <v>2.9</v>
      </c>
      <c r="J31" s="152">
        <f t="shared" si="2"/>
        <v>1.6</v>
      </c>
      <c r="K31" s="152">
        <f t="shared" si="3"/>
        <v>1.6</v>
      </c>
      <c r="L31" s="152">
        <f t="shared" si="4"/>
        <v>0.6</v>
      </c>
      <c r="M31" s="152">
        <f t="shared" si="5"/>
        <v>0</v>
      </c>
      <c r="N31" s="152">
        <f t="shared" si="6"/>
        <v>0</v>
      </c>
      <c r="O31" s="152"/>
      <c r="P31" s="7">
        <f t="shared" si="0"/>
        <v>0.1</v>
      </c>
      <c r="Q31" s="7">
        <f t="shared" si="7"/>
        <v>0.5</v>
      </c>
      <c r="R31" s="7">
        <f t="shared" si="8"/>
        <v>1</v>
      </c>
      <c r="S31" s="7">
        <f t="shared" si="26"/>
        <v>1.6</v>
      </c>
      <c r="T31" s="7">
        <f t="shared" si="10"/>
        <v>0.1</v>
      </c>
      <c r="U31" s="7">
        <f t="shared" si="11"/>
        <v>0.5</v>
      </c>
      <c r="V31" s="7">
        <f t="shared" si="12"/>
        <v>1</v>
      </c>
      <c r="W31" s="7">
        <f t="shared" si="27"/>
        <v>1.6</v>
      </c>
      <c r="X31" s="7">
        <f t="shared" si="14"/>
        <v>0.1</v>
      </c>
      <c r="Y31" s="7">
        <f t="shared" si="15"/>
        <v>0.5</v>
      </c>
      <c r="Z31" s="7">
        <f t="shared" si="16"/>
        <v>0</v>
      </c>
      <c r="AA31" s="7">
        <f t="shared" si="28"/>
        <v>0.6</v>
      </c>
      <c r="AB31" s="7">
        <f t="shared" si="18"/>
        <v>0</v>
      </c>
      <c r="AC31" s="7">
        <f t="shared" si="19"/>
        <v>0</v>
      </c>
      <c r="AD31" s="7">
        <f t="shared" si="20"/>
        <v>0</v>
      </c>
      <c r="AE31" s="7">
        <f t="shared" si="29"/>
        <v>0</v>
      </c>
      <c r="AF31" s="7">
        <f t="shared" si="22"/>
        <v>0</v>
      </c>
      <c r="AG31" s="7">
        <f t="shared" si="23"/>
        <v>0</v>
      </c>
      <c r="AH31" s="7">
        <f t="shared" si="24"/>
        <v>0</v>
      </c>
      <c r="AI31" s="7">
        <f t="shared" si="30"/>
        <v>0</v>
      </c>
    </row>
    <row r="32" spans="1:35" x14ac:dyDescent="0.25">
      <c r="A32" s="140" t="s">
        <v>712</v>
      </c>
      <c r="B32" s="153">
        <v>1</v>
      </c>
      <c r="C32" s="154">
        <v>4</v>
      </c>
      <c r="D32" s="154">
        <v>2</v>
      </c>
      <c r="E32" s="154">
        <v>4</v>
      </c>
      <c r="F32" s="154">
        <v>3</v>
      </c>
      <c r="G32" s="154">
        <v>4</v>
      </c>
      <c r="H32" s="151"/>
      <c r="I32" s="163">
        <f t="shared" si="1"/>
        <v>3.4</v>
      </c>
      <c r="J32" s="152">
        <f t="shared" si="2"/>
        <v>1.6</v>
      </c>
      <c r="K32" s="152">
        <f t="shared" si="3"/>
        <v>1.6</v>
      </c>
      <c r="L32" s="152">
        <f t="shared" si="4"/>
        <v>1.6</v>
      </c>
      <c r="M32" s="152">
        <f t="shared" si="5"/>
        <v>0.1</v>
      </c>
      <c r="N32" s="152">
        <f t="shared" si="6"/>
        <v>0</v>
      </c>
      <c r="O32" s="152"/>
      <c r="P32" s="7">
        <f t="shared" si="0"/>
        <v>0.1</v>
      </c>
      <c r="Q32" s="7">
        <f t="shared" si="7"/>
        <v>0.5</v>
      </c>
      <c r="R32" s="7">
        <f t="shared" si="8"/>
        <v>1</v>
      </c>
      <c r="S32" s="7">
        <f t="shared" si="26"/>
        <v>1.6</v>
      </c>
      <c r="T32" s="7">
        <f t="shared" si="10"/>
        <v>0.1</v>
      </c>
      <c r="U32" s="7">
        <f t="shared" si="11"/>
        <v>0.5</v>
      </c>
      <c r="V32" s="7">
        <f t="shared" si="12"/>
        <v>1</v>
      </c>
      <c r="W32" s="7">
        <f t="shared" si="27"/>
        <v>1.6</v>
      </c>
      <c r="X32" s="7">
        <f t="shared" si="14"/>
        <v>0.1</v>
      </c>
      <c r="Y32" s="7">
        <f t="shared" si="15"/>
        <v>0.5</v>
      </c>
      <c r="Z32" s="7">
        <f t="shared" si="16"/>
        <v>1</v>
      </c>
      <c r="AA32" s="7">
        <f t="shared" si="28"/>
        <v>1.6</v>
      </c>
      <c r="AB32" s="7">
        <f t="shared" si="18"/>
        <v>0.1</v>
      </c>
      <c r="AC32" s="7">
        <f t="shared" si="19"/>
        <v>0</v>
      </c>
      <c r="AD32" s="7">
        <f t="shared" si="20"/>
        <v>0</v>
      </c>
      <c r="AE32" s="7">
        <f t="shared" si="29"/>
        <v>0.1</v>
      </c>
      <c r="AF32" s="7">
        <f t="shared" si="22"/>
        <v>0</v>
      </c>
      <c r="AG32" s="7">
        <f t="shared" si="23"/>
        <v>0</v>
      </c>
      <c r="AH32" s="7">
        <f t="shared" si="24"/>
        <v>0</v>
      </c>
      <c r="AI32" s="7">
        <f t="shared" si="30"/>
        <v>0</v>
      </c>
    </row>
    <row r="33" spans="1:35" x14ac:dyDescent="0.25">
      <c r="A33" s="140" t="s">
        <v>926</v>
      </c>
      <c r="B33" s="153">
        <v>4</v>
      </c>
      <c r="C33" s="154">
        <v>3.5</v>
      </c>
      <c r="D33" s="154">
        <v>3.25</v>
      </c>
      <c r="E33" s="154">
        <v>3.5</v>
      </c>
      <c r="F33" s="154">
        <v>4.25</v>
      </c>
      <c r="G33" s="154">
        <v>4</v>
      </c>
      <c r="H33" s="151"/>
      <c r="I33" s="163">
        <f t="shared" si="1"/>
        <v>3.7</v>
      </c>
      <c r="J33" s="152">
        <f t="shared" si="2"/>
        <v>1.6</v>
      </c>
      <c r="K33" s="152">
        <f t="shared" si="3"/>
        <v>1.6</v>
      </c>
      <c r="L33" s="152">
        <f t="shared" si="4"/>
        <v>1.6</v>
      </c>
      <c r="M33" s="152">
        <f t="shared" si="5"/>
        <v>0.6</v>
      </c>
      <c r="N33" s="152">
        <f t="shared" si="6"/>
        <v>0</v>
      </c>
      <c r="O33" s="152"/>
      <c r="P33" s="7">
        <f t="shared" si="0"/>
        <v>0.1</v>
      </c>
      <c r="Q33" s="7">
        <f t="shared" si="7"/>
        <v>0.5</v>
      </c>
      <c r="R33" s="7">
        <f t="shared" si="8"/>
        <v>1</v>
      </c>
      <c r="S33" s="7">
        <f t="shared" si="26"/>
        <v>1.6</v>
      </c>
      <c r="T33" s="7">
        <f t="shared" si="10"/>
        <v>0.1</v>
      </c>
      <c r="U33" s="7">
        <f t="shared" si="11"/>
        <v>0.5</v>
      </c>
      <c r="V33" s="7">
        <f t="shared" si="12"/>
        <v>1</v>
      </c>
      <c r="W33" s="7">
        <f t="shared" si="27"/>
        <v>1.6</v>
      </c>
      <c r="X33" s="7">
        <f t="shared" si="14"/>
        <v>0.1</v>
      </c>
      <c r="Y33" s="7">
        <f t="shared" si="15"/>
        <v>0.5</v>
      </c>
      <c r="Z33" s="7">
        <f t="shared" si="16"/>
        <v>1</v>
      </c>
      <c r="AA33" s="7">
        <f t="shared" si="28"/>
        <v>1.6</v>
      </c>
      <c r="AB33" s="7">
        <f t="shared" si="18"/>
        <v>0.1</v>
      </c>
      <c r="AC33" s="7">
        <f t="shared" si="19"/>
        <v>0.5</v>
      </c>
      <c r="AD33" s="7">
        <f t="shared" si="20"/>
        <v>0</v>
      </c>
      <c r="AE33" s="7">
        <f t="shared" si="29"/>
        <v>0.6</v>
      </c>
      <c r="AF33" s="7">
        <f t="shared" si="22"/>
        <v>0</v>
      </c>
      <c r="AG33" s="7">
        <f t="shared" si="23"/>
        <v>0</v>
      </c>
      <c r="AH33" s="7">
        <f t="shared" si="24"/>
        <v>0</v>
      </c>
      <c r="AI33" s="7">
        <f t="shared" si="30"/>
        <v>0</v>
      </c>
    </row>
    <row r="34" spans="1:35" x14ac:dyDescent="0.25">
      <c r="A34" s="2" t="s">
        <v>210</v>
      </c>
      <c r="B34" s="153">
        <v>1</v>
      </c>
      <c r="C34" s="154">
        <v>2</v>
      </c>
      <c r="D34" s="154">
        <v>2</v>
      </c>
      <c r="E34" s="154">
        <v>3</v>
      </c>
      <c r="F34" s="154">
        <v>5</v>
      </c>
      <c r="G34" s="154">
        <v>3</v>
      </c>
      <c r="H34" s="151"/>
      <c r="I34" s="163">
        <f t="shared" si="1"/>
        <v>3</v>
      </c>
      <c r="J34" s="152">
        <f t="shared" si="2"/>
        <v>1.6</v>
      </c>
      <c r="K34" s="152">
        <f t="shared" si="3"/>
        <v>1.6</v>
      </c>
      <c r="L34" s="152">
        <f t="shared" si="4"/>
        <v>1.6</v>
      </c>
      <c r="M34" s="152">
        <f t="shared" si="5"/>
        <v>0</v>
      </c>
      <c r="N34" s="152">
        <f t="shared" si="6"/>
        <v>0</v>
      </c>
      <c r="O34" s="152"/>
      <c r="P34" s="7">
        <f t="shared" si="0"/>
        <v>0.1</v>
      </c>
      <c r="Q34" s="7">
        <f t="shared" si="7"/>
        <v>0.5</v>
      </c>
      <c r="R34" s="7">
        <f t="shared" si="8"/>
        <v>1</v>
      </c>
      <c r="S34" s="7">
        <f t="shared" si="26"/>
        <v>1.6</v>
      </c>
      <c r="T34" s="7">
        <f t="shared" si="10"/>
        <v>0.1</v>
      </c>
      <c r="U34" s="7">
        <f t="shared" si="11"/>
        <v>0.5</v>
      </c>
      <c r="V34" s="7">
        <f t="shared" si="12"/>
        <v>1</v>
      </c>
      <c r="W34" s="7">
        <f t="shared" si="27"/>
        <v>1.6</v>
      </c>
      <c r="X34" s="7">
        <f t="shared" si="14"/>
        <v>0.1</v>
      </c>
      <c r="Y34" s="7">
        <f t="shared" si="15"/>
        <v>0.5</v>
      </c>
      <c r="Z34" s="7">
        <f t="shared" si="16"/>
        <v>1</v>
      </c>
      <c r="AA34" s="7">
        <f t="shared" si="28"/>
        <v>1.6</v>
      </c>
      <c r="AB34" s="7">
        <f t="shared" si="18"/>
        <v>0</v>
      </c>
      <c r="AC34" s="7">
        <f t="shared" si="19"/>
        <v>0</v>
      </c>
      <c r="AD34" s="7">
        <f t="shared" si="20"/>
        <v>0</v>
      </c>
      <c r="AE34" s="7">
        <f t="shared" si="29"/>
        <v>0</v>
      </c>
      <c r="AF34" s="7">
        <f t="shared" si="22"/>
        <v>0</v>
      </c>
      <c r="AG34" s="7">
        <f t="shared" si="23"/>
        <v>0</v>
      </c>
      <c r="AH34" s="7">
        <f t="shared" si="24"/>
        <v>0</v>
      </c>
      <c r="AI34" s="7">
        <f t="shared" si="30"/>
        <v>0</v>
      </c>
    </row>
    <row r="35" spans="1:35" x14ac:dyDescent="0.25">
      <c r="A35" s="140" t="s">
        <v>210</v>
      </c>
      <c r="B35" s="153">
        <v>1</v>
      </c>
      <c r="C35" s="154">
        <v>2</v>
      </c>
      <c r="D35" s="154">
        <v>2</v>
      </c>
      <c r="E35" s="154">
        <v>3</v>
      </c>
      <c r="F35" s="154">
        <v>5</v>
      </c>
      <c r="G35" s="154">
        <v>3</v>
      </c>
      <c r="H35" s="151"/>
      <c r="I35" s="163">
        <f t="shared" si="1"/>
        <v>3</v>
      </c>
      <c r="J35" s="152">
        <f t="shared" si="2"/>
        <v>1.6</v>
      </c>
      <c r="K35" s="152">
        <f t="shared" si="3"/>
        <v>1.6</v>
      </c>
      <c r="L35" s="152">
        <f t="shared" si="4"/>
        <v>1.6</v>
      </c>
      <c r="M35" s="152">
        <f t="shared" si="5"/>
        <v>0</v>
      </c>
      <c r="N35" s="152">
        <f t="shared" si="6"/>
        <v>0</v>
      </c>
      <c r="O35" s="152"/>
      <c r="P35" s="7">
        <f t="shared" si="0"/>
        <v>0.1</v>
      </c>
      <c r="Q35" s="7">
        <f t="shared" si="7"/>
        <v>0.5</v>
      </c>
      <c r="R35" s="7">
        <f t="shared" si="8"/>
        <v>1</v>
      </c>
      <c r="S35" s="7">
        <f t="shared" si="26"/>
        <v>1.6</v>
      </c>
      <c r="T35" s="7">
        <f t="shared" si="10"/>
        <v>0.1</v>
      </c>
      <c r="U35" s="7">
        <f t="shared" si="11"/>
        <v>0.5</v>
      </c>
      <c r="V35" s="7">
        <f t="shared" si="12"/>
        <v>1</v>
      </c>
      <c r="W35" s="7">
        <f t="shared" si="27"/>
        <v>1.6</v>
      </c>
      <c r="X35" s="7">
        <f t="shared" si="14"/>
        <v>0.1</v>
      </c>
      <c r="Y35" s="7">
        <f t="shared" si="15"/>
        <v>0.5</v>
      </c>
      <c r="Z35" s="7">
        <f t="shared" si="16"/>
        <v>1</v>
      </c>
      <c r="AA35" s="7">
        <f t="shared" si="28"/>
        <v>1.6</v>
      </c>
      <c r="AB35" s="7">
        <f t="shared" si="18"/>
        <v>0</v>
      </c>
      <c r="AC35" s="7">
        <f t="shared" si="19"/>
        <v>0</v>
      </c>
      <c r="AD35" s="7">
        <f t="shared" si="20"/>
        <v>0</v>
      </c>
      <c r="AE35" s="7">
        <f t="shared" si="29"/>
        <v>0</v>
      </c>
      <c r="AF35" s="7">
        <f t="shared" si="22"/>
        <v>0</v>
      </c>
      <c r="AG35" s="7">
        <f t="shared" si="23"/>
        <v>0</v>
      </c>
      <c r="AH35" s="7">
        <f t="shared" si="24"/>
        <v>0</v>
      </c>
      <c r="AI35" s="7">
        <f t="shared" si="30"/>
        <v>0</v>
      </c>
    </row>
    <row r="36" spans="1:35" ht="15.75" x14ac:dyDescent="0.25">
      <c r="A36" s="162" t="s">
        <v>88</v>
      </c>
      <c r="B36" s="153">
        <v>38</v>
      </c>
      <c r="C36" s="154">
        <v>3.4473684210526314</v>
      </c>
      <c r="D36" s="154">
        <v>3.6315789473684212</v>
      </c>
      <c r="E36" s="154">
        <v>4</v>
      </c>
      <c r="F36" s="154">
        <v>4</v>
      </c>
      <c r="G36" s="154">
        <v>3.7105263157894739</v>
      </c>
      <c r="H36" s="151"/>
      <c r="I36" s="163">
        <f t="shared" si="1"/>
        <v>3.7578947368421054</v>
      </c>
      <c r="J36" s="152">
        <f t="shared" si="2"/>
        <v>1.6</v>
      </c>
      <c r="K36" s="152">
        <f t="shared" si="3"/>
        <v>1.6</v>
      </c>
      <c r="L36" s="152">
        <f t="shared" si="4"/>
        <v>1.6</v>
      </c>
      <c r="M36" s="152">
        <f t="shared" si="5"/>
        <v>0.6</v>
      </c>
      <c r="N36" s="152">
        <f t="shared" si="6"/>
        <v>0</v>
      </c>
      <c r="O36" s="152"/>
      <c r="P36" s="7">
        <f t="shared" si="0"/>
        <v>0.1</v>
      </c>
      <c r="Q36" s="7">
        <f t="shared" si="7"/>
        <v>0.5</v>
      </c>
      <c r="R36" s="7">
        <f t="shared" si="8"/>
        <v>1</v>
      </c>
      <c r="S36" s="7">
        <f t="shared" si="26"/>
        <v>1.6</v>
      </c>
      <c r="T36" s="7">
        <f t="shared" si="10"/>
        <v>0.1</v>
      </c>
      <c r="U36" s="7">
        <f t="shared" si="11"/>
        <v>0.5</v>
      </c>
      <c r="V36" s="7">
        <f t="shared" si="12"/>
        <v>1</v>
      </c>
      <c r="W36" s="7">
        <f t="shared" si="27"/>
        <v>1.6</v>
      </c>
      <c r="X36" s="7">
        <f t="shared" si="14"/>
        <v>0.1</v>
      </c>
      <c r="Y36" s="7">
        <f t="shared" si="15"/>
        <v>0.5</v>
      </c>
      <c r="Z36" s="7">
        <f t="shared" si="16"/>
        <v>1</v>
      </c>
      <c r="AA36" s="7">
        <f t="shared" si="28"/>
        <v>1.6</v>
      </c>
      <c r="AB36" s="7">
        <f t="shared" si="18"/>
        <v>0.1</v>
      </c>
      <c r="AC36" s="7">
        <f t="shared" si="19"/>
        <v>0.5</v>
      </c>
      <c r="AD36" s="7">
        <f t="shared" si="20"/>
        <v>0</v>
      </c>
      <c r="AE36" s="7">
        <f t="shared" si="29"/>
        <v>0.6</v>
      </c>
      <c r="AF36" s="7">
        <f t="shared" si="22"/>
        <v>0</v>
      </c>
      <c r="AG36" s="7">
        <f t="shared" si="23"/>
        <v>0</v>
      </c>
      <c r="AH36" s="7">
        <f t="shared" si="24"/>
        <v>0</v>
      </c>
      <c r="AI36" s="7">
        <f t="shared" si="30"/>
        <v>0</v>
      </c>
    </row>
    <row r="37" spans="1:35" x14ac:dyDescent="0.25">
      <c r="A37" s="2" t="s">
        <v>48</v>
      </c>
      <c r="B37" s="153">
        <v>15</v>
      </c>
      <c r="C37" s="154">
        <v>3.5333333333333332</v>
      </c>
      <c r="D37" s="154">
        <v>3.7333333333333334</v>
      </c>
      <c r="E37" s="154">
        <v>4</v>
      </c>
      <c r="F37" s="154">
        <v>3.4</v>
      </c>
      <c r="G37" s="154">
        <v>3.7333333333333334</v>
      </c>
      <c r="H37" s="151"/>
      <c r="I37" s="163">
        <f t="shared" si="1"/>
        <v>3.6799999999999997</v>
      </c>
      <c r="J37" s="152">
        <f t="shared" si="2"/>
        <v>1.6</v>
      </c>
      <c r="K37" s="152">
        <f t="shared" si="3"/>
        <v>1.6</v>
      </c>
      <c r="L37" s="152">
        <f t="shared" si="4"/>
        <v>1.6</v>
      </c>
      <c r="M37" s="152">
        <f t="shared" si="5"/>
        <v>0.6</v>
      </c>
      <c r="N37" s="152">
        <f t="shared" si="6"/>
        <v>0</v>
      </c>
      <c r="O37" s="152"/>
      <c r="P37" s="7">
        <f t="shared" si="0"/>
        <v>0.1</v>
      </c>
      <c r="Q37" s="7">
        <f t="shared" si="7"/>
        <v>0.5</v>
      </c>
      <c r="R37" s="7">
        <f t="shared" si="8"/>
        <v>1</v>
      </c>
      <c r="S37" s="7">
        <f t="shared" si="26"/>
        <v>1.6</v>
      </c>
      <c r="T37" s="7">
        <f t="shared" si="10"/>
        <v>0.1</v>
      </c>
      <c r="U37" s="7">
        <f t="shared" si="11"/>
        <v>0.5</v>
      </c>
      <c r="V37" s="7">
        <f t="shared" si="12"/>
        <v>1</v>
      </c>
      <c r="W37" s="7">
        <f t="shared" si="27"/>
        <v>1.6</v>
      </c>
      <c r="X37" s="7">
        <f t="shared" si="14"/>
        <v>0.1</v>
      </c>
      <c r="Y37" s="7">
        <f t="shared" si="15"/>
        <v>0.5</v>
      </c>
      <c r="Z37" s="7">
        <f t="shared" si="16"/>
        <v>1</v>
      </c>
      <c r="AA37" s="7">
        <f t="shared" si="28"/>
        <v>1.6</v>
      </c>
      <c r="AB37" s="7">
        <f t="shared" si="18"/>
        <v>0.1</v>
      </c>
      <c r="AC37" s="7">
        <f t="shared" si="19"/>
        <v>0.5</v>
      </c>
      <c r="AD37" s="7">
        <f t="shared" si="20"/>
        <v>0</v>
      </c>
      <c r="AE37" s="7">
        <f t="shared" si="29"/>
        <v>0.6</v>
      </c>
      <c r="AF37" s="7">
        <f t="shared" si="22"/>
        <v>0</v>
      </c>
      <c r="AG37" s="7">
        <f t="shared" si="23"/>
        <v>0</v>
      </c>
      <c r="AH37" s="7">
        <f t="shared" si="24"/>
        <v>0</v>
      </c>
      <c r="AI37" s="7">
        <f t="shared" si="30"/>
        <v>0</v>
      </c>
    </row>
    <row r="38" spans="1:35" x14ac:dyDescent="0.25">
      <c r="A38" s="140" t="s">
        <v>158</v>
      </c>
      <c r="B38" s="153">
        <v>2</v>
      </c>
      <c r="C38" s="154">
        <v>2.5</v>
      </c>
      <c r="D38" s="154">
        <v>4</v>
      </c>
      <c r="E38" s="154">
        <v>3.5</v>
      </c>
      <c r="F38" s="154">
        <v>2</v>
      </c>
      <c r="G38" s="154">
        <v>3.5</v>
      </c>
      <c r="H38" s="151"/>
      <c r="I38" s="163">
        <f t="shared" si="1"/>
        <v>3.1</v>
      </c>
      <c r="J38" s="152">
        <f t="shared" si="2"/>
        <v>1.6</v>
      </c>
      <c r="K38" s="152">
        <f t="shared" si="3"/>
        <v>1.6</v>
      </c>
      <c r="L38" s="152">
        <f t="shared" si="4"/>
        <v>1.6</v>
      </c>
      <c r="M38" s="152">
        <f t="shared" si="5"/>
        <v>0.1</v>
      </c>
      <c r="N38" s="152">
        <f t="shared" si="6"/>
        <v>0</v>
      </c>
      <c r="O38" s="152"/>
      <c r="P38" s="7">
        <f t="shared" si="0"/>
        <v>0.1</v>
      </c>
      <c r="Q38" s="7">
        <f t="shared" si="7"/>
        <v>0.5</v>
      </c>
      <c r="R38" s="7">
        <f t="shared" si="8"/>
        <v>1</v>
      </c>
      <c r="S38" s="7">
        <f t="shared" si="26"/>
        <v>1.6</v>
      </c>
      <c r="T38" s="7">
        <f t="shared" si="10"/>
        <v>0.1</v>
      </c>
      <c r="U38" s="7">
        <f t="shared" si="11"/>
        <v>0.5</v>
      </c>
      <c r="V38" s="7">
        <f t="shared" si="12"/>
        <v>1</v>
      </c>
      <c r="W38" s="7">
        <f t="shared" si="27"/>
        <v>1.6</v>
      </c>
      <c r="X38" s="7">
        <f t="shared" si="14"/>
        <v>0.1</v>
      </c>
      <c r="Y38" s="7">
        <f t="shared" si="15"/>
        <v>0.5</v>
      </c>
      <c r="Z38" s="7">
        <f t="shared" si="16"/>
        <v>1</v>
      </c>
      <c r="AA38" s="7">
        <f t="shared" si="28"/>
        <v>1.6</v>
      </c>
      <c r="AB38" s="7">
        <f t="shared" si="18"/>
        <v>0.1</v>
      </c>
      <c r="AC38" s="7">
        <f t="shared" si="19"/>
        <v>0</v>
      </c>
      <c r="AD38" s="7">
        <f t="shared" si="20"/>
        <v>0</v>
      </c>
      <c r="AE38" s="7">
        <f t="shared" si="29"/>
        <v>0.1</v>
      </c>
      <c r="AF38" s="7">
        <f t="shared" si="22"/>
        <v>0</v>
      </c>
      <c r="AG38" s="7">
        <f t="shared" si="23"/>
        <v>0</v>
      </c>
      <c r="AH38" s="7">
        <f t="shared" si="24"/>
        <v>0</v>
      </c>
      <c r="AI38" s="7">
        <f t="shared" si="30"/>
        <v>0</v>
      </c>
    </row>
    <row r="39" spans="1:35" x14ac:dyDescent="0.25">
      <c r="A39" s="140" t="s">
        <v>583</v>
      </c>
      <c r="B39" s="153">
        <v>3</v>
      </c>
      <c r="C39" s="154">
        <v>4</v>
      </c>
      <c r="D39" s="154">
        <v>4</v>
      </c>
      <c r="E39" s="154">
        <v>4.666666666666667</v>
      </c>
      <c r="F39" s="154">
        <v>2.3333333333333335</v>
      </c>
      <c r="G39" s="154">
        <v>3.6666666666666665</v>
      </c>
      <c r="H39" s="151"/>
      <c r="I39" s="163">
        <f t="shared" si="1"/>
        <v>3.7333333333333334</v>
      </c>
      <c r="J39" s="152">
        <f t="shared" si="2"/>
        <v>1.6</v>
      </c>
      <c r="K39" s="152">
        <f t="shared" si="3"/>
        <v>1.6</v>
      </c>
      <c r="L39" s="152">
        <f t="shared" si="4"/>
        <v>1.6</v>
      </c>
      <c r="M39" s="152">
        <f t="shared" si="5"/>
        <v>0.6</v>
      </c>
      <c r="N39" s="152">
        <f t="shared" si="6"/>
        <v>0</v>
      </c>
      <c r="O39" s="152"/>
      <c r="P39" s="7">
        <f t="shared" si="0"/>
        <v>0.1</v>
      </c>
      <c r="Q39" s="7">
        <f t="shared" si="7"/>
        <v>0.5</v>
      </c>
      <c r="R39" s="7">
        <f t="shared" si="8"/>
        <v>1</v>
      </c>
      <c r="S39" s="7">
        <f t="shared" si="26"/>
        <v>1.6</v>
      </c>
      <c r="T39" s="7">
        <f t="shared" si="10"/>
        <v>0.1</v>
      </c>
      <c r="U39" s="7">
        <f t="shared" si="11"/>
        <v>0.5</v>
      </c>
      <c r="V39" s="7">
        <f t="shared" si="12"/>
        <v>1</v>
      </c>
      <c r="W39" s="7">
        <f t="shared" si="27"/>
        <v>1.6</v>
      </c>
      <c r="X39" s="7">
        <f t="shared" si="14"/>
        <v>0.1</v>
      </c>
      <c r="Y39" s="7">
        <f t="shared" si="15"/>
        <v>0.5</v>
      </c>
      <c r="Z39" s="7">
        <f t="shared" si="16"/>
        <v>1</v>
      </c>
      <c r="AA39" s="7">
        <f t="shared" si="28"/>
        <v>1.6</v>
      </c>
      <c r="AB39" s="7">
        <f t="shared" si="18"/>
        <v>0.1</v>
      </c>
      <c r="AC39" s="7">
        <f t="shared" si="19"/>
        <v>0.5</v>
      </c>
      <c r="AD39" s="7">
        <f t="shared" si="20"/>
        <v>0</v>
      </c>
      <c r="AE39" s="7">
        <f t="shared" si="29"/>
        <v>0.6</v>
      </c>
      <c r="AF39" s="7">
        <f t="shared" si="22"/>
        <v>0</v>
      </c>
      <c r="AG39" s="7">
        <f t="shared" si="23"/>
        <v>0</v>
      </c>
      <c r="AH39" s="7">
        <f t="shared" si="24"/>
        <v>0</v>
      </c>
      <c r="AI39" s="7">
        <f t="shared" si="30"/>
        <v>0</v>
      </c>
    </row>
    <row r="40" spans="1:35" x14ac:dyDescent="0.25">
      <c r="A40" s="140" t="s">
        <v>48</v>
      </c>
      <c r="B40" s="153">
        <v>2</v>
      </c>
      <c r="C40" s="154">
        <v>4</v>
      </c>
      <c r="D40" s="154">
        <v>4.5</v>
      </c>
      <c r="E40" s="154">
        <v>4</v>
      </c>
      <c r="F40" s="154">
        <v>4</v>
      </c>
      <c r="G40" s="154">
        <v>4</v>
      </c>
      <c r="H40" s="151"/>
      <c r="I40" s="163">
        <f t="shared" si="1"/>
        <v>4.0999999999999996</v>
      </c>
      <c r="J40" s="152">
        <f t="shared" si="2"/>
        <v>1.6</v>
      </c>
      <c r="K40" s="152">
        <f t="shared" si="3"/>
        <v>1.6</v>
      </c>
      <c r="L40" s="152">
        <f t="shared" si="4"/>
        <v>1.6</v>
      </c>
      <c r="M40" s="152">
        <f t="shared" si="5"/>
        <v>1.6</v>
      </c>
      <c r="N40" s="152">
        <f t="shared" si="6"/>
        <v>0.1</v>
      </c>
      <c r="O40" s="152"/>
      <c r="P40" s="7">
        <f t="shared" si="0"/>
        <v>0.1</v>
      </c>
      <c r="Q40" s="7">
        <f t="shared" si="7"/>
        <v>0.5</v>
      </c>
      <c r="R40" s="7">
        <f t="shared" si="8"/>
        <v>1</v>
      </c>
      <c r="S40" s="7">
        <f t="shared" si="26"/>
        <v>1.6</v>
      </c>
      <c r="T40" s="7">
        <f t="shared" si="10"/>
        <v>0.1</v>
      </c>
      <c r="U40" s="7">
        <f t="shared" si="11"/>
        <v>0.5</v>
      </c>
      <c r="V40" s="7">
        <f t="shared" si="12"/>
        <v>1</v>
      </c>
      <c r="W40" s="7">
        <f t="shared" si="27"/>
        <v>1.6</v>
      </c>
      <c r="X40" s="7">
        <f t="shared" si="14"/>
        <v>0.1</v>
      </c>
      <c r="Y40" s="7">
        <f t="shared" si="15"/>
        <v>0.5</v>
      </c>
      <c r="Z40" s="7">
        <f t="shared" si="16"/>
        <v>1</v>
      </c>
      <c r="AA40" s="7">
        <f t="shared" si="28"/>
        <v>1.6</v>
      </c>
      <c r="AB40" s="7">
        <f t="shared" si="18"/>
        <v>0.1</v>
      </c>
      <c r="AC40" s="7">
        <f t="shared" si="19"/>
        <v>0.5</v>
      </c>
      <c r="AD40" s="7">
        <f t="shared" si="20"/>
        <v>1</v>
      </c>
      <c r="AE40" s="7">
        <f t="shared" si="29"/>
        <v>1.6</v>
      </c>
      <c r="AF40" s="7">
        <f t="shared" si="22"/>
        <v>0.1</v>
      </c>
      <c r="AG40" s="7">
        <f t="shared" si="23"/>
        <v>0</v>
      </c>
      <c r="AH40" s="7">
        <f t="shared" si="24"/>
        <v>0</v>
      </c>
      <c r="AI40" s="7">
        <f t="shared" si="30"/>
        <v>0.1</v>
      </c>
    </row>
    <row r="41" spans="1:35" x14ac:dyDescent="0.25">
      <c r="A41" s="140" t="s">
        <v>584</v>
      </c>
      <c r="B41" s="153">
        <v>5</v>
      </c>
      <c r="C41" s="154">
        <v>3.4</v>
      </c>
      <c r="D41" s="154">
        <v>3.2</v>
      </c>
      <c r="E41" s="154">
        <v>3.8</v>
      </c>
      <c r="F41" s="154">
        <v>3.8</v>
      </c>
      <c r="G41" s="154">
        <v>3.4</v>
      </c>
      <c r="H41" s="151"/>
      <c r="I41" s="163">
        <f t="shared" si="1"/>
        <v>3.5199999999999996</v>
      </c>
      <c r="J41" s="152">
        <f t="shared" si="2"/>
        <v>1.6</v>
      </c>
      <c r="K41" s="152">
        <f t="shared" si="3"/>
        <v>1.6</v>
      </c>
      <c r="L41" s="152">
        <f t="shared" si="4"/>
        <v>1.6</v>
      </c>
      <c r="M41" s="152">
        <f t="shared" si="5"/>
        <v>0.6</v>
      </c>
      <c r="N41" s="152">
        <f t="shared" si="6"/>
        <v>0</v>
      </c>
      <c r="O41" s="152"/>
      <c r="P41" s="7">
        <f t="shared" si="0"/>
        <v>0.1</v>
      </c>
      <c r="Q41" s="7">
        <f t="shared" si="7"/>
        <v>0.5</v>
      </c>
      <c r="R41" s="7">
        <f t="shared" si="8"/>
        <v>1</v>
      </c>
      <c r="S41" s="7">
        <f t="shared" si="26"/>
        <v>1.6</v>
      </c>
      <c r="T41" s="7">
        <f t="shared" si="10"/>
        <v>0.1</v>
      </c>
      <c r="U41" s="7">
        <f t="shared" si="11"/>
        <v>0.5</v>
      </c>
      <c r="V41" s="7">
        <f t="shared" si="12"/>
        <v>1</v>
      </c>
      <c r="W41" s="7">
        <f t="shared" si="27"/>
        <v>1.6</v>
      </c>
      <c r="X41" s="7">
        <f t="shared" si="14"/>
        <v>0.1</v>
      </c>
      <c r="Y41" s="7">
        <f t="shared" si="15"/>
        <v>0.5</v>
      </c>
      <c r="Z41" s="7">
        <f t="shared" si="16"/>
        <v>1</v>
      </c>
      <c r="AA41" s="7">
        <f t="shared" si="28"/>
        <v>1.6</v>
      </c>
      <c r="AB41" s="7">
        <f t="shared" si="18"/>
        <v>0.1</v>
      </c>
      <c r="AC41" s="7">
        <f t="shared" si="19"/>
        <v>0.5</v>
      </c>
      <c r="AD41" s="7">
        <f t="shared" si="20"/>
        <v>0</v>
      </c>
      <c r="AE41" s="7">
        <f t="shared" si="29"/>
        <v>0.6</v>
      </c>
      <c r="AF41" s="7">
        <f t="shared" si="22"/>
        <v>0</v>
      </c>
      <c r="AG41" s="7">
        <f t="shared" si="23"/>
        <v>0</v>
      </c>
      <c r="AH41" s="7">
        <f t="shared" si="24"/>
        <v>0</v>
      </c>
      <c r="AI41" s="7">
        <f t="shared" si="30"/>
        <v>0</v>
      </c>
    </row>
    <row r="42" spans="1:35" x14ac:dyDescent="0.25">
      <c r="A42" s="140" t="s">
        <v>134</v>
      </c>
      <c r="B42" s="153">
        <v>1</v>
      </c>
      <c r="C42" s="154">
        <v>4</v>
      </c>
      <c r="D42" s="154">
        <v>4</v>
      </c>
      <c r="E42" s="154">
        <v>4</v>
      </c>
      <c r="F42" s="154">
        <v>4</v>
      </c>
      <c r="G42" s="154">
        <v>4</v>
      </c>
      <c r="H42" s="151"/>
      <c r="I42" s="163">
        <f t="shared" si="1"/>
        <v>4</v>
      </c>
      <c r="J42" s="152">
        <f t="shared" si="2"/>
        <v>1.6</v>
      </c>
      <c r="K42" s="152">
        <f t="shared" si="3"/>
        <v>1.6</v>
      </c>
      <c r="L42" s="152">
        <f t="shared" si="4"/>
        <v>1.6</v>
      </c>
      <c r="M42" s="152">
        <f t="shared" si="5"/>
        <v>1.6</v>
      </c>
      <c r="N42" s="152">
        <f t="shared" si="6"/>
        <v>0</v>
      </c>
      <c r="O42" s="152"/>
      <c r="P42" s="7">
        <f t="shared" si="0"/>
        <v>0.1</v>
      </c>
      <c r="Q42" s="7">
        <f t="shared" si="7"/>
        <v>0.5</v>
      </c>
      <c r="R42" s="7">
        <f t="shared" si="8"/>
        <v>1</v>
      </c>
      <c r="S42" s="7">
        <f t="shared" si="26"/>
        <v>1.6</v>
      </c>
      <c r="T42" s="7">
        <f t="shared" si="10"/>
        <v>0.1</v>
      </c>
      <c r="U42" s="7">
        <f t="shared" si="11"/>
        <v>0.5</v>
      </c>
      <c r="V42" s="7">
        <f t="shared" si="12"/>
        <v>1</v>
      </c>
      <c r="W42" s="7">
        <f t="shared" si="27"/>
        <v>1.6</v>
      </c>
      <c r="X42" s="7">
        <f t="shared" si="14"/>
        <v>0.1</v>
      </c>
      <c r="Y42" s="7">
        <f t="shared" si="15"/>
        <v>0.5</v>
      </c>
      <c r="Z42" s="7">
        <f t="shared" si="16"/>
        <v>1</v>
      </c>
      <c r="AA42" s="7">
        <f t="shared" si="28"/>
        <v>1.6</v>
      </c>
      <c r="AB42" s="7">
        <f t="shared" si="18"/>
        <v>0.1</v>
      </c>
      <c r="AC42" s="7">
        <f t="shared" si="19"/>
        <v>0.5</v>
      </c>
      <c r="AD42" s="7">
        <f t="shared" si="20"/>
        <v>1</v>
      </c>
      <c r="AE42" s="7">
        <f t="shared" si="29"/>
        <v>1.6</v>
      </c>
      <c r="AF42" s="7">
        <f t="shared" si="22"/>
        <v>0</v>
      </c>
      <c r="AG42" s="7">
        <f t="shared" si="23"/>
        <v>0</v>
      </c>
      <c r="AH42" s="7">
        <f t="shared" si="24"/>
        <v>0</v>
      </c>
      <c r="AI42" s="7">
        <f t="shared" si="30"/>
        <v>0</v>
      </c>
    </row>
    <row r="43" spans="1:35" x14ac:dyDescent="0.25">
      <c r="A43" s="140" t="s">
        <v>1343</v>
      </c>
      <c r="B43" s="153">
        <v>1</v>
      </c>
      <c r="C43" s="154">
        <v>3</v>
      </c>
      <c r="D43" s="154">
        <v>3</v>
      </c>
      <c r="E43" s="154">
        <v>4</v>
      </c>
      <c r="F43" s="154">
        <v>4</v>
      </c>
      <c r="G43" s="154">
        <v>4</v>
      </c>
      <c r="H43" s="151"/>
      <c r="I43" s="163">
        <f t="shared" si="1"/>
        <v>3.6</v>
      </c>
      <c r="J43" s="152">
        <f t="shared" si="2"/>
        <v>1.6</v>
      </c>
      <c r="K43" s="152">
        <f t="shared" si="3"/>
        <v>1.6</v>
      </c>
      <c r="L43" s="152">
        <f t="shared" si="4"/>
        <v>1.6</v>
      </c>
      <c r="M43" s="152">
        <f t="shared" si="5"/>
        <v>0.6</v>
      </c>
      <c r="N43" s="152">
        <f t="shared" si="6"/>
        <v>0</v>
      </c>
      <c r="O43" s="152"/>
      <c r="P43" s="7">
        <f t="shared" si="0"/>
        <v>0.1</v>
      </c>
      <c r="Q43" s="7">
        <f t="shared" si="7"/>
        <v>0.5</v>
      </c>
      <c r="R43" s="7">
        <f t="shared" si="8"/>
        <v>1</v>
      </c>
      <c r="S43" s="7">
        <f t="shared" si="26"/>
        <v>1.6</v>
      </c>
      <c r="T43" s="7">
        <f t="shared" si="10"/>
        <v>0.1</v>
      </c>
      <c r="U43" s="7">
        <f t="shared" si="11"/>
        <v>0.5</v>
      </c>
      <c r="V43" s="7">
        <f t="shared" si="12"/>
        <v>1</v>
      </c>
      <c r="W43" s="7">
        <f t="shared" si="27"/>
        <v>1.6</v>
      </c>
      <c r="X43" s="7">
        <f t="shared" si="14"/>
        <v>0.1</v>
      </c>
      <c r="Y43" s="7">
        <f t="shared" si="15"/>
        <v>0.5</v>
      </c>
      <c r="Z43" s="7">
        <f t="shared" si="16"/>
        <v>1</v>
      </c>
      <c r="AA43" s="7">
        <f t="shared" si="28"/>
        <v>1.6</v>
      </c>
      <c r="AB43" s="7">
        <f t="shared" si="18"/>
        <v>0.1</v>
      </c>
      <c r="AC43" s="7">
        <f t="shared" si="19"/>
        <v>0.5</v>
      </c>
      <c r="AD43" s="7">
        <f t="shared" si="20"/>
        <v>0</v>
      </c>
      <c r="AE43" s="7">
        <f t="shared" si="29"/>
        <v>0.6</v>
      </c>
      <c r="AF43" s="7">
        <f t="shared" si="22"/>
        <v>0</v>
      </c>
      <c r="AG43" s="7">
        <f t="shared" si="23"/>
        <v>0</v>
      </c>
      <c r="AH43" s="7">
        <f t="shared" si="24"/>
        <v>0</v>
      </c>
      <c r="AI43" s="7">
        <f t="shared" si="30"/>
        <v>0</v>
      </c>
    </row>
    <row r="44" spans="1:35" x14ac:dyDescent="0.25">
      <c r="A44" s="140" t="s">
        <v>1758</v>
      </c>
      <c r="B44" s="153">
        <v>1</v>
      </c>
      <c r="C44" s="154">
        <v>4</v>
      </c>
      <c r="D44" s="154">
        <v>4</v>
      </c>
      <c r="E44" s="154">
        <v>4</v>
      </c>
      <c r="F44" s="154">
        <v>5</v>
      </c>
      <c r="G44" s="154">
        <v>5</v>
      </c>
      <c r="H44" s="151"/>
      <c r="I44" s="163">
        <f t="shared" si="1"/>
        <v>4.4000000000000004</v>
      </c>
      <c r="J44" s="152">
        <f t="shared" si="2"/>
        <v>1.6</v>
      </c>
      <c r="K44" s="152">
        <f t="shared" si="3"/>
        <v>1.6</v>
      </c>
      <c r="L44" s="152">
        <f t="shared" si="4"/>
        <v>1.6</v>
      </c>
      <c r="M44" s="152">
        <f t="shared" si="5"/>
        <v>1.6</v>
      </c>
      <c r="N44" s="152">
        <f t="shared" si="6"/>
        <v>0.1</v>
      </c>
      <c r="O44" s="152"/>
      <c r="P44" s="7">
        <f t="shared" si="0"/>
        <v>0.1</v>
      </c>
      <c r="Q44" s="7">
        <f t="shared" si="7"/>
        <v>0.5</v>
      </c>
      <c r="R44" s="7">
        <f t="shared" si="8"/>
        <v>1</v>
      </c>
      <c r="S44" s="7">
        <f t="shared" si="26"/>
        <v>1.6</v>
      </c>
      <c r="T44" s="7">
        <f t="shared" si="10"/>
        <v>0.1</v>
      </c>
      <c r="U44" s="7">
        <f t="shared" si="11"/>
        <v>0.5</v>
      </c>
      <c r="V44" s="7">
        <f t="shared" si="12"/>
        <v>1</v>
      </c>
      <c r="W44" s="7">
        <f t="shared" si="27"/>
        <v>1.6</v>
      </c>
      <c r="X44" s="7">
        <f t="shared" si="14"/>
        <v>0.1</v>
      </c>
      <c r="Y44" s="7">
        <f t="shared" si="15"/>
        <v>0.5</v>
      </c>
      <c r="Z44" s="7">
        <f t="shared" si="16"/>
        <v>1</v>
      </c>
      <c r="AA44" s="7">
        <f t="shared" si="28"/>
        <v>1.6</v>
      </c>
      <c r="AB44" s="7">
        <f t="shared" si="18"/>
        <v>0.1</v>
      </c>
      <c r="AC44" s="7">
        <f t="shared" si="19"/>
        <v>0.5</v>
      </c>
      <c r="AD44" s="7">
        <f t="shared" si="20"/>
        <v>1</v>
      </c>
      <c r="AE44" s="7">
        <f t="shared" si="29"/>
        <v>1.6</v>
      </c>
      <c r="AF44" s="7">
        <f t="shared" si="22"/>
        <v>0.1</v>
      </c>
      <c r="AG44" s="7">
        <f t="shared" si="23"/>
        <v>0</v>
      </c>
      <c r="AH44" s="7">
        <f t="shared" si="24"/>
        <v>0</v>
      </c>
      <c r="AI44" s="7">
        <f t="shared" si="30"/>
        <v>0.1</v>
      </c>
    </row>
    <row r="45" spans="1:35" x14ac:dyDescent="0.25">
      <c r="A45" s="2" t="s">
        <v>31</v>
      </c>
      <c r="B45" s="153">
        <v>16</v>
      </c>
      <c r="C45" s="154">
        <v>3.25</v>
      </c>
      <c r="D45" s="154">
        <v>3.8125</v>
      </c>
      <c r="E45" s="154">
        <v>4.0625</v>
      </c>
      <c r="F45" s="154">
        <v>4.5</v>
      </c>
      <c r="G45" s="154">
        <v>3.75</v>
      </c>
      <c r="H45" s="151"/>
      <c r="I45" s="163">
        <f t="shared" si="1"/>
        <v>3.875</v>
      </c>
      <c r="J45" s="152">
        <f t="shared" si="2"/>
        <v>1.6</v>
      </c>
      <c r="K45" s="152">
        <f t="shared" si="3"/>
        <v>1.6</v>
      </c>
      <c r="L45" s="152">
        <f t="shared" si="4"/>
        <v>1.6</v>
      </c>
      <c r="M45" s="152">
        <f t="shared" si="5"/>
        <v>0.6</v>
      </c>
      <c r="N45" s="152">
        <f t="shared" si="6"/>
        <v>0</v>
      </c>
      <c r="O45" s="152"/>
      <c r="P45" s="7">
        <f t="shared" si="0"/>
        <v>0.1</v>
      </c>
      <c r="Q45" s="7">
        <f t="shared" si="7"/>
        <v>0.5</v>
      </c>
      <c r="R45" s="7">
        <f t="shared" si="8"/>
        <v>1</v>
      </c>
      <c r="S45" s="7">
        <f t="shared" si="26"/>
        <v>1.6</v>
      </c>
      <c r="T45" s="7">
        <f t="shared" si="10"/>
        <v>0.1</v>
      </c>
      <c r="U45" s="7">
        <f t="shared" si="11"/>
        <v>0.5</v>
      </c>
      <c r="V45" s="7">
        <f t="shared" si="12"/>
        <v>1</v>
      </c>
      <c r="W45" s="7">
        <f t="shared" si="27"/>
        <v>1.6</v>
      </c>
      <c r="X45" s="7">
        <f t="shared" si="14"/>
        <v>0.1</v>
      </c>
      <c r="Y45" s="7">
        <f t="shared" si="15"/>
        <v>0.5</v>
      </c>
      <c r="Z45" s="7">
        <f t="shared" si="16"/>
        <v>1</v>
      </c>
      <c r="AA45" s="7">
        <f t="shared" si="28"/>
        <v>1.6</v>
      </c>
      <c r="AB45" s="7">
        <f t="shared" si="18"/>
        <v>0.1</v>
      </c>
      <c r="AC45" s="7">
        <f t="shared" si="19"/>
        <v>0.5</v>
      </c>
      <c r="AD45" s="7">
        <f t="shared" si="20"/>
        <v>0</v>
      </c>
      <c r="AE45" s="7">
        <f t="shared" si="29"/>
        <v>0.6</v>
      </c>
      <c r="AF45" s="7">
        <f t="shared" si="22"/>
        <v>0</v>
      </c>
      <c r="AG45" s="7">
        <f t="shared" si="23"/>
        <v>0</v>
      </c>
      <c r="AH45" s="7">
        <f t="shared" si="24"/>
        <v>0</v>
      </c>
      <c r="AI45" s="7">
        <f t="shared" si="30"/>
        <v>0</v>
      </c>
    </row>
    <row r="46" spans="1:35" x14ac:dyDescent="0.25">
      <c r="A46" s="140" t="s">
        <v>597</v>
      </c>
      <c r="B46" s="153">
        <v>7</v>
      </c>
      <c r="C46" s="154">
        <v>2.7142857142857144</v>
      </c>
      <c r="D46" s="154">
        <v>4</v>
      </c>
      <c r="E46" s="154">
        <v>4</v>
      </c>
      <c r="F46" s="154">
        <v>5</v>
      </c>
      <c r="G46" s="154">
        <v>4</v>
      </c>
      <c r="H46" s="151"/>
      <c r="I46" s="163">
        <f t="shared" si="1"/>
        <v>3.9428571428571431</v>
      </c>
      <c r="J46" s="152">
        <f t="shared" si="2"/>
        <v>1.6</v>
      </c>
      <c r="K46" s="152">
        <f t="shared" si="3"/>
        <v>1.6</v>
      </c>
      <c r="L46" s="152">
        <f t="shared" si="4"/>
        <v>1.6</v>
      </c>
      <c r="M46" s="152">
        <f t="shared" si="5"/>
        <v>0.6</v>
      </c>
      <c r="N46" s="152">
        <f t="shared" si="6"/>
        <v>0</v>
      </c>
      <c r="O46" s="152"/>
      <c r="P46" s="7">
        <f t="shared" si="0"/>
        <v>0.1</v>
      </c>
      <c r="Q46" s="7">
        <f t="shared" si="7"/>
        <v>0.5</v>
      </c>
      <c r="R46" s="7">
        <f t="shared" si="8"/>
        <v>1</v>
      </c>
      <c r="S46" s="7">
        <f t="shared" si="26"/>
        <v>1.6</v>
      </c>
      <c r="T46" s="7">
        <f t="shared" si="10"/>
        <v>0.1</v>
      </c>
      <c r="U46" s="7">
        <f t="shared" si="11"/>
        <v>0.5</v>
      </c>
      <c r="V46" s="7">
        <f t="shared" si="12"/>
        <v>1</v>
      </c>
      <c r="W46" s="7">
        <f t="shared" si="27"/>
        <v>1.6</v>
      </c>
      <c r="X46" s="7">
        <f t="shared" si="14"/>
        <v>0.1</v>
      </c>
      <c r="Y46" s="7">
        <f t="shared" si="15"/>
        <v>0.5</v>
      </c>
      <c r="Z46" s="7">
        <f t="shared" si="16"/>
        <v>1</v>
      </c>
      <c r="AA46" s="7">
        <f t="shared" si="28"/>
        <v>1.6</v>
      </c>
      <c r="AB46" s="7">
        <f t="shared" si="18"/>
        <v>0.1</v>
      </c>
      <c r="AC46" s="7">
        <f t="shared" si="19"/>
        <v>0.5</v>
      </c>
      <c r="AD46" s="7">
        <f t="shared" si="20"/>
        <v>0</v>
      </c>
      <c r="AE46" s="7">
        <f t="shared" si="29"/>
        <v>0.6</v>
      </c>
      <c r="AF46" s="7">
        <f t="shared" si="22"/>
        <v>0</v>
      </c>
      <c r="AG46" s="7">
        <f t="shared" si="23"/>
        <v>0</v>
      </c>
      <c r="AH46" s="7">
        <f t="shared" si="24"/>
        <v>0</v>
      </c>
      <c r="AI46" s="7">
        <f t="shared" si="30"/>
        <v>0</v>
      </c>
    </row>
    <row r="47" spans="1:35" x14ac:dyDescent="0.25">
      <c r="A47" s="140" t="s">
        <v>107</v>
      </c>
      <c r="B47" s="153">
        <v>6</v>
      </c>
      <c r="C47" s="154">
        <v>3.3333333333333335</v>
      </c>
      <c r="D47" s="154">
        <v>3.5</v>
      </c>
      <c r="E47" s="154">
        <v>3.8333333333333335</v>
      </c>
      <c r="F47" s="154">
        <v>3.8333333333333335</v>
      </c>
      <c r="G47" s="154">
        <v>3.3333333333333335</v>
      </c>
      <c r="H47" s="151"/>
      <c r="I47" s="163">
        <f t="shared" si="1"/>
        <v>3.5666666666666673</v>
      </c>
      <c r="J47" s="152">
        <f t="shared" si="2"/>
        <v>1.6</v>
      </c>
      <c r="K47" s="152">
        <f t="shared" si="3"/>
        <v>1.6</v>
      </c>
      <c r="L47" s="152">
        <f t="shared" si="4"/>
        <v>1.6</v>
      </c>
      <c r="M47" s="152">
        <f t="shared" si="5"/>
        <v>0.6</v>
      </c>
      <c r="N47" s="152">
        <f t="shared" si="6"/>
        <v>0</v>
      </c>
      <c r="O47" s="152"/>
      <c r="P47" s="7">
        <f t="shared" si="0"/>
        <v>0.1</v>
      </c>
      <c r="Q47" s="7">
        <f t="shared" si="7"/>
        <v>0.5</v>
      </c>
      <c r="R47" s="7">
        <f t="shared" si="8"/>
        <v>1</v>
      </c>
      <c r="S47" s="7">
        <f t="shared" si="26"/>
        <v>1.6</v>
      </c>
      <c r="T47" s="7">
        <f t="shared" si="10"/>
        <v>0.1</v>
      </c>
      <c r="U47" s="7">
        <f t="shared" si="11"/>
        <v>0.5</v>
      </c>
      <c r="V47" s="7">
        <f t="shared" si="12"/>
        <v>1</v>
      </c>
      <c r="W47" s="7">
        <f t="shared" si="27"/>
        <v>1.6</v>
      </c>
      <c r="X47" s="7">
        <f t="shared" si="14"/>
        <v>0.1</v>
      </c>
      <c r="Y47" s="7">
        <f t="shared" si="15"/>
        <v>0.5</v>
      </c>
      <c r="Z47" s="7">
        <f t="shared" si="16"/>
        <v>1</v>
      </c>
      <c r="AA47" s="7">
        <f t="shared" si="28"/>
        <v>1.6</v>
      </c>
      <c r="AB47" s="7">
        <f t="shared" si="18"/>
        <v>0.1</v>
      </c>
      <c r="AC47" s="7">
        <f t="shared" si="19"/>
        <v>0.5</v>
      </c>
      <c r="AD47" s="7">
        <f t="shared" si="20"/>
        <v>0</v>
      </c>
      <c r="AE47" s="7">
        <f t="shared" si="29"/>
        <v>0.6</v>
      </c>
      <c r="AF47" s="7">
        <f t="shared" si="22"/>
        <v>0</v>
      </c>
      <c r="AG47" s="7">
        <f t="shared" si="23"/>
        <v>0</v>
      </c>
      <c r="AH47" s="7">
        <f t="shared" si="24"/>
        <v>0</v>
      </c>
      <c r="AI47" s="7">
        <f t="shared" si="30"/>
        <v>0</v>
      </c>
    </row>
    <row r="48" spans="1:35" x14ac:dyDescent="0.25">
      <c r="A48" s="140" t="s">
        <v>921</v>
      </c>
      <c r="B48" s="153">
        <v>1</v>
      </c>
      <c r="C48" s="154">
        <v>5</v>
      </c>
      <c r="D48" s="154">
        <v>4</v>
      </c>
      <c r="E48" s="154">
        <v>5</v>
      </c>
      <c r="F48" s="154">
        <v>5</v>
      </c>
      <c r="G48" s="154">
        <v>4</v>
      </c>
      <c r="H48" s="151"/>
      <c r="I48" s="163">
        <f t="shared" si="1"/>
        <v>4.5999999999999996</v>
      </c>
      <c r="J48" s="152">
        <f t="shared" si="2"/>
        <v>1.6</v>
      </c>
      <c r="K48" s="152">
        <f t="shared" si="3"/>
        <v>1.6</v>
      </c>
      <c r="L48" s="152">
        <f t="shared" si="4"/>
        <v>1.6</v>
      </c>
      <c r="M48" s="152">
        <f t="shared" si="5"/>
        <v>1.6</v>
      </c>
      <c r="N48" s="152">
        <f t="shared" si="6"/>
        <v>0.6</v>
      </c>
      <c r="O48" s="152"/>
      <c r="P48" s="7">
        <f t="shared" si="0"/>
        <v>0.1</v>
      </c>
      <c r="Q48" s="7">
        <f t="shared" si="7"/>
        <v>0.5</v>
      </c>
      <c r="R48" s="7">
        <f t="shared" si="8"/>
        <v>1</v>
      </c>
      <c r="S48" s="7">
        <f t="shared" si="26"/>
        <v>1.6</v>
      </c>
      <c r="T48" s="7">
        <f t="shared" si="10"/>
        <v>0.1</v>
      </c>
      <c r="U48" s="7">
        <f t="shared" si="11"/>
        <v>0.5</v>
      </c>
      <c r="V48" s="7">
        <f t="shared" si="12"/>
        <v>1</v>
      </c>
      <c r="W48" s="7">
        <f t="shared" si="27"/>
        <v>1.6</v>
      </c>
      <c r="X48" s="7">
        <f t="shared" si="14"/>
        <v>0.1</v>
      </c>
      <c r="Y48" s="7">
        <f t="shared" si="15"/>
        <v>0.5</v>
      </c>
      <c r="Z48" s="7">
        <f t="shared" si="16"/>
        <v>1</v>
      </c>
      <c r="AA48" s="7">
        <f t="shared" si="28"/>
        <v>1.6</v>
      </c>
      <c r="AB48" s="7">
        <f t="shared" si="18"/>
        <v>0.1</v>
      </c>
      <c r="AC48" s="7">
        <f t="shared" si="19"/>
        <v>0.5</v>
      </c>
      <c r="AD48" s="7">
        <f t="shared" si="20"/>
        <v>1</v>
      </c>
      <c r="AE48" s="7">
        <f t="shared" si="29"/>
        <v>1.6</v>
      </c>
      <c r="AF48" s="7">
        <f t="shared" si="22"/>
        <v>0.1</v>
      </c>
      <c r="AG48" s="7">
        <f t="shared" si="23"/>
        <v>0.5</v>
      </c>
      <c r="AH48" s="7">
        <f t="shared" si="24"/>
        <v>0</v>
      </c>
      <c r="AI48" s="7">
        <f t="shared" si="30"/>
        <v>0.6</v>
      </c>
    </row>
    <row r="49" spans="1:35" x14ac:dyDescent="0.25">
      <c r="A49" s="140" t="s">
        <v>927</v>
      </c>
      <c r="B49" s="153">
        <v>1</v>
      </c>
      <c r="C49" s="154">
        <v>4</v>
      </c>
      <c r="D49" s="154">
        <v>4</v>
      </c>
      <c r="E49" s="154">
        <v>4</v>
      </c>
      <c r="F49" s="154">
        <v>4</v>
      </c>
      <c r="G49" s="154">
        <v>3</v>
      </c>
      <c r="H49" s="151"/>
      <c r="I49" s="163">
        <f t="shared" si="1"/>
        <v>3.8</v>
      </c>
      <c r="J49" s="152">
        <f t="shared" si="2"/>
        <v>1.6</v>
      </c>
      <c r="K49" s="152">
        <f t="shared" si="3"/>
        <v>1.6</v>
      </c>
      <c r="L49" s="152">
        <f t="shared" si="4"/>
        <v>1.6</v>
      </c>
      <c r="M49" s="152">
        <f t="shared" si="5"/>
        <v>0.6</v>
      </c>
      <c r="N49" s="152">
        <f t="shared" si="6"/>
        <v>0</v>
      </c>
      <c r="O49" s="152"/>
      <c r="P49" s="7">
        <f t="shared" si="0"/>
        <v>0.1</v>
      </c>
      <c r="Q49" s="7">
        <f t="shared" si="7"/>
        <v>0.5</v>
      </c>
      <c r="R49" s="7">
        <f t="shared" si="8"/>
        <v>1</v>
      </c>
      <c r="S49" s="7">
        <f t="shared" si="26"/>
        <v>1.6</v>
      </c>
      <c r="T49" s="7">
        <f t="shared" si="10"/>
        <v>0.1</v>
      </c>
      <c r="U49" s="7">
        <f t="shared" si="11"/>
        <v>0.5</v>
      </c>
      <c r="V49" s="7">
        <f t="shared" si="12"/>
        <v>1</v>
      </c>
      <c r="W49" s="7">
        <f t="shared" si="27"/>
        <v>1.6</v>
      </c>
      <c r="X49" s="7">
        <f t="shared" si="14"/>
        <v>0.1</v>
      </c>
      <c r="Y49" s="7">
        <f t="shared" si="15"/>
        <v>0.5</v>
      </c>
      <c r="Z49" s="7">
        <f t="shared" si="16"/>
        <v>1</v>
      </c>
      <c r="AA49" s="7">
        <f t="shared" si="28"/>
        <v>1.6</v>
      </c>
      <c r="AB49" s="7">
        <f t="shared" si="18"/>
        <v>0.1</v>
      </c>
      <c r="AC49" s="7">
        <f t="shared" si="19"/>
        <v>0.5</v>
      </c>
      <c r="AD49" s="7">
        <f t="shared" si="20"/>
        <v>0</v>
      </c>
      <c r="AE49" s="7">
        <f t="shared" si="29"/>
        <v>0.6</v>
      </c>
      <c r="AF49" s="7">
        <f t="shared" si="22"/>
        <v>0</v>
      </c>
      <c r="AG49" s="7">
        <f t="shared" si="23"/>
        <v>0</v>
      </c>
      <c r="AH49" s="7">
        <f t="shared" si="24"/>
        <v>0</v>
      </c>
      <c r="AI49" s="7">
        <f t="shared" si="30"/>
        <v>0</v>
      </c>
    </row>
    <row r="50" spans="1:35" x14ac:dyDescent="0.25">
      <c r="A50" s="140" t="s">
        <v>2117</v>
      </c>
      <c r="B50" s="153">
        <v>1</v>
      </c>
      <c r="C50" s="154">
        <v>4</v>
      </c>
      <c r="D50" s="154">
        <v>4</v>
      </c>
      <c r="E50" s="154">
        <v>5</v>
      </c>
      <c r="F50" s="154">
        <v>5</v>
      </c>
      <c r="G50" s="154">
        <v>5</v>
      </c>
      <c r="H50" s="151"/>
      <c r="I50" s="163">
        <f t="shared" si="1"/>
        <v>4.5999999999999996</v>
      </c>
      <c r="J50" s="152">
        <f t="shared" si="2"/>
        <v>1.6</v>
      </c>
      <c r="K50" s="152">
        <f t="shared" si="3"/>
        <v>1.6</v>
      </c>
      <c r="L50" s="152">
        <f t="shared" si="4"/>
        <v>1.6</v>
      </c>
      <c r="M50" s="152">
        <f t="shared" si="5"/>
        <v>1.6</v>
      </c>
      <c r="N50" s="152">
        <f t="shared" si="6"/>
        <v>0.6</v>
      </c>
      <c r="O50" s="152"/>
      <c r="P50" s="7">
        <f t="shared" si="0"/>
        <v>0.1</v>
      </c>
      <c r="Q50" s="7">
        <f t="shared" si="7"/>
        <v>0.5</v>
      </c>
      <c r="R50" s="7">
        <f t="shared" si="8"/>
        <v>1</v>
      </c>
      <c r="S50" s="7">
        <f t="shared" si="26"/>
        <v>1.6</v>
      </c>
      <c r="T50" s="7">
        <f t="shared" si="10"/>
        <v>0.1</v>
      </c>
      <c r="U50" s="7">
        <f t="shared" si="11"/>
        <v>0.5</v>
      </c>
      <c r="V50" s="7">
        <f t="shared" si="12"/>
        <v>1</v>
      </c>
      <c r="W50" s="7">
        <f t="shared" si="27"/>
        <v>1.6</v>
      </c>
      <c r="X50" s="7">
        <f t="shared" si="14"/>
        <v>0.1</v>
      </c>
      <c r="Y50" s="7">
        <f t="shared" si="15"/>
        <v>0.5</v>
      </c>
      <c r="Z50" s="7">
        <f t="shared" si="16"/>
        <v>1</v>
      </c>
      <c r="AA50" s="7">
        <f t="shared" si="28"/>
        <v>1.6</v>
      </c>
      <c r="AB50" s="7">
        <f t="shared" si="18"/>
        <v>0.1</v>
      </c>
      <c r="AC50" s="7">
        <f t="shared" si="19"/>
        <v>0.5</v>
      </c>
      <c r="AD50" s="7">
        <f t="shared" si="20"/>
        <v>1</v>
      </c>
      <c r="AE50" s="7">
        <f t="shared" si="29"/>
        <v>1.6</v>
      </c>
      <c r="AF50" s="7">
        <f t="shared" si="22"/>
        <v>0.1</v>
      </c>
      <c r="AG50" s="7">
        <f t="shared" si="23"/>
        <v>0.5</v>
      </c>
      <c r="AH50" s="7">
        <f t="shared" si="24"/>
        <v>0</v>
      </c>
      <c r="AI50" s="7">
        <f t="shared" si="30"/>
        <v>0.6</v>
      </c>
    </row>
    <row r="51" spans="1:35" x14ac:dyDescent="0.25">
      <c r="A51" s="2" t="s">
        <v>42</v>
      </c>
      <c r="B51" s="153">
        <v>2</v>
      </c>
      <c r="C51" s="154">
        <v>3</v>
      </c>
      <c r="D51" s="154">
        <v>3</v>
      </c>
      <c r="E51" s="154">
        <v>3.5</v>
      </c>
      <c r="F51" s="154">
        <v>5</v>
      </c>
      <c r="G51" s="154">
        <v>3.5</v>
      </c>
      <c r="H51" s="151"/>
      <c r="I51" s="163">
        <f t="shared" si="1"/>
        <v>3.6</v>
      </c>
      <c r="J51" s="152">
        <f t="shared" si="2"/>
        <v>1.6</v>
      </c>
      <c r="K51" s="152">
        <f t="shared" si="3"/>
        <v>1.6</v>
      </c>
      <c r="L51" s="152">
        <f t="shared" si="4"/>
        <v>1.6</v>
      </c>
      <c r="M51" s="152">
        <f t="shared" si="5"/>
        <v>0.6</v>
      </c>
      <c r="N51" s="152">
        <f t="shared" si="6"/>
        <v>0</v>
      </c>
      <c r="O51" s="152"/>
      <c r="P51" s="7">
        <f t="shared" si="0"/>
        <v>0.1</v>
      </c>
      <c r="Q51" s="7">
        <f t="shared" si="7"/>
        <v>0.5</v>
      </c>
      <c r="R51" s="7">
        <f t="shared" si="8"/>
        <v>1</v>
      </c>
      <c r="S51" s="7">
        <f t="shared" si="26"/>
        <v>1.6</v>
      </c>
      <c r="T51" s="7">
        <f t="shared" si="10"/>
        <v>0.1</v>
      </c>
      <c r="U51" s="7">
        <f t="shared" si="11"/>
        <v>0.5</v>
      </c>
      <c r="V51" s="7">
        <f t="shared" si="12"/>
        <v>1</v>
      </c>
      <c r="W51" s="7">
        <f t="shared" si="27"/>
        <v>1.6</v>
      </c>
      <c r="X51" s="7">
        <f t="shared" si="14"/>
        <v>0.1</v>
      </c>
      <c r="Y51" s="7">
        <f t="shared" si="15"/>
        <v>0.5</v>
      </c>
      <c r="Z51" s="7">
        <f t="shared" si="16"/>
        <v>1</v>
      </c>
      <c r="AA51" s="7">
        <f t="shared" si="28"/>
        <v>1.6</v>
      </c>
      <c r="AB51" s="7">
        <f t="shared" si="18"/>
        <v>0.1</v>
      </c>
      <c r="AC51" s="7">
        <f t="shared" si="19"/>
        <v>0.5</v>
      </c>
      <c r="AD51" s="7">
        <f t="shared" si="20"/>
        <v>0</v>
      </c>
      <c r="AE51" s="7">
        <f t="shared" si="29"/>
        <v>0.6</v>
      </c>
      <c r="AF51" s="7">
        <f t="shared" si="22"/>
        <v>0</v>
      </c>
      <c r="AG51" s="7">
        <f t="shared" si="23"/>
        <v>0</v>
      </c>
      <c r="AH51" s="7">
        <f t="shared" si="24"/>
        <v>0</v>
      </c>
      <c r="AI51" s="7">
        <f t="shared" si="30"/>
        <v>0</v>
      </c>
    </row>
    <row r="52" spans="1:35" x14ac:dyDescent="0.25">
      <c r="A52" s="140" t="s">
        <v>1567</v>
      </c>
      <c r="B52" s="153">
        <v>1</v>
      </c>
      <c r="C52" s="154">
        <v>3</v>
      </c>
      <c r="D52" s="154">
        <v>3</v>
      </c>
      <c r="E52" s="154">
        <v>3</v>
      </c>
      <c r="F52" s="154">
        <v>5</v>
      </c>
      <c r="G52" s="154">
        <v>3</v>
      </c>
      <c r="H52" s="151"/>
      <c r="I52" s="163">
        <f t="shared" si="1"/>
        <v>3.4</v>
      </c>
      <c r="J52" s="152">
        <f t="shared" si="2"/>
        <v>1.6</v>
      </c>
      <c r="K52" s="152">
        <f t="shared" si="3"/>
        <v>1.6</v>
      </c>
      <c r="L52" s="152">
        <f t="shared" si="4"/>
        <v>1.6</v>
      </c>
      <c r="M52" s="152">
        <f t="shared" si="5"/>
        <v>0.1</v>
      </c>
      <c r="N52" s="152">
        <f t="shared" si="6"/>
        <v>0</v>
      </c>
      <c r="O52" s="152"/>
      <c r="P52" s="7">
        <f t="shared" si="0"/>
        <v>0.1</v>
      </c>
      <c r="Q52" s="7">
        <f t="shared" si="7"/>
        <v>0.5</v>
      </c>
      <c r="R52" s="7">
        <f t="shared" si="8"/>
        <v>1</v>
      </c>
      <c r="S52" s="7">
        <f t="shared" si="26"/>
        <v>1.6</v>
      </c>
      <c r="T52" s="7">
        <f t="shared" si="10"/>
        <v>0.1</v>
      </c>
      <c r="U52" s="7">
        <f t="shared" si="11"/>
        <v>0.5</v>
      </c>
      <c r="V52" s="7">
        <f t="shared" si="12"/>
        <v>1</v>
      </c>
      <c r="W52" s="7">
        <f t="shared" si="27"/>
        <v>1.6</v>
      </c>
      <c r="X52" s="7">
        <f t="shared" si="14"/>
        <v>0.1</v>
      </c>
      <c r="Y52" s="7">
        <f t="shared" si="15"/>
        <v>0.5</v>
      </c>
      <c r="Z52" s="7">
        <f t="shared" si="16"/>
        <v>1</v>
      </c>
      <c r="AA52" s="7">
        <f t="shared" si="28"/>
        <v>1.6</v>
      </c>
      <c r="AB52" s="7">
        <f t="shared" si="18"/>
        <v>0.1</v>
      </c>
      <c r="AC52" s="7">
        <f t="shared" si="19"/>
        <v>0</v>
      </c>
      <c r="AD52" s="7">
        <f t="shared" si="20"/>
        <v>0</v>
      </c>
      <c r="AE52" s="7">
        <f t="shared" si="29"/>
        <v>0.1</v>
      </c>
      <c r="AF52" s="7">
        <f t="shared" si="22"/>
        <v>0</v>
      </c>
      <c r="AG52" s="7">
        <f t="shared" si="23"/>
        <v>0</v>
      </c>
      <c r="AH52" s="7">
        <f t="shared" si="24"/>
        <v>0</v>
      </c>
      <c r="AI52" s="7">
        <f t="shared" si="30"/>
        <v>0</v>
      </c>
    </row>
    <row r="53" spans="1:35" x14ac:dyDescent="0.25">
      <c r="A53" s="140" t="s">
        <v>2142</v>
      </c>
      <c r="B53" s="153">
        <v>1</v>
      </c>
      <c r="C53" s="154">
        <v>3</v>
      </c>
      <c r="D53" s="154">
        <v>3</v>
      </c>
      <c r="E53" s="154">
        <v>4</v>
      </c>
      <c r="F53" s="154">
        <v>5</v>
      </c>
      <c r="G53" s="154">
        <v>4</v>
      </c>
      <c r="H53" s="151"/>
      <c r="I53" s="163">
        <f t="shared" si="1"/>
        <v>3.8</v>
      </c>
      <c r="J53" s="152">
        <f t="shared" si="2"/>
        <v>1.6</v>
      </c>
      <c r="K53" s="152">
        <f t="shared" si="3"/>
        <v>1.6</v>
      </c>
      <c r="L53" s="152">
        <f t="shared" si="4"/>
        <v>1.6</v>
      </c>
      <c r="M53" s="152">
        <f t="shared" si="5"/>
        <v>0.6</v>
      </c>
      <c r="N53" s="152">
        <f t="shared" si="6"/>
        <v>0</v>
      </c>
      <c r="O53" s="152"/>
      <c r="P53" s="7">
        <f t="shared" si="0"/>
        <v>0.1</v>
      </c>
      <c r="Q53" s="7">
        <f t="shared" si="7"/>
        <v>0.5</v>
      </c>
      <c r="R53" s="7">
        <f t="shared" si="8"/>
        <v>1</v>
      </c>
      <c r="S53" s="7">
        <f t="shared" si="26"/>
        <v>1.6</v>
      </c>
      <c r="T53" s="7">
        <f t="shared" si="10"/>
        <v>0.1</v>
      </c>
      <c r="U53" s="7">
        <f t="shared" si="11"/>
        <v>0.5</v>
      </c>
      <c r="V53" s="7">
        <f t="shared" si="12"/>
        <v>1</v>
      </c>
      <c r="W53" s="7">
        <f t="shared" si="27"/>
        <v>1.6</v>
      </c>
      <c r="X53" s="7">
        <f t="shared" si="14"/>
        <v>0.1</v>
      </c>
      <c r="Y53" s="7">
        <f t="shared" si="15"/>
        <v>0.5</v>
      </c>
      <c r="Z53" s="7">
        <f t="shared" si="16"/>
        <v>1</v>
      </c>
      <c r="AA53" s="7">
        <f t="shared" si="28"/>
        <v>1.6</v>
      </c>
      <c r="AB53" s="7">
        <f t="shared" si="18"/>
        <v>0.1</v>
      </c>
      <c r="AC53" s="7">
        <f t="shared" si="19"/>
        <v>0.5</v>
      </c>
      <c r="AD53" s="7">
        <f t="shared" si="20"/>
        <v>0</v>
      </c>
      <c r="AE53" s="7">
        <f t="shared" si="29"/>
        <v>0.6</v>
      </c>
      <c r="AF53" s="7">
        <f t="shared" si="22"/>
        <v>0</v>
      </c>
      <c r="AG53" s="7">
        <f t="shared" si="23"/>
        <v>0</v>
      </c>
      <c r="AH53" s="7">
        <f t="shared" si="24"/>
        <v>0</v>
      </c>
      <c r="AI53" s="7">
        <f t="shared" si="30"/>
        <v>0</v>
      </c>
    </row>
    <row r="54" spans="1:35" x14ac:dyDescent="0.25">
      <c r="A54" s="2" t="s">
        <v>433</v>
      </c>
      <c r="B54" s="153">
        <v>5</v>
      </c>
      <c r="C54" s="154">
        <v>4</v>
      </c>
      <c r="D54" s="154">
        <v>3</v>
      </c>
      <c r="E54" s="154">
        <v>4</v>
      </c>
      <c r="F54" s="154">
        <v>3.8</v>
      </c>
      <c r="G54" s="154">
        <v>3.6</v>
      </c>
      <c r="H54" s="151"/>
      <c r="I54" s="163">
        <f t="shared" si="1"/>
        <v>3.6800000000000006</v>
      </c>
      <c r="J54" s="152">
        <f t="shared" si="2"/>
        <v>1.6</v>
      </c>
      <c r="K54" s="152">
        <f t="shared" si="3"/>
        <v>1.6</v>
      </c>
      <c r="L54" s="152">
        <f t="shared" si="4"/>
        <v>1.6</v>
      </c>
      <c r="M54" s="152">
        <f t="shared" si="5"/>
        <v>0.6</v>
      </c>
      <c r="N54" s="152">
        <f t="shared" si="6"/>
        <v>0</v>
      </c>
      <c r="O54" s="152"/>
      <c r="P54" s="7">
        <f t="shared" si="0"/>
        <v>0.1</v>
      </c>
      <c r="Q54" s="7">
        <f t="shared" si="7"/>
        <v>0.5</v>
      </c>
      <c r="R54" s="7">
        <f t="shared" si="8"/>
        <v>1</v>
      </c>
      <c r="S54" s="7">
        <f t="shared" si="26"/>
        <v>1.6</v>
      </c>
      <c r="T54" s="7">
        <f t="shared" si="10"/>
        <v>0.1</v>
      </c>
      <c r="U54" s="7">
        <f t="shared" si="11"/>
        <v>0.5</v>
      </c>
      <c r="V54" s="7">
        <f t="shared" si="12"/>
        <v>1</v>
      </c>
      <c r="W54" s="7">
        <f t="shared" si="27"/>
        <v>1.6</v>
      </c>
      <c r="X54" s="7">
        <f t="shared" si="14"/>
        <v>0.1</v>
      </c>
      <c r="Y54" s="7">
        <f t="shared" si="15"/>
        <v>0.5</v>
      </c>
      <c r="Z54" s="7">
        <f t="shared" si="16"/>
        <v>1</v>
      </c>
      <c r="AA54" s="7">
        <f t="shared" si="28"/>
        <v>1.6</v>
      </c>
      <c r="AB54" s="7">
        <f t="shared" si="18"/>
        <v>0.1</v>
      </c>
      <c r="AC54" s="7">
        <f t="shared" si="19"/>
        <v>0.5</v>
      </c>
      <c r="AD54" s="7">
        <f t="shared" si="20"/>
        <v>0</v>
      </c>
      <c r="AE54" s="7">
        <f t="shared" si="29"/>
        <v>0.6</v>
      </c>
      <c r="AF54" s="7">
        <f t="shared" si="22"/>
        <v>0</v>
      </c>
      <c r="AG54" s="7">
        <f t="shared" si="23"/>
        <v>0</v>
      </c>
      <c r="AH54" s="7">
        <f t="shared" si="24"/>
        <v>0</v>
      </c>
      <c r="AI54" s="7">
        <f t="shared" si="30"/>
        <v>0</v>
      </c>
    </row>
    <row r="55" spans="1:35" x14ac:dyDescent="0.25">
      <c r="A55" s="140" t="s">
        <v>591</v>
      </c>
      <c r="B55" s="153">
        <v>3</v>
      </c>
      <c r="C55" s="154">
        <v>4</v>
      </c>
      <c r="D55" s="154">
        <v>2.3333333333333335</v>
      </c>
      <c r="E55" s="154">
        <v>3.6666666666666665</v>
      </c>
      <c r="F55" s="154">
        <v>3.6666666666666665</v>
      </c>
      <c r="G55" s="154">
        <v>3.6666666666666665</v>
      </c>
      <c r="H55" s="151"/>
      <c r="I55" s="163">
        <f t="shared" si="1"/>
        <v>3.4666666666666663</v>
      </c>
      <c r="J55" s="152">
        <f t="shared" si="2"/>
        <v>1.6</v>
      </c>
      <c r="K55" s="152">
        <f t="shared" si="3"/>
        <v>1.6</v>
      </c>
      <c r="L55" s="152">
        <f t="shared" si="4"/>
        <v>1.6</v>
      </c>
      <c r="M55" s="152">
        <f t="shared" si="5"/>
        <v>0.1</v>
      </c>
      <c r="N55" s="152">
        <f t="shared" si="6"/>
        <v>0</v>
      </c>
      <c r="O55" s="152"/>
      <c r="P55" s="7">
        <f t="shared" si="0"/>
        <v>0.1</v>
      </c>
      <c r="Q55" s="7">
        <f t="shared" si="7"/>
        <v>0.5</v>
      </c>
      <c r="R55" s="7">
        <f t="shared" si="8"/>
        <v>1</v>
      </c>
      <c r="S55" s="7">
        <f t="shared" si="26"/>
        <v>1.6</v>
      </c>
      <c r="T55" s="7">
        <f t="shared" si="10"/>
        <v>0.1</v>
      </c>
      <c r="U55" s="7">
        <f t="shared" si="11"/>
        <v>0.5</v>
      </c>
      <c r="V55" s="7">
        <f t="shared" si="12"/>
        <v>1</v>
      </c>
      <c r="W55" s="7">
        <f t="shared" si="27"/>
        <v>1.6</v>
      </c>
      <c r="X55" s="7">
        <f t="shared" si="14"/>
        <v>0.1</v>
      </c>
      <c r="Y55" s="7">
        <f t="shared" si="15"/>
        <v>0.5</v>
      </c>
      <c r="Z55" s="7">
        <f t="shared" si="16"/>
        <v>1</v>
      </c>
      <c r="AA55" s="7">
        <f t="shared" si="28"/>
        <v>1.6</v>
      </c>
      <c r="AB55" s="7">
        <f t="shared" si="18"/>
        <v>0.1</v>
      </c>
      <c r="AC55" s="7">
        <f t="shared" si="19"/>
        <v>0</v>
      </c>
      <c r="AD55" s="7">
        <f t="shared" si="20"/>
        <v>0</v>
      </c>
      <c r="AE55" s="7">
        <f t="shared" si="29"/>
        <v>0.1</v>
      </c>
      <c r="AF55" s="7">
        <f t="shared" si="22"/>
        <v>0</v>
      </c>
      <c r="AG55" s="7">
        <f t="shared" si="23"/>
        <v>0</v>
      </c>
      <c r="AH55" s="7">
        <f t="shared" si="24"/>
        <v>0</v>
      </c>
      <c r="AI55" s="7">
        <f t="shared" si="30"/>
        <v>0</v>
      </c>
    </row>
    <row r="56" spans="1:35" x14ac:dyDescent="0.25">
      <c r="A56" s="140" t="s">
        <v>900</v>
      </c>
      <c r="B56" s="153">
        <v>1</v>
      </c>
      <c r="C56" s="154">
        <v>4</v>
      </c>
      <c r="D56" s="154">
        <v>4</v>
      </c>
      <c r="E56" s="154">
        <v>4</v>
      </c>
      <c r="F56" s="154">
        <v>4</v>
      </c>
      <c r="G56" s="154">
        <v>3</v>
      </c>
      <c r="H56" s="151"/>
      <c r="I56" s="163">
        <f t="shared" si="1"/>
        <v>3.8</v>
      </c>
      <c r="J56" s="152">
        <f t="shared" si="2"/>
        <v>1.6</v>
      </c>
      <c r="K56" s="152">
        <f t="shared" si="3"/>
        <v>1.6</v>
      </c>
      <c r="L56" s="152">
        <f t="shared" si="4"/>
        <v>1.6</v>
      </c>
      <c r="M56" s="152">
        <f t="shared" si="5"/>
        <v>0.6</v>
      </c>
      <c r="N56" s="152">
        <f t="shared" si="6"/>
        <v>0</v>
      </c>
      <c r="O56" s="152"/>
      <c r="P56" s="7">
        <f t="shared" si="0"/>
        <v>0.1</v>
      </c>
      <c r="Q56" s="7">
        <f t="shared" si="7"/>
        <v>0.5</v>
      </c>
      <c r="R56" s="7">
        <f t="shared" si="8"/>
        <v>1</v>
      </c>
      <c r="S56" s="7">
        <f t="shared" si="26"/>
        <v>1.6</v>
      </c>
      <c r="T56" s="7">
        <f t="shared" si="10"/>
        <v>0.1</v>
      </c>
      <c r="U56" s="7">
        <f t="shared" si="11"/>
        <v>0.5</v>
      </c>
      <c r="V56" s="7">
        <f t="shared" si="12"/>
        <v>1</v>
      </c>
      <c r="W56" s="7">
        <f t="shared" si="27"/>
        <v>1.6</v>
      </c>
      <c r="X56" s="7">
        <f t="shared" si="14"/>
        <v>0.1</v>
      </c>
      <c r="Y56" s="7">
        <f t="shared" si="15"/>
        <v>0.5</v>
      </c>
      <c r="Z56" s="7">
        <f t="shared" si="16"/>
        <v>1</v>
      </c>
      <c r="AA56" s="7">
        <f t="shared" si="28"/>
        <v>1.6</v>
      </c>
      <c r="AB56" s="7">
        <f t="shared" si="18"/>
        <v>0.1</v>
      </c>
      <c r="AC56" s="7">
        <f t="shared" si="19"/>
        <v>0.5</v>
      </c>
      <c r="AD56" s="7">
        <f t="shared" si="20"/>
        <v>0</v>
      </c>
      <c r="AE56" s="7">
        <f t="shared" si="29"/>
        <v>0.6</v>
      </c>
      <c r="AF56" s="7">
        <f t="shared" si="22"/>
        <v>0</v>
      </c>
      <c r="AG56" s="7">
        <f t="shared" si="23"/>
        <v>0</v>
      </c>
      <c r="AH56" s="7">
        <f t="shared" si="24"/>
        <v>0</v>
      </c>
      <c r="AI56" s="7">
        <f t="shared" si="30"/>
        <v>0</v>
      </c>
    </row>
    <row r="57" spans="1:35" x14ac:dyDescent="0.25">
      <c r="A57" s="140" t="s">
        <v>886</v>
      </c>
      <c r="B57" s="153">
        <v>1</v>
      </c>
      <c r="C57" s="154">
        <v>4</v>
      </c>
      <c r="D57" s="154">
        <v>4</v>
      </c>
      <c r="E57" s="154">
        <v>5</v>
      </c>
      <c r="F57" s="154">
        <v>4</v>
      </c>
      <c r="G57" s="154">
        <v>4</v>
      </c>
      <c r="H57" s="151"/>
      <c r="I57" s="163">
        <f t="shared" si="1"/>
        <v>4.2</v>
      </c>
      <c r="J57" s="152">
        <f t="shared" si="2"/>
        <v>1.6</v>
      </c>
      <c r="K57" s="152">
        <f t="shared" si="3"/>
        <v>1.6</v>
      </c>
      <c r="L57" s="152">
        <f t="shared" si="4"/>
        <v>1.6</v>
      </c>
      <c r="M57" s="152">
        <f t="shared" si="5"/>
        <v>1.6</v>
      </c>
      <c r="N57" s="152">
        <f t="shared" si="6"/>
        <v>0.1</v>
      </c>
      <c r="O57" s="152"/>
      <c r="P57" s="7">
        <f t="shared" si="0"/>
        <v>0.1</v>
      </c>
      <c r="Q57" s="7">
        <f t="shared" si="7"/>
        <v>0.5</v>
      </c>
      <c r="R57" s="7">
        <f t="shared" si="8"/>
        <v>1</v>
      </c>
      <c r="S57" s="7">
        <f t="shared" si="26"/>
        <v>1.6</v>
      </c>
      <c r="T57" s="7">
        <f t="shared" si="10"/>
        <v>0.1</v>
      </c>
      <c r="U57" s="7">
        <f t="shared" si="11"/>
        <v>0.5</v>
      </c>
      <c r="V57" s="7">
        <f t="shared" si="12"/>
        <v>1</v>
      </c>
      <c r="W57" s="7">
        <f t="shared" si="27"/>
        <v>1.6</v>
      </c>
      <c r="X57" s="7">
        <f t="shared" si="14"/>
        <v>0.1</v>
      </c>
      <c r="Y57" s="7">
        <f t="shared" si="15"/>
        <v>0.5</v>
      </c>
      <c r="Z57" s="7">
        <f t="shared" si="16"/>
        <v>1</v>
      </c>
      <c r="AA57" s="7">
        <f t="shared" si="28"/>
        <v>1.6</v>
      </c>
      <c r="AB57" s="7">
        <f t="shared" si="18"/>
        <v>0.1</v>
      </c>
      <c r="AC57" s="7">
        <f t="shared" si="19"/>
        <v>0.5</v>
      </c>
      <c r="AD57" s="7">
        <f t="shared" si="20"/>
        <v>1</v>
      </c>
      <c r="AE57" s="7">
        <f t="shared" si="29"/>
        <v>1.6</v>
      </c>
      <c r="AF57" s="7">
        <f t="shared" si="22"/>
        <v>0.1</v>
      </c>
      <c r="AG57" s="7">
        <f t="shared" si="23"/>
        <v>0</v>
      </c>
      <c r="AH57" s="7">
        <f t="shared" si="24"/>
        <v>0</v>
      </c>
      <c r="AI57" s="7">
        <f t="shared" si="30"/>
        <v>0.1</v>
      </c>
    </row>
    <row r="58" spans="1:35" ht="15.75" x14ac:dyDescent="0.25">
      <c r="A58" s="162" t="s">
        <v>30</v>
      </c>
      <c r="B58" s="153">
        <v>62</v>
      </c>
      <c r="C58" s="154">
        <v>3.838709677419355</v>
      </c>
      <c r="D58" s="154">
        <v>3.5483870967741935</v>
      </c>
      <c r="E58" s="154">
        <v>3.9516129032258065</v>
      </c>
      <c r="F58" s="154">
        <v>3.8548387096774195</v>
      </c>
      <c r="G58" s="154">
        <v>3.5161290322580645</v>
      </c>
      <c r="H58" s="151"/>
      <c r="I58" s="163">
        <f t="shared" si="1"/>
        <v>3.741935483870968</v>
      </c>
      <c r="J58" s="152">
        <f t="shared" si="2"/>
        <v>1.6</v>
      </c>
      <c r="K58" s="152">
        <f t="shared" si="3"/>
        <v>1.6</v>
      </c>
      <c r="L58" s="152">
        <f t="shared" si="4"/>
        <v>1.6</v>
      </c>
      <c r="M58" s="152">
        <f t="shared" si="5"/>
        <v>0.6</v>
      </c>
      <c r="N58" s="152">
        <f t="shared" si="6"/>
        <v>0</v>
      </c>
      <c r="O58" s="152"/>
      <c r="P58" s="7">
        <f t="shared" si="0"/>
        <v>0.1</v>
      </c>
      <c r="Q58" s="7">
        <f t="shared" si="7"/>
        <v>0.5</v>
      </c>
      <c r="R58" s="7">
        <f t="shared" si="8"/>
        <v>1</v>
      </c>
      <c r="S58" s="7">
        <f t="shared" si="26"/>
        <v>1.6</v>
      </c>
      <c r="T58" s="7">
        <f t="shared" si="10"/>
        <v>0.1</v>
      </c>
      <c r="U58" s="7">
        <f t="shared" si="11"/>
        <v>0.5</v>
      </c>
      <c r="V58" s="7">
        <f t="shared" si="12"/>
        <v>1</v>
      </c>
      <c r="W58" s="7">
        <f t="shared" si="27"/>
        <v>1.6</v>
      </c>
      <c r="X58" s="7">
        <f t="shared" si="14"/>
        <v>0.1</v>
      </c>
      <c r="Y58" s="7">
        <f t="shared" si="15"/>
        <v>0.5</v>
      </c>
      <c r="Z58" s="7">
        <f t="shared" si="16"/>
        <v>1</v>
      </c>
      <c r="AA58" s="7">
        <f t="shared" si="28"/>
        <v>1.6</v>
      </c>
      <c r="AB58" s="7">
        <f t="shared" si="18"/>
        <v>0.1</v>
      </c>
      <c r="AC58" s="7">
        <f t="shared" si="19"/>
        <v>0.5</v>
      </c>
      <c r="AD58" s="7">
        <f t="shared" si="20"/>
        <v>0</v>
      </c>
      <c r="AE58" s="7">
        <f t="shared" si="29"/>
        <v>0.6</v>
      </c>
      <c r="AF58" s="7">
        <f t="shared" si="22"/>
        <v>0</v>
      </c>
      <c r="AG58" s="7">
        <f t="shared" si="23"/>
        <v>0</v>
      </c>
      <c r="AH58" s="7">
        <f t="shared" si="24"/>
        <v>0</v>
      </c>
      <c r="AI58" s="7">
        <f t="shared" si="30"/>
        <v>0</v>
      </c>
    </row>
    <row r="59" spans="1:35" x14ac:dyDescent="0.25">
      <c r="A59" s="2" t="s">
        <v>48</v>
      </c>
      <c r="B59" s="153">
        <v>33</v>
      </c>
      <c r="C59" s="154">
        <v>3.7575757575757578</v>
      </c>
      <c r="D59" s="154">
        <v>3.4848484848484849</v>
      </c>
      <c r="E59" s="154">
        <v>3.9696969696969697</v>
      </c>
      <c r="F59" s="154">
        <v>3.8787878787878789</v>
      </c>
      <c r="G59" s="154">
        <v>3.4242424242424243</v>
      </c>
      <c r="H59" s="151"/>
      <c r="I59" s="163">
        <f t="shared" si="1"/>
        <v>3.7030303030303031</v>
      </c>
      <c r="J59" s="152">
        <f t="shared" si="2"/>
        <v>1.6</v>
      </c>
      <c r="K59" s="152">
        <f t="shared" si="3"/>
        <v>1.6</v>
      </c>
      <c r="L59" s="152">
        <f t="shared" si="4"/>
        <v>1.6</v>
      </c>
      <c r="M59" s="152">
        <f t="shared" si="5"/>
        <v>0.6</v>
      </c>
      <c r="N59" s="152">
        <f t="shared" si="6"/>
        <v>0</v>
      </c>
      <c r="O59" s="152"/>
      <c r="P59" s="7">
        <f t="shared" si="0"/>
        <v>0.1</v>
      </c>
      <c r="Q59" s="7">
        <f t="shared" si="7"/>
        <v>0.5</v>
      </c>
      <c r="R59" s="7">
        <f t="shared" si="8"/>
        <v>1</v>
      </c>
      <c r="S59" s="7">
        <f t="shared" si="26"/>
        <v>1.6</v>
      </c>
      <c r="T59" s="7">
        <f t="shared" si="10"/>
        <v>0.1</v>
      </c>
      <c r="U59" s="7">
        <f t="shared" si="11"/>
        <v>0.5</v>
      </c>
      <c r="V59" s="7">
        <f t="shared" si="12"/>
        <v>1</v>
      </c>
      <c r="W59" s="7">
        <f t="shared" si="27"/>
        <v>1.6</v>
      </c>
      <c r="X59" s="7">
        <f t="shared" si="14"/>
        <v>0.1</v>
      </c>
      <c r="Y59" s="7">
        <f t="shared" si="15"/>
        <v>0.5</v>
      </c>
      <c r="Z59" s="7">
        <f t="shared" si="16"/>
        <v>1</v>
      </c>
      <c r="AA59" s="7">
        <f t="shared" si="28"/>
        <v>1.6</v>
      </c>
      <c r="AB59" s="7">
        <f t="shared" si="18"/>
        <v>0.1</v>
      </c>
      <c r="AC59" s="7">
        <f t="shared" si="19"/>
        <v>0.5</v>
      </c>
      <c r="AD59" s="7">
        <f t="shared" si="20"/>
        <v>0</v>
      </c>
      <c r="AE59" s="7">
        <f t="shared" si="29"/>
        <v>0.6</v>
      </c>
      <c r="AF59" s="7">
        <f t="shared" si="22"/>
        <v>0</v>
      </c>
      <c r="AG59" s="7">
        <f t="shared" si="23"/>
        <v>0</v>
      </c>
      <c r="AH59" s="7">
        <f t="shared" si="24"/>
        <v>0</v>
      </c>
      <c r="AI59" s="7">
        <f t="shared" si="30"/>
        <v>0</v>
      </c>
    </row>
    <row r="60" spans="1:35" x14ac:dyDescent="0.25">
      <c r="A60" s="140" t="s">
        <v>215</v>
      </c>
      <c r="B60" s="153">
        <v>2</v>
      </c>
      <c r="C60" s="154">
        <v>4</v>
      </c>
      <c r="D60" s="154">
        <v>3.5</v>
      </c>
      <c r="E60" s="154">
        <v>4.5</v>
      </c>
      <c r="F60" s="154">
        <v>3</v>
      </c>
      <c r="G60" s="154">
        <v>3.5</v>
      </c>
      <c r="H60" s="151"/>
      <c r="I60" s="163">
        <f t="shared" si="1"/>
        <v>3.7</v>
      </c>
      <c r="J60" s="152">
        <f t="shared" si="2"/>
        <v>1.6</v>
      </c>
      <c r="K60" s="152">
        <f t="shared" si="3"/>
        <v>1.6</v>
      </c>
      <c r="L60" s="152">
        <f t="shared" si="4"/>
        <v>1.6</v>
      </c>
      <c r="M60" s="152">
        <f t="shared" si="5"/>
        <v>0.6</v>
      </c>
      <c r="N60" s="152">
        <f t="shared" si="6"/>
        <v>0</v>
      </c>
      <c r="O60" s="152"/>
      <c r="P60" s="7">
        <f t="shared" si="0"/>
        <v>0.1</v>
      </c>
      <c r="Q60" s="7">
        <f t="shared" si="7"/>
        <v>0.5</v>
      </c>
      <c r="R60" s="7">
        <f t="shared" si="8"/>
        <v>1</v>
      </c>
      <c r="S60" s="7">
        <f t="shared" si="26"/>
        <v>1.6</v>
      </c>
      <c r="T60" s="7">
        <f t="shared" si="10"/>
        <v>0.1</v>
      </c>
      <c r="U60" s="7">
        <f t="shared" si="11"/>
        <v>0.5</v>
      </c>
      <c r="V60" s="7">
        <f t="shared" si="12"/>
        <v>1</v>
      </c>
      <c r="W60" s="7">
        <f t="shared" si="27"/>
        <v>1.6</v>
      </c>
      <c r="X60" s="7">
        <f t="shared" si="14"/>
        <v>0.1</v>
      </c>
      <c r="Y60" s="7">
        <f t="shared" si="15"/>
        <v>0.5</v>
      </c>
      <c r="Z60" s="7">
        <f t="shared" si="16"/>
        <v>1</v>
      </c>
      <c r="AA60" s="7">
        <f t="shared" si="28"/>
        <v>1.6</v>
      </c>
      <c r="AB60" s="7">
        <f t="shared" si="18"/>
        <v>0.1</v>
      </c>
      <c r="AC60" s="7">
        <f t="shared" si="19"/>
        <v>0.5</v>
      </c>
      <c r="AD60" s="7">
        <f t="shared" si="20"/>
        <v>0</v>
      </c>
      <c r="AE60" s="7">
        <f t="shared" si="29"/>
        <v>0.6</v>
      </c>
      <c r="AF60" s="7">
        <f t="shared" si="22"/>
        <v>0</v>
      </c>
      <c r="AG60" s="7">
        <f t="shared" si="23"/>
        <v>0</v>
      </c>
      <c r="AH60" s="7">
        <f t="shared" si="24"/>
        <v>0</v>
      </c>
      <c r="AI60" s="7">
        <f t="shared" si="30"/>
        <v>0</v>
      </c>
    </row>
    <row r="61" spans="1:35" x14ac:dyDescent="0.25">
      <c r="A61" s="140" t="s">
        <v>158</v>
      </c>
      <c r="B61" s="153">
        <v>5</v>
      </c>
      <c r="C61" s="154">
        <v>4.8</v>
      </c>
      <c r="D61" s="154">
        <v>4.2</v>
      </c>
      <c r="E61" s="154">
        <v>4.8</v>
      </c>
      <c r="F61" s="154">
        <v>4.5999999999999996</v>
      </c>
      <c r="G61" s="154">
        <v>3.4</v>
      </c>
      <c r="H61" s="151"/>
      <c r="I61" s="163">
        <f t="shared" si="1"/>
        <v>4.3599999999999994</v>
      </c>
      <c r="J61" s="152">
        <f t="shared" si="2"/>
        <v>1.6</v>
      </c>
      <c r="K61" s="152">
        <f t="shared" si="3"/>
        <v>1.6</v>
      </c>
      <c r="L61" s="152">
        <f t="shared" si="4"/>
        <v>1.6</v>
      </c>
      <c r="M61" s="152">
        <f t="shared" si="5"/>
        <v>1.6</v>
      </c>
      <c r="N61" s="152">
        <f t="shared" si="6"/>
        <v>0.1</v>
      </c>
      <c r="O61" s="152"/>
      <c r="P61" s="7">
        <f t="shared" si="0"/>
        <v>0.1</v>
      </c>
      <c r="Q61" s="7">
        <f t="shared" si="7"/>
        <v>0.5</v>
      </c>
      <c r="R61" s="7">
        <f t="shared" si="8"/>
        <v>1</v>
      </c>
      <c r="S61" s="7">
        <f t="shared" si="26"/>
        <v>1.6</v>
      </c>
      <c r="T61" s="7">
        <f t="shared" si="10"/>
        <v>0.1</v>
      </c>
      <c r="U61" s="7">
        <f t="shared" si="11"/>
        <v>0.5</v>
      </c>
      <c r="V61" s="7">
        <f t="shared" si="12"/>
        <v>1</v>
      </c>
      <c r="W61" s="7">
        <f t="shared" si="27"/>
        <v>1.6</v>
      </c>
      <c r="X61" s="7">
        <f t="shared" si="14"/>
        <v>0.1</v>
      </c>
      <c r="Y61" s="7">
        <f t="shared" si="15"/>
        <v>0.5</v>
      </c>
      <c r="Z61" s="7">
        <f t="shared" si="16"/>
        <v>1</v>
      </c>
      <c r="AA61" s="7">
        <f t="shared" si="28"/>
        <v>1.6</v>
      </c>
      <c r="AB61" s="7">
        <f t="shared" si="18"/>
        <v>0.1</v>
      </c>
      <c r="AC61" s="7">
        <f t="shared" si="19"/>
        <v>0.5</v>
      </c>
      <c r="AD61" s="7">
        <f t="shared" si="20"/>
        <v>1</v>
      </c>
      <c r="AE61" s="7">
        <f t="shared" si="29"/>
        <v>1.6</v>
      </c>
      <c r="AF61" s="7">
        <f t="shared" si="22"/>
        <v>0.1</v>
      </c>
      <c r="AG61" s="7">
        <f t="shared" si="23"/>
        <v>0</v>
      </c>
      <c r="AH61" s="7">
        <f t="shared" si="24"/>
        <v>0</v>
      </c>
      <c r="AI61" s="7">
        <f t="shared" si="30"/>
        <v>0.1</v>
      </c>
    </row>
    <row r="62" spans="1:35" x14ac:dyDescent="0.25">
      <c r="A62" s="140" t="s">
        <v>585</v>
      </c>
      <c r="B62" s="153">
        <v>1</v>
      </c>
      <c r="C62" s="154">
        <v>4</v>
      </c>
      <c r="D62" s="154">
        <v>3</v>
      </c>
      <c r="E62" s="154">
        <v>4</v>
      </c>
      <c r="F62" s="154">
        <v>4</v>
      </c>
      <c r="G62" s="154">
        <v>5</v>
      </c>
      <c r="H62" s="151"/>
      <c r="I62" s="163">
        <f t="shared" si="1"/>
        <v>4</v>
      </c>
      <c r="J62" s="152">
        <f t="shared" si="2"/>
        <v>1.6</v>
      </c>
      <c r="K62" s="152">
        <f t="shared" si="3"/>
        <v>1.6</v>
      </c>
      <c r="L62" s="152">
        <f t="shared" si="4"/>
        <v>1.6</v>
      </c>
      <c r="M62" s="152">
        <f t="shared" si="5"/>
        <v>1.6</v>
      </c>
      <c r="N62" s="152">
        <f t="shared" si="6"/>
        <v>0</v>
      </c>
      <c r="O62" s="152"/>
      <c r="P62" s="7">
        <f t="shared" si="0"/>
        <v>0.1</v>
      </c>
      <c r="Q62" s="7">
        <f t="shared" si="7"/>
        <v>0.5</v>
      </c>
      <c r="R62" s="7">
        <f t="shared" si="8"/>
        <v>1</v>
      </c>
      <c r="S62" s="7">
        <f t="shared" si="26"/>
        <v>1.6</v>
      </c>
      <c r="T62" s="7">
        <f t="shared" si="10"/>
        <v>0.1</v>
      </c>
      <c r="U62" s="7">
        <f t="shared" si="11"/>
        <v>0.5</v>
      </c>
      <c r="V62" s="7">
        <f t="shared" si="12"/>
        <v>1</v>
      </c>
      <c r="W62" s="7">
        <f t="shared" si="27"/>
        <v>1.6</v>
      </c>
      <c r="X62" s="7">
        <f t="shared" si="14"/>
        <v>0.1</v>
      </c>
      <c r="Y62" s="7">
        <f t="shared" si="15"/>
        <v>0.5</v>
      </c>
      <c r="Z62" s="7">
        <f t="shared" si="16"/>
        <v>1</v>
      </c>
      <c r="AA62" s="7">
        <f t="shared" si="28"/>
        <v>1.6</v>
      </c>
      <c r="AB62" s="7">
        <f t="shared" si="18"/>
        <v>0.1</v>
      </c>
      <c r="AC62" s="7">
        <f t="shared" si="19"/>
        <v>0.5</v>
      </c>
      <c r="AD62" s="7">
        <f t="shared" si="20"/>
        <v>1</v>
      </c>
      <c r="AE62" s="7">
        <f t="shared" si="29"/>
        <v>1.6</v>
      </c>
      <c r="AF62" s="7">
        <f t="shared" si="22"/>
        <v>0</v>
      </c>
      <c r="AG62" s="7">
        <f t="shared" si="23"/>
        <v>0</v>
      </c>
      <c r="AH62" s="7">
        <f t="shared" si="24"/>
        <v>0</v>
      </c>
      <c r="AI62" s="7">
        <f t="shared" si="30"/>
        <v>0</v>
      </c>
    </row>
    <row r="63" spans="1:35" x14ac:dyDescent="0.25">
      <c r="A63" s="140" t="s">
        <v>711</v>
      </c>
      <c r="B63" s="153">
        <v>1</v>
      </c>
      <c r="C63" s="154">
        <v>4</v>
      </c>
      <c r="D63" s="154">
        <v>4</v>
      </c>
      <c r="E63" s="154">
        <v>4</v>
      </c>
      <c r="F63" s="154">
        <v>3</v>
      </c>
      <c r="G63" s="154">
        <v>3</v>
      </c>
      <c r="H63" s="151"/>
      <c r="I63" s="163">
        <f t="shared" si="1"/>
        <v>3.6</v>
      </c>
      <c r="J63" s="152">
        <f t="shared" si="2"/>
        <v>1.6</v>
      </c>
      <c r="K63" s="152">
        <f t="shared" si="3"/>
        <v>1.6</v>
      </c>
      <c r="L63" s="152">
        <f t="shared" si="4"/>
        <v>1.6</v>
      </c>
      <c r="M63" s="152">
        <f t="shared" si="5"/>
        <v>0.6</v>
      </c>
      <c r="N63" s="152">
        <f t="shared" si="6"/>
        <v>0</v>
      </c>
      <c r="O63" s="152"/>
      <c r="P63" s="7">
        <f t="shared" si="0"/>
        <v>0.1</v>
      </c>
      <c r="Q63" s="7">
        <f t="shared" si="7"/>
        <v>0.5</v>
      </c>
      <c r="R63" s="7">
        <f t="shared" si="8"/>
        <v>1</v>
      </c>
      <c r="S63" s="7">
        <f t="shared" si="26"/>
        <v>1.6</v>
      </c>
      <c r="T63" s="7">
        <f t="shared" si="10"/>
        <v>0.1</v>
      </c>
      <c r="U63" s="7">
        <f t="shared" si="11"/>
        <v>0.5</v>
      </c>
      <c r="V63" s="7">
        <f t="shared" si="12"/>
        <v>1</v>
      </c>
      <c r="W63" s="7">
        <f t="shared" si="27"/>
        <v>1.6</v>
      </c>
      <c r="X63" s="7">
        <f t="shared" si="14"/>
        <v>0.1</v>
      </c>
      <c r="Y63" s="7">
        <f t="shared" si="15"/>
        <v>0.5</v>
      </c>
      <c r="Z63" s="7">
        <f t="shared" si="16"/>
        <v>1</v>
      </c>
      <c r="AA63" s="7">
        <f t="shared" si="28"/>
        <v>1.6</v>
      </c>
      <c r="AB63" s="7">
        <f t="shared" si="18"/>
        <v>0.1</v>
      </c>
      <c r="AC63" s="7">
        <f t="shared" si="19"/>
        <v>0.5</v>
      </c>
      <c r="AD63" s="7">
        <f t="shared" si="20"/>
        <v>0</v>
      </c>
      <c r="AE63" s="7">
        <f t="shared" si="29"/>
        <v>0.6</v>
      </c>
      <c r="AF63" s="7">
        <f t="shared" si="22"/>
        <v>0</v>
      </c>
      <c r="AG63" s="7">
        <f t="shared" si="23"/>
        <v>0</v>
      </c>
      <c r="AH63" s="7">
        <f t="shared" si="24"/>
        <v>0</v>
      </c>
      <c r="AI63" s="7">
        <f t="shared" si="30"/>
        <v>0</v>
      </c>
    </row>
    <row r="64" spans="1:35" x14ac:dyDescent="0.25">
      <c r="A64" s="140" t="s">
        <v>584</v>
      </c>
      <c r="B64" s="153">
        <v>7</v>
      </c>
      <c r="C64" s="154">
        <v>3.7142857142857144</v>
      </c>
      <c r="D64" s="154">
        <v>3.5714285714285716</v>
      </c>
      <c r="E64" s="154">
        <v>3.7142857142857144</v>
      </c>
      <c r="F64" s="154">
        <v>3.4285714285714284</v>
      </c>
      <c r="G64" s="154">
        <v>3.4285714285714284</v>
      </c>
      <c r="H64" s="151"/>
      <c r="I64" s="163">
        <f t="shared" si="1"/>
        <v>3.5714285714285716</v>
      </c>
      <c r="J64" s="152">
        <f t="shared" si="2"/>
        <v>1.6</v>
      </c>
      <c r="K64" s="152">
        <f t="shared" si="3"/>
        <v>1.6</v>
      </c>
      <c r="L64" s="152">
        <f t="shared" si="4"/>
        <v>1.6</v>
      </c>
      <c r="M64" s="152">
        <f t="shared" si="5"/>
        <v>0.6</v>
      </c>
      <c r="N64" s="152">
        <f t="shared" si="6"/>
        <v>0</v>
      </c>
      <c r="O64" s="152"/>
      <c r="P64" s="7">
        <f t="shared" si="0"/>
        <v>0.1</v>
      </c>
      <c r="Q64" s="7">
        <f t="shared" si="7"/>
        <v>0.5</v>
      </c>
      <c r="R64" s="7">
        <f t="shared" si="8"/>
        <v>1</v>
      </c>
      <c r="S64" s="7">
        <f t="shared" si="26"/>
        <v>1.6</v>
      </c>
      <c r="T64" s="7">
        <f t="shared" si="10"/>
        <v>0.1</v>
      </c>
      <c r="U64" s="7">
        <f t="shared" si="11"/>
        <v>0.5</v>
      </c>
      <c r="V64" s="7">
        <f t="shared" si="12"/>
        <v>1</v>
      </c>
      <c r="W64" s="7">
        <f t="shared" si="27"/>
        <v>1.6</v>
      </c>
      <c r="X64" s="7">
        <f t="shared" si="14"/>
        <v>0.1</v>
      </c>
      <c r="Y64" s="7">
        <f t="shared" si="15"/>
        <v>0.5</v>
      </c>
      <c r="Z64" s="7">
        <f t="shared" si="16"/>
        <v>1</v>
      </c>
      <c r="AA64" s="7">
        <f t="shared" si="28"/>
        <v>1.6</v>
      </c>
      <c r="AB64" s="7">
        <f t="shared" si="18"/>
        <v>0.1</v>
      </c>
      <c r="AC64" s="7">
        <f t="shared" si="19"/>
        <v>0.5</v>
      </c>
      <c r="AD64" s="7">
        <f t="shared" si="20"/>
        <v>0</v>
      </c>
      <c r="AE64" s="7">
        <f t="shared" si="29"/>
        <v>0.6</v>
      </c>
      <c r="AF64" s="7">
        <f t="shared" si="22"/>
        <v>0</v>
      </c>
      <c r="AG64" s="7">
        <f t="shared" si="23"/>
        <v>0</v>
      </c>
      <c r="AH64" s="7">
        <f t="shared" si="24"/>
        <v>0</v>
      </c>
      <c r="AI64" s="7">
        <f t="shared" si="30"/>
        <v>0</v>
      </c>
    </row>
    <row r="65" spans="1:35" x14ac:dyDescent="0.25">
      <c r="A65" s="140" t="s">
        <v>134</v>
      </c>
      <c r="B65" s="153">
        <v>10</v>
      </c>
      <c r="C65" s="154">
        <v>3.3</v>
      </c>
      <c r="D65" s="154">
        <v>3.1</v>
      </c>
      <c r="E65" s="154">
        <v>3.5</v>
      </c>
      <c r="F65" s="154">
        <v>3.8</v>
      </c>
      <c r="G65" s="154">
        <v>3.3</v>
      </c>
      <c r="H65" s="151"/>
      <c r="I65" s="163">
        <f t="shared" si="1"/>
        <v>3.4</v>
      </c>
      <c r="J65" s="152">
        <f t="shared" si="2"/>
        <v>1.6</v>
      </c>
      <c r="K65" s="152">
        <f t="shared" si="3"/>
        <v>1.6</v>
      </c>
      <c r="L65" s="152">
        <f t="shared" si="4"/>
        <v>1.6</v>
      </c>
      <c r="M65" s="152">
        <f t="shared" si="5"/>
        <v>0.1</v>
      </c>
      <c r="N65" s="152">
        <f t="shared" si="6"/>
        <v>0</v>
      </c>
      <c r="O65" s="152"/>
      <c r="P65" s="7">
        <f t="shared" si="0"/>
        <v>0.1</v>
      </c>
      <c r="Q65" s="7">
        <f t="shared" si="7"/>
        <v>0.5</v>
      </c>
      <c r="R65" s="7">
        <f t="shared" si="8"/>
        <v>1</v>
      </c>
      <c r="S65" s="7">
        <f t="shared" si="26"/>
        <v>1.6</v>
      </c>
      <c r="T65" s="7">
        <f t="shared" si="10"/>
        <v>0.1</v>
      </c>
      <c r="U65" s="7">
        <f t="shared" si="11"/>
        <v>0.5</v>
      </c>
      <c r="V65" s="7">
        <f t="shared" si="12"/>
        <v>1</v>
      </c>
      <c r="W65" s="7">
        <f t="shared" si="27"/>
        <v>1.6</v>
      </c>
      <c r="X65" s="7">
        <f t="shared" si="14"/>
        <v>0.1</v>
      </c>
      <c r="Y65" s="7">
        <f t="shared" si="15"/>
        <v>0.5</v>
      </c>
      <c r="Z65" s="7">
        <f t="shared" si="16"/>
        <v>1</v>
      </c>
      <c r="AA65" s="7">
        <f t="shared" si="28"/>
        <v>1.6</v>
      </c>
      <c r="AB65" s="7">
        <f t="shared" si="18"/>
        <v>0.1</v>
      </c>
      <c r="AC65" s="7">
        <f t="shared" si="19"/>
        <v>0</v>
      </c>
      <c r="AD65" s="7">
        <f t="shared" si="20"/>
        <v>0</v>
      </c>
      <c r="AE65" s="7">
        <f t="shared" si="29"/>
        <v>0.1</v>
      </c>
      <c r="AF65" s="7">
        <f t="shared" si="22"/>
        <v>0</v>
      </c>
      <c r="AG65" s="7">
        <f t="shared" si="23"/>
        <v>0</v>
      </c>
      <c r="AH65" s="7">
        <f t="shared" si="24"/>
        <v>0</v>
      </c>
      <c r="AI65" s="7">
        <f t="shared" si="30"/>
        <v>0</v>
      </c>
    </row>
    <row r="66" spans="1:35" x14ac:dyDescent="0.25">
      <c r="A66" s="140" t="s">
        <v>1692</v>
      </c>
      <c r="B66" s="153">
        <v>1</v>
      </c>
      <c r="C66" s="154">
        <v>4</v>
      </c>
      <c r="D66" s="154">
        <v>4</v>
      </c>
      <c r="E66" s="154">
        <v>4</v>
      </c>
      <c r="F66" s="154">
        <v>5</v>
      </c>
      <c r="G66" s="154">
        <v>3</v>
      </c>
      <c r="H66" s="151"/>
      <c r="I66" s="163">
        <f t="shared" si="1"/>
        <v>4</v>
      </c>
      <c r="J66" s="152">
        <f t="shared" si="2"/>
        <v>1.6</v>
      </c>
      <c r="K66" s="152">
        <f t="shared" si="3"/>
        <v>1.6</v>
      </c>
      <c r="L66" s="152">
        <f t="shared" si="4"/>
        <v>1.6</v>
      </c>
      <c r="M66" s="152">
        <f t="shared" si="5"/>
        <v>1.6</v>
      </c>
      <c r="N66" s="152">
        <f t="shared" si="6"/>
        <v>0</v>
      </c>
      <c r="O66" s="152"/>
      <c r="P66" s="7">
        <f t="shared" si="0"/>
        <v>0.1</v>
      </c>
      <c r="Q66" s="7">
        <f t="shared" si="7"/>
        <v>0.5</v>
      </c>
      <c r="R66" s="7">
        <f t="shared" si="8"/>
        <v>1</v>
      </c>
      <c r="S66" s="7">
        <f t="shared" si="26"/>
        <v>1.6</v>
      </c>
      <c r="T66" s="7">
        <f t="shared" si="10"/>
        <v>0.1</v>
      </c>
      <c r="U66" s="7">
        <f t="shared" si="11"/>
        <v>0.5</v>
      </c>
      <c r="V66" s="7">
        <f t="shared" si="12"/>
        <v>1</v>
      </c>
      <c r="W66" s="7">
        <f t="shared" si="27"/>
        <v>1.6</v>
      </c>
      <c r="X66" s="7">
        <f t="shared" si="14"/>
        <v>0.1</v>
      </c>
      <c r="Y66" s="7">
        <f t="shared" si="15"/>
        <v>0.5</v>
      </c>
      <c r="Z66" s="7">
        <f t="shared" si="16"/>
        <v>1</v>
      </c>
      <c r="AA66" s="7">
        <f t="shared" si="28"/>
        <v>1.6</v>
      </c>
      <c r="AB66" s="7">
        <f t="shared" si="18"/>
        <v>0.1</v>
      </c>
      <c r="AC66" s="7">
        <f t="shared" si="19"/>
        <v>0.5</v>
      </c>
      <c r="AD66" s="7">
        <f t="shared" si="20"/>
        <v>1</v>
      </c>
      <c r="AE66" s="7">
        <f t="shared" si="29"/>
        <v>1.6</v>
      </c>
      <c r="AF66" s="7">
        <f t="shared" si="22"/>
        <v>0</v>
      </c>
      <c r="AG66" s="7">
        <f t="shared" si="23"/>
        <v>0</v>
      </c>
      <c r="AH66" s="7">
        <f t="shared" si="24"/>
        <v>0</v>
      </c>
      <c r="AI66" s="7">
        <f t="shared" si="30"/>
        <v>0</v>
      </c>
    </row>
    <row r="67" spans="1:35" x14ac:dyDescent="0.25">
      <c r="A67" s="140" t="s">
        <v>1741</v>
      </c>
      <c r="B67" s="153">
        <v>5</v>
      </c>
      <c r="C67" s="154">
        <v>3.2</v>
      </c>
      <c r="D67" s="154">
        <v>3.2</v>
      </c>
      <c r="E67" s="154">
        <v>4</v>
      </c>
      <c r="F67" s="154">
        <v>4</v>
      </c>
      <c r="G67" s="154">
        <v>3.4</v>
      </c>
      <c r="H67" s="151"/>
      <c r="I67" s="163">
        <f t="shared" si="1"/>
        <v>3.56</v>
      </c>
      <c r="J67" s="152">
        <f t="shared" si="2"/>
        <v>1.6</v>
      </c>
      <c r="K67" s="152">
        <f t="shared" si="3"/>
        <v>1.6</v>
      </c>
      <c r="L67" s="152">
        <f t="shared" si="4"/>
        <v>1.6</v>
      </c>
      <c r="M67" s="152">
        <f t="shared" si="5"/>
        <v>0.6</v>
      </c>
      <c r="N67" s="152">
        <f t="shared" si="6"/>
        <v>0</v>
      </c>
      <c r="O67" s="152"/>
      <c r="P67" s="7">
        <f t="shared" si="0"/>
        <v>0.1</v>
      </c>
      <c r="Q67" s="7">
        <f t="shared" si="7"/>
        <v>0.5</v>
      </c>
      <c r="R67" s="7">
        <f t="shared" si="8"/>
        <v>1</v>
      </c>
      <c r="S67" s="7">
        <f t="shared" si="26"/>
        <v>1.6</v>
      </c>
      <c r="T67" s="7">
        <f t="shared" si="10"/>
        <v>0.1</v>
      </c>
      <c r="U67" s="7">
        <f t="shared" si="11"/>
        <v>0.5</v>
      </c>
      <c r="V67" s="7">
        <f t="shared" si="12"/>
        <v>1</v>
      </c>
      <c r="W67" s="7">
        <f t="shared" si="27"/>
        <v>1.6</v>
      </c>
      <c r="X67" s="7">
        <f t="shared" si="14"/>
        <v>0.1</v>
      </c>
      <c r="Y67" s="7">
        <f t="shared" si="15"/>
        <v>0.5</v>
      </c>
      <c r="Z67" s="7">
        <f t="shared" si="16"/>
        <v>1</v>
      </c>
      <c r="AA67" s="7">
        <f t="shared" si="28"/>
        <v>1.6</v>
      </c>
      <c r="AB67" s="7">
        <f t="shared" si="18"/>
        <v>0.1</v>
      </c>
      <c r="AC67" s="7">
        <f t="shared" si="19"/>
        <v>0.5</v>
      </c>
      <c r="AD67" s="7">
        <f t="shared" si="20"/>
        <v>0</v>
      </c>
      <c r="AE67" s="7">
        <f t="shared" si="29"/>
        <v>0.6</v>
      </c>
      <c r="AF67" s="7">
        <f t="shared" si="22"/>
        <v>0</v>
      </c>
      <c r="AG67" s="7">
        <f t="shared" si="23"/>
        <v>0</v>
      </c>
      <c r="AH67" s="7">
        <f t="shared" si="24"/>
        <v>0</v>
      </c>
      <c r="AI67" s="7">
        <f t="shared" si="30"/>
        <v>0</v>
      </c>
    </row>
    <row r="68" spans="1:35" x14ac:dyDescent="0.25">
      <c r="A68" s="140" t="s">
        <v>919</v>
      </c>
      <c r="B68" s="153">
        <v>1</v>
      </c>
      <c r="C68" s="154">
        <v>5</v>
      </c>
      <c r="D68" s="154">
        <v>4</v>
      </c>
      <c r="E68" s="154">
        <v>5</v>
      </c>
      <c r="F68" s="154">
        <v>5</v>
      </c>
      <c r="G68" s="154">
        <v>4</v>
      </c>
      <c r="H68" s="151"/>
      <c r="I68" s="163">
        <f t="shared" si="1"/>
        <v>4.5999999999999996</v>
      </c>
      <c r="J68" s="152">
        <f t="shared" si="2"/>
        <v>1.6</v>
      </c>
      <c r="K68" s="152">
        <f t="shared" si="3"/>
        <v>1.6</v>
      </c>
      <c r="L68" s="152">
        <f t="shared" si="4"/>
        <v>1.6</v>
      </c>
      <c r="M68" s="152">
        <f t="shared" si="5"/>
        <v>1.6</v>
      </c>
      <c r="N68" s="152">
        <f t="shared" si="6"/>
        <v>0.6</v>
      </c>
      <c r="O68" s="152"/>
      <c r="P68" s="7">
        <f t="shared" si="0"/>
        <v>0.1</v>
      </c>
      <c r="Q68" s="7">
        <f t="shared" si="7"/>
        <v>0.5</v>
      </c>
      <c r="R68" s="7">
        <f t="shared" si="8"/>
        <v>1</v>
      </c>
      <c r="S68" s="7">
        <f t="shared" si="26"/>
        <v>1.6</v>
      </c>
      <c r="T68" s="7">
        <f t="shared" si="10"/>
        <v>0.1</v>
      </c>
      <c r="U68" s="7">
        <f t="shared" si="11"/>
        <v>0.5</v>
      </c>
      <c r="V68" s="7">
        <f t="shared" si="12"/>
        <v>1</v>
      </c>
      <c r="W68" s="7">
        <f t="shared" si="27"/>
        <v>1.6</v>
      </c>
      <c r="X68" s="7">
        <f t="shared" si="14"/>
        <v>0.1</v>
      </c>
      <c r="Y68" s="7">
        <f t="shared" si="15"/>
        <v>0.5</v>
      </c>
      <c r="Z68" s="7">
        <f t="shared" si="16"/>
        <v>1</v>
      </c>
      <c r="AA68" s="7">
        <f t="shared" si="28"/>
        <v>1.6</v>
      </c>
      <c r="AB68" s="7">
        <f t="shared" si="18"/>
        <v>0.1</v>
      </c>
      <c r="AC68" s="7">
        <f t="shared" si="19"/>
        <v>0.5</v>
      </c>
      <c r="AD68" s="7">
        <f t="shared" si="20"/>
        <v>1</v>
      </c>
      <c r="AE68" s="7">
        <f t="shared" si="29"/>
        <v>1.6</v>
      </c>
      <c r="AF68" s="7">
        <f t="shared" si="22"/>
        <v>0.1</v>
      </c>
      <c r="AG68" s="7">
        <f t="shared" si="23"/>
        <v>0.5</v>
      </c>
      <c r="AH68" s="7">
        <f t="shared" si="24"/>
        <v>0</v>
      </c>
      <c r="AI68" s="7">
        <f t="shared" si="30"/>
        <v>0.6</v>
      </c>
    </row>
    <row r="69" spans="1:35" x14ac:dyDescent="0.25">
      <c r="A69" s="2" t="s">
        <v>61</v>
      </c>
      <c r="B69" s="153">
        <v>3</v>
      </c>
      <c r="C69" s="154">
        <v>3.6666666666666665</v>
      </c>
      <c r="D69" s="154">
        <v>3.6666666666666665</v>
      </c>
      <c r="E69" s="154">
        <v>3.6666666666666665</v>
      </c>
      <c r="F69" s="154">
        <v>3.3333333333333335</v>
      </c>
      <c r="G69" s="154">
        <v>3.3333333333333335</v>
      </c>
      <c r="H69" s="151"/>
      <c r="I69" s="163">
        <f t="shared" si="1"/>
        <v>3.5333333333333337</v>
      </c>
      <c r="J69" s="152">
        <f t="shared" si="2"/>
        <v>1.6</v>
      </c>
      <c r="K69" s="152">
        <f t="shared" si="3"/>
        <v>1.6</v>
      </c>
      <c r="L69" s="152">
        <f t="shared" si="4"/>
        <v>1.6</v>
      </c>
      <c r="M69" s="152">
        <f t="shared" si="5"/>
        <v>0.6</v>
      </c>
      <c r="N69" s="152">
        <f t="shared" si="6"/>
        <v>0</v>
      </c>
      <c r="O69" s="152"/>
      <c r="P69" s="7">
        <f t="shared" si="0"/>
        <v>0.1</v>
      </c>
      <c r="Q69" s="7">
        <f t="shared" si="7"/>
        <v>0.5</v>
      </c>
      <c r="R69" s="7">
        <f t="shared" si="8"/>
        <v>1</v>
      </c>
      <c r="S69" s="7">
        <f t="shared" si="26"/>
        <v>1.6</v>
      </c>
      <c r="T69" s="7">
        <f t="shared" si="10"/>
        <v>0.1</v>
      </c>
      <c r="U69" s="7">
        <f t="shared" si="11"/>
        <v>0.5</v>
      </c>
      <c r="V69" s="7">
        <f t="shared" si="12"/>
        <v>1</v>
      </c>
      <c r="W69" s="7">
        <f t="shared" si="27"/>
        <v>1.6</v>
      </c>
      <c r="X69" s="7">
        <f t="shared" si="14"/>
        <v>0.1</v>
      </c>
      <c r="Y69" s="7">
        <f t="shared" si="15"/>
        <v>0.5</v>
      </c>
      <c r="Z69" s="7">
        <f t="shared" si="16"/>
        <v>1</v>
      </c>
      <c r="AA69" s="7">
        <f t="shared" si="28"/>
        <v>1.6</v>
      </c>
      <c r="AB69" s="7">
        <f t="shared" si="18"/>
        <v>0.1</v>
      </c>
      <c r="AC69" s="7">
        <f t="shared" si="19"/>
        <v>0.5</v>
      </c>
      <c r="AD69" s="7">
        <f t="shared" si="20"/>
        <v>0</v>
      </c>
      <c r="AE69" s="7">
        <f t="shared" si="29"/>
        <v>0.6</v>
      </c>
      <c r="AF69" s="7">
        <f t="shared" si="22"/>
        <v>0</v>
      </c>
      <c r="AG69" s="7">
        <f t="shared" si="23"/>
        <v>0</v>
      </c>
      <c r="AH69" s="7">
        <f t="shared" si="24"/>
        <v>0</v>
      </c>
      <c r="AI69" s="7">
        <f t="shared" si="30"/>
        <v>0</v>
      </c>
    </row>
    <row r="70" spans="1:35" x14ac:dyDescent="0.25">
      <c r="A70" s="140" t="s">
        <v>584</v>
      </c>
      <c r="B70" s="153">
        <v>3</v>
      </c>
      <c r="C70" s="154">
        <v>3.6666666666666665</v>
      </c>
      <c r="D70" s="154">
        <v>3.6666666666666665</v>
      </c>
      <c r="E70" s="154">
        <v>3.6666666666666665</v>
      </c>
      <c r="F70" s="154">
        <v>3.3333333333333335</v>
      </c>
      <c r="G70" s="154">
        <v>3.3333333333333335</v>
      </c>
      <c r="H70" s="151"/>
      <c r="I70" s="163">
        <f t="shared" si="1"/>
        <v>3.5333333333333337</v>
      </c>
      <c r="J70" s="152">
        <f t="shared" si="2"/>
        <v>1.6</v>
      </c>
      <c r="K70" s="152">
        <f t="shared" si="3"/>
        <v>1.6</v>
      </c>
      <c r="L70" s="152">
        <f t="shared" si="4"/>
        <v>1.6</v>
      </c>
      <c r="M70" s="152">
        <f t="shared" si="5"/>
        <v>0.6</v>
      </c>
      <c r="N70" s="152">
        <f t="shared" si="6"/>
        <v>0</v>
      </c>
      <c r="O70" s="152"/>
      <c r="P70" s="7">
        <f t="shared" si="0"/>
        <v>0.1</v>
      </c>
      <c r="Q70" s="7">
        <f t="shared" si="7"/>
        <v>0.5</v>
      </c>
      <c r="R70" s="7">
        <f t="shared" si="8"/>
        <v>1</v>
      </c>
      <c r="S70" s="7">
        <f t="shared" si="26"/>
        <v>1.6</v>
      </c>
      <c r="T70" s="7">
        <f t="shared" si="10"/>
        <v>0.1</v>
      </c>
      <c r="U70" s="7">
        <f t="shared" si="11"/>
        <v>0.5</v>
      </c>
      <c r="V70" s="7">
        <f t="shared" si="12"/>
        <v>1</v>
      </c>
      <c r="W70" s="7">
        <f t="shared" si="27"/>
        <v>1.6</v>
      </c>
      <c r="X70" s="7">
        <f t="shared" si="14"/>
        <v>0.1</v>
      </c>
      <c r="Y70" s="7">
        <f t="shared" si="15"/>
        <v>0.5</v>
      </c>
      <c r="Z70" s="7">
        <f t="shared" si="16"/>
        <v>1</v>
      </c>
      <c r="AA70" s="7">
        <f t="shared" si="28"/>
        <v>1.6</v>
      </c>
      <c r="AB70" s="7">
        <f t="shared" si="18"/>
        <v>0.1</v>
      </c>
      <c r="AC70" s="7">
        <f t="shared" si="19"/>
        <v>0.5</v>
      </c>
      <c r="AD70" s="7">
        <f t="shared" si="20"/>
        <v>0</v>
      </c>
      <c r="AE70" s="7">
        <f t="shared" si="29"/>
        <v>0.6</v>
      </c>
      <c r="AF70" s="7">
        <f t="shared" si="22"/>
        <v>0</v>
      </c>
      <c r="AG70" s="7">
        <f t="shared" si="23"/>
        <v>0</v>
      </c>
      <c r="AH70" s="7">
        <f t="shared" si="24"/>
        <v>0</v>
      </c>
      <c r="AI70" s="7">
        <f t="shared" si="30"/>
        <v>0</v>
      </c>
    </row>
    <row r="71" spans="1:35" x14ac:dyDescent="0.25">
      <c r="A71" s="2" t="s">
        <v>31</v>
      </c>
      <c r="B71" s="153">
        <v>19</v>
      </c>
      <c r="C71" s="154">
        <v>3.9473684210526314</v>
      </c>
      <c r="D71" s="154">
        <v>4</v>
      </c>
      <c r="E71" s="154">
        <v>4.1052631578947372</v>
      </c>
      <c r="F71" s="154">
        <v>4.1578947368421053</v>
      </c>
      <c r="G71" s="154">
        <v>3.8947368421052633</v>
      </c>
      <c r="H71" s="151"/>
      <c r="I71" s="163">
        <f t="shared" si="1"/>
        <v>4.0210526315789483</v>
      </c>
      <c r="J71" s="152">
        <f t="shared" si="2"/>
        <v>1.6</v>
      </c>
      <c r="K71" s="152">
        <f t="shared" si="3"/>
        <v>1.6</v>
      </c>
      <c r="L71" s="152">
        <f t="shared" si="4"/>
        <v>1.6</v>
      </c>
      <c r="M71" s="152">
        <f t="shared" si="5"/>
        <v>1.6</v>
      </c>
      <c r="N71" s="152">
        <f t="shared" si="6"/>
        <v>0.1</v>
      </c>
      <c r="O71" s="152"/>
      <c r="P71" s="7">
        <f t="shared" si="0"/>
        <v>0.1</v>
      </c>
      <c r="Q71" s="7">
        <f t="shared" si="7"/>
        <v>0.5</v>
      </c>
      <c r="R71" s="7">
        <f t="shared" si="8"/>
        <v>1</v>
      </c>
      <c r="S71" s="7">
        <f t="shared" si="26"/>
        <v>1.6</v>
      </c>
      <c r="T71" s="7">
        <f t="shared" si="10"/>
        <v>0.1</v>
      </c>
      <c r="U71" s="7">
        <f t="shared" si="11"/>
        <v>0.5</v>
      </c>
      <c r="V71" s="7">
        <f t="shared" si="12"/>
        <v>1</v>
      </c>
      <c r="W71" s="7">
        <f t="shared" si="27"/>
        <v>1.6</v>
      </c>
      <c r="X71" s="7">
        <f t="shared" si="14"/>
        <v>0.1</v>
      </c>
      <c r="Y71" s="7">
        <f t="shared" si="15"/>
        <v>0.5</v>
      </c>
      <c r="Z71" s="7">
        <f t="shared" si="16"/>
        <v>1</v>
      </c>
      <c r="AA71" s="7">
        <f t="shared" si="28"/>
        <v>1.6</v>
      </c>
      <c r="AB71" s="7">
        <f t="shared" si="18"/>
        <v>0.1</v>
      </c>
      <c r="AC71" s="7">
        <f t="shared" si="19"/>
        <v>0.5</v>
      </c>
      <c r="AD71" s="7">
        <f t="shared" si="20"/>
        <v>1</v>
      </c>
      <c r="AE71" s="7">
        <f t="shared" si="29"/>
        <v>1.6</v>
      </c>
      <c r="AF71" s="7">
        <f t="shared" si="22"/>
        <v>0.1</v>
      </c>
      <c r="AG71" s="7">
        <f t="shared" si="23"/>
        <v>0</v>
      </c>
      <c r="AH71" s="7">
        <f t="shared" si="24"/>
        <v>0</v>
      </c>
      <c r="AI71" s="7">
        <f t="shared" si="30"/>
        <v>0.1</v>
      </c>
    </row>
    <row r="72" spans="1:35" x14ac:dyDescent="0.25">
      <c r="A72" s="140" t="s">
        <v>598</v>
      </c>
      <c r="B72" s="153">
        <v>4</v>
      </c>
      <c r="C72" s="154">
        <v>3.75</v>
      </c>
      <c r="D72" s="154">
        <v>4</v>
      </c>
      <c r="E72" s="154">
        <v>4</v>
      </c>
      <c r="F72" s="154">
        <v>4.25</v>
      </c>
      <c r="G72" s="154">
        <v>3.5</v>
      </c>
      <c r="H72" s="151"/>
      <c r="I72" s="163">
        <f t="shared" si="1"/>
        <v>3.9</v>
      </c>
      <c r="J72" s="152">
        <f t="shared" si="2"/>
        <v>1.6</v>
      </c>
      <c r="K72" s="152">
        <f t="shared" si="3"/>
        <v>1.6</v>
      </c>
      <c r="L72" s="152">
        <f t="shared" si="4"/>
        <v>1.6</v>
      </c>
      <c r="M72" s="152">
        <f t="shared" si="5"/>
        <v>0.6</v>
      </c>
      <c r="N72" s="152">
        <f t="shared" si="6"/>
        <v>0</v>
      </c>
      <c r="O72" s="152"/>
      <c r="P72" s="7">
        <f t="shared" si="0"/>
        <v>0.1</v>
      </c>
      <c r="Q72" s="7">
        <f t="shared" si="7"/>
        <v>0.5</v>
      </c>
      <c r="R72" s="7">
        <f t="shared" si="8"/>
        <v>1</v>
      </c>
      <c r="S72" s="7">
        <f t="shared" si="26"/>
        <v>1.6</v>
      </c>
      <c r="T72" s="7">
        <f t="shared" si="10"/>
        <v>0.1</v>
      </c>
      <c r="U72" s="7">
        <f t="shared" si="11"/>
        <v>0.5</v>
      </c>
      <c r="V72" s="7">
        <f t="shared" si="12"/>
        <v>1</v>
      </c>
      <c r="W72" s="7">
        <f t="shared" si="27"/>
        <v>1.6</v>
      </c>
      <c r="X72" s="7">
        <f t="shared" si="14"/>
        <v>0.1</v>
      </c>
      <c r="Y72" s="7">
        <f t="shared" si="15"/>
        <v>0.5</v>
      </c>
      <c r="Z72" s="7">
        <f t="shared" si="16"/>
        <v>1</v>
      </c>
      <c r="AA72" s="7">
        <f t="shared" si="28"/>
        <v>1.6</v>
      </c>
      <c r="AB72" s="7">
        <f t="shared" si="18"/>
        <v>0.1</v>
      </c>
      <c r="AC72" s="7">
        <f t="shared" si="19"/>
        <v>0.5</v>
      </c>
      <c r="AD72" s="7">
        <f t="shared" si="20"/>
        <v>0</v>
      </c>
      <c r="AE72" s="7">
        <f t="shared" si="29"/>
        <v>0.6</v>
      </c>
      <c r="AF72" s="7">
        <f t="shared" si="22"/>
        <v>0</v>
      </c>
      <c r="AG72" s="7">
        <f t="shared" si="23"/>
        <v>0</v>
      </c>
      <c r="AH72" s="7">
        <f t="shared" si="24"/>
        <v>0</v>
      </c>
      <c r="AI72" s="7">
        <f t="shared" si="30"/>
        <v>0</v>
      </c>
    </row>
    <row r="73" spans="1:35" x14ac:dyDescent="0.25">
      <c r="A73" s="140" t="s">
        <v>711</v>
      </c>
      <c r="B73" s="153">
        <v>1</v>
      </c>
      <c r="C73" s="154">
        <v>4</v>
      </c>
      <c r="D73" s="154">
        <v>3</v>
      </c>
      <c r="E73" s="154">
        <v>3</v>
      </c>
      <c r="F73" s="154">
        <v>3</v>
      </c>
      <c r="G73" s="154">
        <v>4</v>
      </c>
      <c r="H73" s="151"/>
      <c r="I73" s="163">
        <f t="shared" si="1"/>
        <v>3.4</v>
      </c>
      <c r="J73" s="152">
        <f t="shared" si="2"/>
        <v>1.6</v>
      </c>
      <c r="K73" s="152">
        <f t="shared" si="3"/>
        <v>1.6</v>
      </c>
      <c r="L73" s="152">
        <f t="shared" si="4"/>
        <v>1.6</v>
      </c>
      <c r="M73" s="152">
        <f t="shared" si="5"/>
        <v>0.1</v>
      </c>
      <c r="N73" s="152">
        <f t="shared" si="6"/>
        <v>0</v>
      </c>
      <c r="O73" s="152"/>
      <c r="P73" s="7">
        <f t="shared" si="0"/>
        <v>0.1</v>
      </c>
      <c r="Q73" s="7">
        <f t="shared" si="7"/>
        <v>0.5</v>
      </c>
      <c r="R73" s="7">
        <f t="shared" si="8"/>
        <v>1</v>
      </c>
      <c r="S73" s="7">
        <f t="shared" si="26"/>
        <v>1.6</v>
      </c>
      <c r="T73" s="7">
        <f t="shared" si="10"/>
        <v>0.1</v>
      </c>
      <c r="U73" s="7">
        <f t="shared" si="11"/>
        <v>0.5</v>
      </c>
      <c r="V73" s="7">
        <f t="shared" si="12"/>
        <v>1</v>
      </c>
      <c r="W73" s="7">
        <f t="shared" si="27"/>
        <v>1.6</v>
      </c>
      <c r="X73" s="7">
        <f t="shared" si="14"/>
        <v>0.1</v>
      </c>
      <c r="Y73" s="7">
        <f t="shared" si="15"/>
        <v>0.5</v>
      </c>
      <c r="Z73" s="7">
        <f t="shared" si="16"/>
        <v>1</v>
      </c>
      <c r="AA73" s="7">
        <f t="shared" si="28"/>
        <v>1.6</v>
      </c>
      <c r="AB73" s="7">
        <f t="shared" si="18"/>
        <v>0.1</v>
      </c>
      <c r="AC73" s="7">
        <f t="shared" si="19"/>
        <v>0</v>
      </c>
      <c r="AD73" s="7">
        <f t="shared" si="20"/>
        <v>0</v>
      </c>
      <c r="AE73" s="7">
        <f t="shared" si="29"/>
        <v>0.1</v>
      </c>
      <c r="AF73" s="7">
        <f t="shared" si="22"/>
        <v>0</v>
      </c>
      <c r="AG73" s="7">
        <f t="shared" si="23"/>
        <v>0</v>
      </c>
      <c r="AH73" s="7">
        <f t="shared" si="24"/>
        <v>0</v>
      </c>
      <c r="AI73" s="7">
        <f t="shared" si="30"/>
        <v>0</v>
      </c>
    </row>
    <row r="74" spans="1:35" x14ac:dyDescent="0.25">
      <c r="A74" s="140" t="s">
        <v>107</v>
      </c>
      <c r="B74" s="153">
        <v>11</v>
      </c>
      <c r="C74" s="154">
        <v>3.9090909090909092</v>
      </c>
      <c r="D74" s="154">
        <v>4.1818181818181817</v>
      </c>
      <c r="E74" s="154">
        <v>4.1818181818181817</v>
      </c>
      <c r="F74" s="154">
        <v>4</v>
      </c>
      <c r="G74" s="154">
        <v>4</v>
      </c>
      <c r="H74" s="151"/>
      <c r="I74" s="163">
        <f t="shared" si="1"/>
        <v>4.0545454545454547</v>
      </c>
      <c r="J74" s="152">
        <f t="shared" si="2"/>
        <v>1.6</v>
      </c>
      <c r="K74" s="152">
        <f t="shared" si="3"/>
        <v>1.6</v>
      </c>
      <c r="L74" s="152">
        <f t="shared" si="4"/>
        <v>1.6</v>
      </c>
      <c r="M74" s="152">
        <f t="shared" si="5"/>
        <v>1.6</v>
      </c>
      <c r="N74" s="152">
        <f t="shared" si="6"/>
        <v>0.1</v>
      </c>
      <c r="O74" s="152"/>
      <c r="P74" s="7">
        <f t="shared" si="0"/>
        <v>0.1</v>
      </c>
      <c r="Q74" s="7">
        <f t="shared" si="7"/>
        <v>0.5</v>
      </c>
      <c r="R74" s="7">
        <f t="shared" si="8"/>
        <v>1</v>
      </c>
      <c r="S74" s="7">
        <f t="shared" si="26"/>
        <v>1.6</v>
      </c>
      <c r="T74" s="7">
        <f t="shared" si="10"/>
        <v>0.1</v>
      </c>
      <c r="U74" s="7">
        <f t="shared" si="11"/>
        <v>0.5</v>
      </c>
      <c r="V74" s="7">
        <f t="shared" si="12"/>
        <v>1</v>
      </c>
      <c r="W74" s="7">
        <f t="shared" si="27"/>
        <v>1.6</v>
      </c>
      <c r="X74" s="7">
        <f t="shared" si="14"/>
        <v>0.1</v>
      </c>
      <c r="Y74" s="7">
        <f t="shared" si="15"/>
        <v>0.5</v>
      </c>
      <c r="Z74" s="7">
        <f t="shared" si="16"/>
        <v>1</v>
      </c>
      <c r="AA74" s="7">
        <f t="shared" si="28"/>
        <v>1.6</v>
      </c>
      <c r="AB74" s="7">
        <f t="shared" si="18"/>
        <v>0.1</v>
      </c>
      <c r="AC74" s="7">
        <f t="shared" si="19"/>
        <v>0.5</v>
      </c>
      <c r="AD74" s="7">
        <f t="shared" si="20"/>
        <v>1</v>
      </c>
      <c r="AE74" s="7">
        <f t="shared" si="29"/>
        <v>1.6</v>
      </c>
      <c r="AF74" s="7">
        <f t="shared" si="22"/>
        <v>0.1</v>
      </c>
      <c r="AG74" s="7">
        <f t="shared" si="23"/>
        <v>0</v>
      </c>
      <c r="AH74" s="7">
        <f t="shared" si="24"/>
        <v>0</v>
      </c>
      <c r="AI74" s="7">
        <f t="shared" si="30"/>
        <v>0.1</v>
      </c>
    </row>
    <row r="75" spans="1:35" x14ac:dyDescent="0.25">
      <c r="A75" s="140" t="s">
        <v>584</v>
      </c>
      <c r="B75" s="153">
        <v>1</v>
      </c>
      <c r="C75" s="154">
        <v>4</v>
      </c>
      <c r="D75" s="154">
        <v>3</v>
      </c>
      <c r="E75" s="154">
        <v>4</v>
      </c>
      <c r="F75" s="154">
        <v>5</v>
      </c>
      <c r="G75" s="154">
        <v>3</v>
      </c>
      <c r="H75" s="151"/>
      <c r="I75" s="163">
        <f t="shared" si="1"/>
        <v>3.8</v>
      </c>
      <c r="J75" s="152">
        <f t="shared" si="2"/>
        <v>1.6</v>
      </c>
      <c r="K75" s="152">
        <f t="shared" si="3"/>
        <v>1.6</v>
      </c>
      <c r="L75" s="152">
        <f t="shared" si="4"/>
        <v>1.6</v>
      </c>
      <c r="M75" s="152">
        <f t="shared" si="5"/>
        <v>0.6</v>
      </c>
      <c r="N75" s="152">
        <f t="shared" si="6"/>
        <v>0</v>
      </c>
      <c r="O75" s="152"/>
      <c r="P75" s="7">
        <f t="shared" si="0"/>
        <v>0.1</v>
      </c>
      <c r="Q75" s="7">
        <f t="shared" si="7"/>
        <v>0.5</v>
      </c>
      <c r="R75" s="7">
        <f t="shared" si="8"/>
        <v>1</v>
      </c>
      <c r="S75" s="7">
        <f t="shared" si="26"/>
        <v>1.6</v>
      </c>
      <c r="T75" s="7">
        <f t="shared" si="10"/>
        <v>0.1</v>
      </c>
      <c r="U75" s="7">
        <f t="shared" si="11"/>
        <v>0.5</v>
      </c>
      <c r="V75" s="7">
        <f t="shared" si="12"/>
        <v>1</v>
      </c>
      <c r="W75" s="7">
        <f t="shared" si="27"/>
        <v>1.6</v>
      </c>
      <c r="X75" s="7">
        <f t="shared" si="14"/>
        <v>0.1</v>
      </c>
      <c r="Y75" s="7">
        <f t="shared" si="15"/>
        <v>0.5</v>
      </c>
      <c r="Z75" s="7">
        <f t="shared" si="16"/>
        <v>1</v>
      </c>
      <c r="AA75" s="7">
        <f t="shared" si="28"/>
        <v>1.6</v>
      </c>
      <c r="AB75" s="7">
        <f t="shared" si="18"/>
        <v>0.1</v>
      </c>
      <c r="AC75" s="7">
        <f t="shared" si="19"/>
        <v>0.5</v>
      </c>
      <c r="AD75" s="7">
        <f t="shared" si="20"/>
        <v>0</v>
      </c>
      <c r="AE75" s="7">
        <f t="shared" si="29"/>
        <v>0.6</v>
      </c>
      <c r="AF75" s="7">
        <f t="shared" si="22"/>
        <v>0</v>
      </c>
      <c r="AG75" s="7">
        <f t="shared" si="23"/>
        <v>0</v>
      </c>
      <c r="AH75" s="7">
        <f t="shared" si="24"/>
        <v>0</v>
      </c>
      <c r="AI75" s="7">
        <f t="shared" si="30"/>
        <v>0</v>
      </c>
    </row>
    <row r="76" spans="1:35" x14ac:dyDescent="0.25">
      <c r="A76" s="140" t="s">
        <v>599</v>
      </c>
      <c r="B76" s="153">
        <v>1</v>
      </c>
      <c r="C76" s="154">
        <v>4</v>
      </c>
      <c r="D76" s="154">
        <v>3</v>
      </c>
      <c r="E76" s="154">
        <v>4</v>
      </c>
      <c r="F76" s="154">
        <v>5</v>
      </c>
      <c r="G76" s="154">
        <v>4</v>
      </c>
      <c r="H76" s="151"/>
      <c r="I76" s="163">
        <f t="shared" si="1"/>
        <v>4</v>
      </c>
      <c r="J76" s="152">
        <f t="shared" si="2"/>
        <v>1.6</v>
      </c>
      <c r="K76" s="152">
        <f t="shared" si="3"/>
        <v>1.6</v>
      </c>
      <c r="L76" s="152">
        <f t="shared" si="4"/>
        <v>1.6</v>
      </c>
      <c r="M76" s="152">
        <f t="shared" si="5"/>
        <v>1.6</v>
      </c>
      <c r="N76" s="152">
        <f t="shared" si="6"/>
        <v>0</v>
      </c>
      <c r="O76" s="152"/>
      <c r="P76" s="7">
        <f t="shared" si="0"/>
        <v>0.1</v>
      </c>
      <c r="Q76" s="7">
        <f t="shared" si="7"/>
        <v>0.5</v>
      </c>
      <c r="R76" s="7">
        <f t="shared" si="8"/>
        <v>1</v>
      </c>
      <c r="S76" s="7">
        <f t="shared" si="26"/>
        <v>1.6</v>
      </c>
      <c r="T76" s="7">
        <f t="shared" si="10"/>
        <v>0.1</v>
      </c>
      <c r="U76" s="7">
        <f t="shared" si="11"/>
        <v>0.5</v>
      </c>
      <c r="V76" s="7">
        <f t="shared" si="12"/>
        <v>1</v>
      </c>
      <c r="W76" s="7">
        <f t="shared" si="27"/>
        <v>1.6</v>
      </c>
      <c r="X76" s="7">
        <f t="shared" si="14"/>
        <v>0.1</v>
      </c>
      <c r="Y76" s="7">
        <f t="shared" si="15"/>
        <v>0.5</v>
      </c>
      <c r="Z76" s="7">
        <f t="shared" si="16"/>
        <v>1</v>
      </c>
      <c r="AA76" s="7">
        <f t="shared" si="28"/>
        <v>1.6</v>
      </c>
      <c r="AB76" s="7">
        <f t="shared" si="18"/>
        <v>0.1</v>
      </c>
      <c r="AC76" s="7">
        <f t="shared" si="19"/>
        <v>0.5</v>
      </c>
      <c r="AD76" s="7">
        <f t="shared" si="20"/>
        <v>1</v>
      </c>
      <c r="AE76" s="7">
        <f t="shared" si="29"/>
        <v>1.6</v>
      </c>
      <c r="AF76" s="7">
        <f t="shared" si="22"/>
        <v>0</v>
      </c>
      <c r="AG76" s="7">
        <f t="shared" si="23"/>
        <v>0</v>
      </c>
      <c r="AH76" s="7">
        <f t="shared" si="24"/>
        <v>0</v>
      </c>
      <c r="AI76" s="7">
        <f t="shared" si="30"/>
        <v>0</v>
      </c>
    </row>
    <row r="77" spans="1:35" x14ac:dyDescent="0.25">
      <c r="A77" s="140" t="s">
        <v>1787</v>
      </c>
      <c r="B77" s="153">
        <v>1</v>
      </c>
      <c r="C77" s="154">
        <v>5</v>
      </c>
      <c r="D77" s="154">
        <v>5</v>
      </c>
      <c r="E77" s="154">
        <v>5</v>
      </c>
      <c r="F77" s="154">
        <v>5</v>
      </c>
      <c r="G77" s="154">
        <v>5</v>
      </c>
      <c r="H77" s="151"/>
      <c r="I77" s="163">
        <f t="shared" si="1"/>
        <v>5</v>
      </c>
      <c r="J77" s="152">
        <f t="shared" si="2"/>
        <v>1.6</v>
      </c>
      <c r="K77" s="152">
        <f t="shared" si="3"/>
        <v>1.6</v>
      </c>
      <c r="L77" s="152">
        <f t="shared" si="4"/>
        <v>1.6</v>
      </c>
      <c r="M77" s="152">
        <f t="shared" si="5"/>
        <v>1.6</v>
      </c>
      <c r="N77" s="152">
        <f t="shared" si="6"/>
        <v>1.6</v>
      </c>
      <c r="O77" s="152"/>
      <c r="P77" s="7">
        <f t="shared" si="0"/>
        <v>0.1</v>
      </c>
      <c r="Q77" s="7">
        <f t="shared" si="7"/>
        <v>0.5</v>
      </c>
      <c r="R77" s="7">
        <f t="shared" si="8"/>
        <v>1</v>
      </c>
      <c r="S77" s="7">
        <f t="shared" si="26"/>
        <v>1.6</v>
      </c>
      <c r="T77" s="7">
        <f t="shared" si="10"/>
        <v>0.1</v>
      </c>
      <c r="U77" s="7">
        <f t="shared" si="11"/>
        <v>0.5</v>
      </c>
      <c r="V77" s="7">
        <f t="shared" si="12"/>
        <v>1</v>
      </c>
      <c r="W77" s="7">
        <f t="shared" si="27"/>
        <v>1.6</v>
      </c>
      <c r="X77" s="7">
        <f t="shared" si="14"/>
        <v>0.1</v>
      </c>
      <c r="Y77" s="7">
        <f t="shared" si="15"/>
        <v>0.5</v>
      </c>
      <c r="Z77" s="7">
        <f t="shared" si="16"/>
        <v>1</v>
      </c>
      <c r="AA77" s="7">
        <f t="shared" si="28"/>
        <v>1.6</v>
      </c>
      <c r="AB77" s="7">
        <f t="shared" si="18"/>
        <v>0.1</v>
      </c>
      <c r="AC77" s="7">
        <f t="shared" si="19"/>
        <v>0.5</v>
      </c>
      <c r="AD77" s="7">
        <f t="shared" si="20"/>
        <v>1</v>
      </c>
      <c r="AE77" s="7">
        <f t="shared" si="29"/>
        <v>1.6</v>
      </c>
      <c r="AF77" s="7">
        <f t="shared" si="22"/>
        <v>0.1</v>
      </c>
      <c r="AG77" s="7">
        <f t="shared" si="23"/>
        <v>0.5</v>
      </c>
      <c r="AH77" s="7">
        <f t="shared" si="24"/>
        <v>1</v>
      </c>
      <c r="AI77" s="7">
        <f t="shared" si="30"/>
        <v>1.6</v>
      </c>
    </row>
    <row r="78" spans="1:35" x14ac:dyDescent="0.25">
      <c r="A78" s="2" t="s">
        <v>42</v>
      </c>
      <c r="B78" s="153">
        <v>4</v>
      </c>
      <c r="C78" s="154">
        <v>3.75</v>
      </c>
      <c r="D78" s="154">
        <v>2.5</v>
      </c>
      <c r="E78" s="154">
        <v>3.5</v>
      </c>
      <c r="F78" s="154">
        <v>2.75</v>
      </c>
      <c r="G78" s="154">
        <v>3</v>
      </c>
      <c r="H78" s="151"/>
      <c r="I78" s="163">
        <f t="shared" si="1"/>
        <v>3.1</v>
      </c>
      <c r="J78" s="152">
        <f t="shared" si="2"/>
        <v>1.6</v>
      </c>
      <c r="K78" s="152">
        <f t="shared" si="3"/>
        <v>1.6</v>
      </c>
      <c r="L78" s="152">
        <f t="shared" si="4"/>
        <v>1.6</v>
      </c>
      <c r="M78" s="152">
        <f t="shared" si="5"/>
        <v>0.1</v>
      </c>
      <c r="N78" s="152">
        <f t="shared" si="6"/>
        <v>0</v>
      </c>
      <c r="O78" s="152"/>
      <c r="P78" s="7">
        <f t="shared" si="0"/>
        <v>0.1</v>
      </c>
      <c r="Q78" s="7">
        <f t="shared" si="7"/>
        <v>0.5</v>
      </c>
      <c r="R78" s="7">
        <f t="shared" si="8"/>
        <v>1</v>
      </c>
      <c r="S78" s="7">
        <f t="shared" si="26"/>
        <v>1.6</v>
      </c>
      <c r="T78" s="7">
        <f t="shared" si="10"/>
        <v>0.1</v>
      </c>
      <c r="U78" s="7">
        <f t="shared" si="11"/>
        <v>0.5</v>
      </c>
      <c r="V78" s="7">
        <f t="shared" si="12"/>
        <v>1</v>
      </c>
      <c r="W78" s="7">
        <f t="shared" si="27"/>
        <v>1.6</v>
      </c>
      <c r="X78" s="7">
        <f t="shared" si="14"/>
        <v>0.1</v>
      </c>
      <c r="Y78" s="7">
        <f t="shared" si="15"/>
        <v>0.5</v>
      </c>
      <c r="Z78" s="7">
        <f t="shared" si="16"/>
        <v>1</v>
      </c>
      <c r="AA78" s="7">
        <f t="shared" si="28"/>
        <v>1.6</v>
      </c>
      <c r="AB78" s="7">
        <f t="shared" si="18"/>
        <v>0.1</v>
      </c>
      <c r="AC78" s="7">
        <f t="shared" si="19"/>
        <v>0</v>
      </c>
      <c r="AD78" s="7">
        <f t="shared" si="20"/>
        <v>0</v>
      </c>
      <c r="AE78" s="7">
        <f t="shared" si="29"/>
        <v>0.1</v>
      </c>
      <c r="AF78" s="7">
        <f t="shared" si="22"/>
        <v>0</v>
      </c>
      <c r="AG78" s="7">
        <f t="shared" si="23"/>
        <v>0</v>
      </c>
      <c r="AH78" s="7">
        <f t="shared" si="24"/>
        <v>0</v>
      </c>
      <c r="AI78" s="7">
        <f t="shared" si="30"/>
        <v>0</v>
      </c>
    </row>
    <row r="79" spans="1:35" x14ac:dyDescent="0.25">
      <c r="A79" s="140" t="s">
        <v>1742</v>
      </c>
      <c r="B79" s="153">
        <v>3</v>
      </c>
      <c r="C79" s="154">
        <v>3.6666666666666665</v>
      </c>
      <c r="D79" s="154">
        <v>2.6666666666666665</v>
      </c>
      <c r="E79" s="154">
        <v>3.3333333333333335</v>
      </c>
      <c r="F79" s="154">
        <v>2.6666666666666665</v>
      </c>
      <c r="G79" s="154">
        <v>3.3333333333333335</v>
      </c>
      <c r="H79" s="151"/>
      <c r="I79" s="163">
        <f t="shared" ref="I79:I142" si="31">IFERROR(AVERAGE(C79:G79),"0")+0</f>
        <v>3.1333333333333333</v>
      </c>
      <c r="J79" s="152">
        <f t="shared" ref="J79:J142" si="32">S79</f>
        <v>1.6</v>
      </c>
      <c r="K79" s="152">
        <f t="shared" ref="K79:K142" si="33">W79</f>
        <v>1.6</v>
      </c>
      <c r="L79" s="152">
        <f t="shared" ref="L79:L142" si="34">AA79</f>
        <v>1.6</v>
      </c>
      <c r="M79" s="152">
        <f t="shared" ref="M79:M142" si="35">AE79</f>
        <v>0.1</v>
      </c>
      <c r="N79" s="152">
        <f t="shared" ref="N79:N142" si="36">AI79</f>
        <v>0</v>
      </c>
      <c r="O79" s="152"/>
      <c r="P79" s="7">
        <f t="shared" ref="P79:P142" si="37">IF($I79&gt;0,0.1,0)</f>
        <v>0.1</v>
      </c>
      <c r="Q79" s="7">
        <f t="shared" ref="Q79:Q142" si="38">IF($I79&gt;0.49,0.5,0)</f>
        <v>0.5</v>
      </c>
      <c r="R79" s="7">
        <f t="shared" ref="R79:R142" si="39">IF($I79&gt;0.99,1,0)</f>
        <v>1</v>
      </c>
      <c r="S79" s="7">
        <f t="shared" si="26"/>
        <v>1.6</v>
      </c>
      <c r="T79" s="7">
        <f t="shared" ref="T79:T142" si="40">IF($I79&gt;1,0.1,0)</f>
        <v>0.1</v>
      </c>
      <c r="U79" s="7">
        <f t="shared" ref="U79:U142" si="41">IF($I79&gt;1.49,0.5,0)</f>
        <v>0.5</v>
      </c>
      <c r="V79" s="7">
        <f t="shared" ref="V79:V142" si="42">IF($I79&gt;1.99,1,0)</f>
        <v>1</v>
      </c>
      <c r="W79" s="7">
        <f t="shared" si="27"/>
        <v>1.6</v>
      </c>
      <c r="X79" s="7">
        <f t="shared" ref="X79:X142" si="43">IF($I79&gt;2,0.1,0)</f>
        <v>0.1</v>
      </c>
      <c r="Y79" s="7">
        <f t="shared" ref="Y79:Y142" si="44">IF($I79&gt;2.49,0.5,0)</f>
        <v>0.5</v>
      </c>
      <c r="Z79" s="7">
        <f t="shared" ref="Z79:Z142" si="45">IF($I79&gt;2.99,1,0)</f>
        <v>1</v>
      </c>
      <c r="AA79" s="7">
        <f t="shared" si="28"/>
        <v>1.6</v>
      </c>
      <c r="AB79" s="7">
        <f t="shared" ref="AB79:AB142" si="46">IF($I79&gt;3,0.1,0)</f>
        <v>0.1</v>
      </c>
      <c r="AC79" s="7">
        <f t="shared" ref="AC79:AC142" si="47">IF($I79&gt;3.49,0.5,0)</f>
        <v>0</v>
      </c>
      <c r="AD79" s="7">
        <f t="shared" ref="AD79:AD142" si="48">IF($I79&gt;3.99,1,0)</f>
        <v>0</v>
      </c>
      <c r="AE79" s="7">
        <f t="shared" si="29"/>
        <v>0.1</v>
      </c>
      <c r="AF79" s="7">
        <f t="shared" ref="AF79:AF142" si="49">IF($I79&gt;4,0.1,0)</f>
        <v>0</v>
      </c>
      <c r="AG79" s="7">
        <f t="shared" ref="AG79:AG142" si="50">IF($I79&gt;4.49,0.5,0)</f>
        <v>0</v>
      </c>
      <c r="AH79" s="7">
        <f t="shared" ref="AH79:AH142" si="51">IF($I79&gt;4.99,1,0)</f>
        <v>0</v>
      </c>
      <c r="AI79" s="7">
        <f t="shared" si="30"/>
        <v>0</v>
      </c>
    </row>
    <row r="80" spans="1:35" x14ac:dyDescent="0.25">
      <c r="A80" s="140" t="s">
        <v>2141</v>
      </c>
      <c r="B80" s="153">
        <v>1</v>
      </c>
      <c r="C80" s="154">
        <v>4</v>
      </c>
      <c r="D80" s="154">
        <v>2</v>
      </c>
      <c r="E80" s="154">
        <v>4</v>
      </c>
      <c r="F80" s="154">
        <v>3</v>
      </c>
      <c r="G80" s="154">
        <v>2</v>
      </c>
      <c r="H80" s="151"/>
      <c r="I80" s="163">
        <f t="shared" si="31"/>
        <v>3</v>
      </c>
      <c r="J80" s="152">
        <f t="shared" si="32"/>
        <v>1.6</v>
      </c>
      <c r="K80" s="152">
        <f t="shared" si="33"/>
        <v>1.6</v>
      </c>
      <c r="L80" s="152">
        <f t="shared" si="34"/>
        <v>1.6</v>
      </c>
      <c r="M80" s="152">
        <f t="shared" si="35"/>
        <v>0</v>
      </c>
      <c r="N80" s="152">
        <f t="shared" si="36"/>
        <v>0</v>
      </c>
      <c r="O80" s="152"/>
      <c r="P80" s="7">
        <f t="shared" si="37"/>
        <v>0.1</v>
      </c>
      <c r="Q80" s="7">
        <f t="shared" si="38"/>
        <v>0.5</v>
      </c>
      <c r="R80" s="7">
        <f t="shared" si="39"/>
        <v>1</v>
      </c>
      <c r="S80" s="7">
        <f t="shared" si="26"/>
        <v>1.6</v>
      </c>
      <c r="T80" s="7">
        <f t="shared" si="40"/>
        <v>0.1</v>
      </c>
      <c r="U80" s="7">
        <f t="shared" si="41"/>
        <v>0.5</v>
      </c>
      <c r="V80" s="7">
        <f t="shared" si="42"/>
        <v>1</v>
      </c>
      <c r="W80" s="7">
        <f t="shared" si="27"/>
        <v>1.6</v>
      </c>
      <c r="X80" s="7">
        <f t="shared" si="43"/>
        <v>0.1</v>
      </c>
      <c r="Y80" s="7">
        <f t="shared" si="44"/>
        <v>0.5</v>
      </c>
      <c r="Z80" s="7">
        <f t="shared" si="45"/>
        <v>1</v>
      </c>
      <c r="AA80" s="7">
        <f t="shared" si="28"/>
        <v>1.6</v>
      </c>
      <c r="AB80" s="7">
        <f t="shared" si="46"/>
        <v>0</v>
      </c>
      <c r="AC80" s="7">
        <f t="shared" si="47"/>
        <v>0</v>
      </c>
      <c r="AD80" s="7">
        <f t="shared" si="48"/>
        <v>0</v>
      </c>
      <c r="AE80" s="7">
        <f t="shared" si="29"/>
        <v>0</v>
      </c>
      <c r="AF80" s="7">
        <f t="shared" si="49"/>
        <v>0</v>
      </c>
      <c r="AG80" s="7">
        <f t="shared" si="50"/>
        <v>0</v>
      </c>
      <c r="AH80" s="7">
        <f t="shared" si="51"/>
        <v>0</v>
      </c>
      <c r="AI80" s="7">
        <f t="shared" si="30"/>
        <v>0</v>
      </c>
    </row>
    <row r="81" spans="1:35" x14ac:dyDescent="0.25">
      <c r="A81" s="2" t="s">
        <v>433</v>
      </c>
      <c r="B81" s="153">
        <v>2</v>
      </c>
      <c r="C81" s="154">
        <v>4</v>
      </c>
      <c r="D81" s="154">
        <v>3</v>
      </c>
      <c r="E81" s="154">
        <v>3</v>
      </c>
      <c r="F81" s="154">
        <v>3.5</v>
      </c>
      <c r="G81" s="154">
        <v>2.5</v>
      </c>
      <c r="H81" s="151"/>
      <c r="I81" s="163">
        <f t="shared" si="31"/>
        <v>3.2</v>
      </c>
      <c r="J81" s="152">
        <f t="shared" si="32"/>
        <v>1.6</v>
      </c>
      <c r="K81" s="152">
        <f t="shared" si="33"/>
        <v>1.6</v>
      </c>
      <c r="L81" s="152">
        <f t="shared" si="34"/>
        <v>1.6</v>
      </c>
      <c r="M81" s="152">
        <f t="shared" si="35"/>
        <v>0.1</v>
      </c>
      <c r="N81" s="152">
        <f t="shared" si="36"/>
        <v>0</v>
      </c>
      <c r="O81" s="152"/>
      <c r="P81" s="7">
        <f t="shared" si="37"/>
        <v>0.1</v>
      </c>
      <c r="Q81" s="7">
        <f t="shared" si="38"/>
        <v>0.5</v>
      </c>
      <c r="R81" s="7">
        <f t="shared" si="39"/>
        <v>1</v>
      </c>
      <c r="S81" s="7">
        <f t="shared" si="26"/>
        <v>1.6</v>
      </c>
      <c r="T81" s="7">
        <f t="shared" si="40"/>
        <v>0.1</v>
      </c>
      <c r="U81" s="7">
        <f t="shared" si="41"/>
        <v>0.5</v>
      </c>
      <c r="V81" s="7">
        <f t="shared" si="42"/>
        <v>1</v>
      </c>
      <c r="W81" s="7">
        <f t="shared" si="27"/>
        <v>1.6</v>
      </c>
      <c r="X81" s="7">
        <f t="shared" si="43"/>
        <v>0.1</v>
      </c>
      <c r="Y81" s="7">
        <f t="shared" si="44"/>
        <v>0.5</v>
      </c>
      <c r="Z81" s="7">
        <f t="shared" si="45"/>
        <v>1</v>
      </c>
      <c r="AA81" s="7">
        <f t="shared" si="28"/>
        <v>1.6</v>
      </c>
      <c r="AB81" s="7">
        <f t="shared" si="46"/>
        <v>0.1</v>
      </c>
      <c r="AC81" s="7">
        <f t="shared" si="47"/>
        <v>0</v>
      </c>
      <c r="AD81" s="7">
        <f t="shared" si="48"/>
        <v>0</v>
      </c>
      <c r="AE81" s="7">
        <f t="shared" si="29"/>
        <v>0.1</v>
      </c>
      <c r="AF81" s="7">
        <f t="shared" si="49"/>
        <v>0</v>
      </c>
      <c r="AG81" s="7">
        <f t="shared" si="50"/>
        <v>0</v>
      </c>
      <c r="AH81" s="7">
        <f t="shared" si="51"/>
        <v>0</v>
      </c>
      <c r="AI81" s="7">
        <f t="shared" si="30"/>
        <v>0</v>
      </c>
    </row>
    <row r="82" spans="1:35" x14ac:dyDescent="0.25">
      <c r="A82" s="140" t="s">
        <v>891</v>
      </c>
      <c r="B82" s="153">
        <v>1</v>
      </c>
      <c r="C82" s="154">
        <v>3</v>
      </c>
      <c r="D82" s="154">
        <v>2</v>
      </c>
      <c r="E82" s="154">
        <v>2</v>
      </c>
      <c r="F82" s="154">
        <v>3</v>
      </c>
      <c r="G82" s="154">
        <v>2</v>
      </c>
      <c r="H82" s="151"/>
      <c r="I82" s="163">
        <f t="shared" si="31"/>
        <v>2.4</v>
      </c>
      <c r="J82" s="152">
        <f t="shared" si="32"/>
        <v>1.6</v>
      </c>
      <c r="K82" s="152">
        <f t="shared" si="33"/>
        <v>1.6</v>
      </c>
      <c r="L82" s="152">
        <f t="shared" si="34"/>
        <v>0.1</v>
      </c>
      <c r="M82" s="152">
        <f t="shared" si="35"/>
        <v>0</v>
      </c>
      <c r="N82" s="152">
        <f t="shared" si="36"/>
        <v>0</v>
      </c>
      <c r="O82" s="152"/>
      <c r="P82" s="7">
        <f t="shared" si="37"/>
        <v>0.1</v>
      </c>
      <c r="Q82" s="7">
        <f t="shared" si="38"/>
        <v>0.5</v>
      </c>
      <c r="R82" s="7">
        <f t="shared" si="39"/>
        <v>1</v>
      </c>
      <c r="S82" s="7">
        <f t="shared" si="26"/>
        <v>1.6</v>
      </c>
      <c r="T82" s="7">
        <f t="shared" si="40"/>
        <v>0.1</v>
      </c>
      <c r="U82" s="7">
        <f t="shared" si="41"/>
        <v>0.5</v>
      </c>
      <c r="V82" s="7">
        <f t="shared" si="42"/>
        <v>1</v>
      </c>
      <c r="W82" s="7">
        <f t="shared" si="27"/>
        <v>1.6</v>
      </c>
      <c r="X82" s="7">
        <f t="shared" si="43"/>
        <v>0.1</v>
      </c>
      <c r="Y82" s="7">
        <f t="shared" si="44"/>
        <v>0</v>
      </c>
      <c r="Z82" s="7">
        <f t="shared" si="45"/>
        <v>0</v>
      </c>
      <c r="AA82" s="7">
        <f t="shared" si="28"/>
        <v>0.1</v>
      </c>
      <c r="AB82" s="7">
        <f t="shared" si="46"/>
        <v>0</v>
      </c>
      <c r="AC82" s="7">
        <f t="shared" si="47"/>
        <v>0</v>
      </c>
      <c r="AD82" s="7">
        <f t="shared" si="48"/>
        <v>0</v>
      </c>
      <c r="AE82" s="7">
        <f t="shared" si="29"/>
        <v>0</v>
      </c>
      <c r="AF82" s="7">
        <f t="shared" si="49"/>
        <v>0</v>
      </c>
      <c r="AG82" s="7">
        <f t="shared" si="50"/>
        <v>0</v>
      </c>
      <c r="AH82" s="7">
        <f t="shared" si="51"/>
        <v>0</v>
      </c>
      <c r="AI82" s="7">
        <f t="shared" si="30"/>
        <v>0</v>
      </c>
    </row>
    <row r="83" spans="1:35" x14ac:dyDescent="0.25">
      <c r="A83" s="140" t="s">
        <v>2136</v>
      </c>
      <c r="B83" s="153">
        <v>1</v>
      </c>
      <c r="C83" s="154">
        <v>5</v>
      </c>
      <c r="D83" s="154">
        <v>4</v>
      </c>
      <c r="E83" s="154">
        <v>4</v>
      </c>
      <c r="F83" s="154">
        <v>4</v>
      </c>
      <c r="G83" s="154">
        <v>3</v>
      </c>
      <c r="H83" s="151"/>
      <c r="I83" s="163">
        <f t="shared" si="31"/>
        <v>4</v>
      </c>
      <c r="J83" s="152">
        <f t="shared" si="32"/>
        <v>1.6</v>
      </c>
      <c r="K83" s="152">
        <f t="shared" si="33"/>
        <v>1.6</v>
      </c>
      <c r="L83" s="152">
        <f t="shared" si="34"/>
        <v>1.6</v>
      </c>
      <c r="M83" s="152">
        <f t="shared" si="35"/>
        <v>1.6</v>
      </c>
      <c r="N83" s="152">
        <f t="shared" si="36"/>
        <v>0</v>
      </c>
      <c r="O83" s="152"/>
      <c r="P83" s="7">
        <f t="shared" si="37"/>
        <v>0.1</v>
      </c>
      <c r="Q83" s="7">
        <f t="shared" si="38"/>
        <v>0.5</v>
      </c>
      <c r="R83" s="7">
        <f t="shared" si="39"/>
        <v>1</v>
      </c>
      <c r="S83" s="7">
        <f t="shared" si="26"/>
        <v>1.6</v>
      </c>
      <c r="T83" s="7">
        <f t="shared" si="40"/>
        <v>0.1</v>
      </c>
      <c r="U83" s="7">
        <f t="shared" si="41"/>
        <v>0.5</v>
      </c>
      <c r="V83" s="7">
        <f t="shared" si="42"/>
        <v>1</v>
      </c>
      <c r="W83" s="7">
        <f t="shared" si="27"/>
        <v>1.6</v>
      </c>
      <c r="X83" s="7">
        <f t="shared" si="43"/>
        <v>0.1</v>
      </c>
      <c r="Y83" s="7">
        <f t="shared" si="44"/>
        <v>0.5</v>
      </c>
      <c r="Z83" s="7">
        <f t="shared" si="45"/>
        <v>1</v>
      </c>
      <c r="AA83" s="7">
        <f t="shared" si="28"/>
        <v>1.6</v>
      </c>
      <c r="AB83" s="7">
        <f t="shared" si="46"/>
        <v>0.1</v>
      </c>
      <c r="AC83" s="7">
        <f t="shared" si="47"/>
        <v>0.5</v>
      </c>
      <c r="AD83" s="7">
        <f t="shared" si="48"/>
        <v>1</v>
      </c>
      <c r="AE83" s="7">
        <f t="shared" si="29"/>
        <v>1.6</v>
      </c>
      <c r="AF83" s="7">
        <f t="shared" si="49"/>
        <v>0</v>
      </c>
      <c r="AG83" s="7">
        <f t="shared" si="50"/>
        <v>0</v>
      </c>
      <c r="AH83" s="7">
        <f t="shared" si="51"/>
        <v>0</v>
      </c>
      <c r="AI83" s="7">
        <f t="shared" si="30"/>
        <v>0</v>
      </c>
    </row>
    <row r="84" spans="1:35" x14ac:dyDescent="0.25">
      <c r="A84" s="2" t="s">
        <v>134</v>
      </c>
      <c r="B84" s="153">
        <v>1</v>
      </c>
      <c r="C84" s="154">
        <v>5</v>
      </c>
      <c r="D84" s="154">
        <v>2</v>
      </c>
      <c r="E84" s="154">
        <v>5</v>
      </c>
      <c r="F84" s="154">
        <v>4</v>
      </c>
      <c r="G84" s="154">
        <v>4</v>
      </c>
      <c r="H84" s="151"/>
      <c r="I84" s="163">
        <f t="shared" si="31"/>
        <v>4</v>
      </c>
      <c r="J84" s="152">
        <f t="shared" si="32"/>
        <v>1.6</v>
      </c>
      <c r="K84" s="152">
        <f t="shared" si="33"/>
        <v>1.6</v>
      </c>
      <c r="L84" s="152">
        <f t="shared" si="34"/>
        <v>1.6</v>
      </c>
      <c r="M84" s="152">
        <f t="shared" si="35"/>
        <v>1.6</v>
      </c>
      <c r="N84" s="152">
        <f t="shared" si="36"/>
        <v>0</v>
      </c>
      <c r="O84" s="152"/>
      <c r="P84" s="7">
        <f t="shared" si="37"/>
        <v>0.1</v>
      </c>
      <c r="Q84" s="7">
        <f t="shared" si="38"/>
        <v>0.5</v>
      </c>
      <c r="R84" s="7">
        <f t="shared" si="39"/>
        <v>1</v>
      </c>
      <c r="S84" s="7">
        <f t="shared" si="26"/>
        <v>1.6</v>
      </c>
      <c r="T84" s="7">
        <f t="shared" si="40"/>
        <v>0.1</v>
      </c>
      <c r="U84" s="7">
        <f t="shared" si="41"/>
        <v>0.5</v>
      </c>
      <c r="V84" s="7">
        <f t="shared" si="42"/>
        <v>1</v>
      </c>
      <c r="W84" s="7">
        <f t="shared" si="27"/>
        <v>1.6</v>
      </c>
      <c r="X84" s="7">
        <f t="shared" si="43"/>
        <v>0.1</v>
      </c>
      <c r="Y84" s="7">
        <f t="shared" si="44"/>
        <v>0.5</v>
      </c>
      <c r="Z84" s="7">
        <f t="shared" si="45"/>
        <v>1</v>
      </c>
      <c r="AA84" s="7">
        <f t="shared" si="28"/>
        <v>1.6</v>
      </c>
      <c r="AB84" s="7">
        <f t="shared" si="46"/>
        <v>0.1</v>
      </c>
      <c r="AC84" s="7">
        <f t="shared" si="47"/>
        <v>0.5</v>
      </c>
      <c r="AD84" s="7">
        <f t="shared" si="48"/>
        <v>1</v>
      </c>
      <c r="AE84" s="7">
        <f t="shared" si="29"/>
        <v>1.6</v>
      </c>
      <c r="AF84" s="7">
        <f t="shared" si="49"/>
        <v>0</v>
      </c>
      <c r="AG84" s="7">
        <f t="shared" si="50"/>
        <v>0</v>
      </c>
      <c r="AH84" s="7">
        <f t="shared" si="51"/>
        <v>0</v>
      </c>
      <c r="AI84" s="7">
        <f t="shared" si="30"/>
        <v>0</v>
      </c>
    </row>
    <row r="85" spans="1:35" x14ac:dyDescent="0.25">
      <c r="A85" s="140" t="s">
        <v>134</v>
      </c>
      <c r="B85" s="153">
        <v>1</v>
      </c>
      <c r="C85" s="154">
        <v>5</v>
      </c>
      <c r="D85" s="154">
        <v>2</v>
      </c>
      <c r="E85" s="154">
        <v>5</v>
      </c>
      <c r="F85" s="154">
        <v>4</v>
      </c>
      <c r="G85" s="154">
        <v>4</v>
      </c>
      <c r="H85" s="151"/>
      <c r="I85" s="163">
        <f t="shared" si="31"/>
        <v>4</v>
      </c>
      <c r="J85" s="152">
        <f t="shared" si="32"/>
        <v>1.6</v>
      </c>
      <c r="K85" s="152">
        <f t="shared" si="33"/>
        <v>1.6</v>
      </c>
      <c r="L85" s="152">
        <f t="shared" si="34"/>
        <v>1.6</v>
      </c>
      <c r="M85" s="152">
        <f t="shared" si="35"/>
        <v>1.6</v>
      </c>
      <c r="N85" s="152">
        <f t="shared" si="36"/>
        <v>0</v>
      </c>
      <c r="O85" s="152"/>
      <c r="P85" s="7">
        <f t="shared" si="37"/>
        <v>0.1</v>
      </c>
      <c r="Q85" s="7">
        <f t="shared" si="38"/>
        <v>0.5</v>
      </c>
      <c r="R85" s="7">
        <f t="shared" si="39"/>
        <v>1</v>
      </c>
      <c r="S85" s="7">
        <f t="shared" si="26"/>
        <v>1.6</v>
      </c>
      <c r="T85" s="7">
        <f t="shared" si="40"/>
        <v>0.1</v>
      </c>
      <c r="U85" s="7">
        <f t="shared" si="41"/>
        <v>0.5</v>
      </c>
      <c r="V85" s="7">
        <f t="shared" si="42"/>
        <v>1</v>
      </c>
      <c r="W85" s="7">
        <f t="shared" si="27"/>
        <v>1.6</v>
      </c>
      <c r="X85" s="7">
        <f t="shared" si="43"/>
        <v>0.1</v>
      </c>
      <c r="Y85" s="7">
        <f t="shared" si="44"/>
        <v>0.5</v>
      </c>
      <c r="Z85" s="7">
        <f t="shared" si="45"/>
        <v>1</v>
      </c>
      <c r="AA85" s="7">
        <f t="shared" si="28"/>
        <v>1.6</v>
      </c>
      <c r="AB85" s="7">
        <f t="shared" si="46"/>
        <v>0.1</v>
      </c>
      <c r="AC85" s="7">
        <f t="shared" si="47"/>
        <v>0.5</v>
      </c>
      <c r="AD85" s="7">
        <f t="shared" si="48"/>
        <v>1</v>
      </c>
      <c r="AE85" s="7">
        <f t="shared" si="29"/>
        <v>1.6</v>
      </c>
      <c r="AF85" s="7">
        <f t="shared" si="49"/>
        <v>0</v>
      </c>
      <c r="AG85" s="7">
        <f t="shared" si="50"/>
        <v>0</v>
      </c>
      <c r="AH85" s="7">
        <f t="shared" si="51"/>
        <v>0</v>
      </c>
      <c r="AI85" s="7">
        <f t="shared" si="30"/>
        <v>0</v>
      </c>
    </row>
    <row r="86" spans="1:35" ht="15.75" x14ac:dyDescent="0.25">
      <c r="A86" s="162" t="s">
        <v>109</v>
      </c>
      <c r="B86" s="153">
        <v>65</v>
      </c>
      <c r="C86" s="154">
        <v>4.4923076923076923</v>
      </c>
      <c r="D86" s="154">
        <v>3.4461538461538463</v>
      </c>
      <c r="E86" s="154">
        <v>4.4461538461538463</v>
      </c>
      <c r="F86" s="154">
        <v>4.1846153846153848</v>
      </c>
      <c r="G86" s="154">
        <v>4.384615384615385</v>
      </c>
      <c r="H86" s="151"/>
      <c r="I86" s="163">
        <f t="shared" si="31"/>
        <v>4.1907692307692317</v>
      </c>
      <c r="J86" s="152">
        <f t="shared" si="32"/>
        <v>1.6</v>
      </c>
      <c r="K86" s="152">
        <f t="shared" si="33"/>
        <v>1.6</v>
      </c>
      <c r="L86" s="152">
        <f t="shared" si="34"/>
        <v>1.6</v>
      </c>
      <c r="M86" s="152">
        <f t="shared" si="35"/>
        <v>1.6</v>
      </c>
      <c r="N86" s="152">
        <f t="shared" si="36"/>
        <v>0.1</v>
      </c>
      <c r="O86" s="152"/>
      <c r="P86" s="7">
        <f t="shared" si="37"/>
        <v>0.1</v>
      </c>
      <c r="Q86" s="7">
        <f t="shared" si="38"/>
        <v>0.5</v>
      </c>
      <c r="R86" s="7">
        <f t="shared" si="39"/>
        <v>1</v>
      </c>
      <c r="S86" s="7">
        <f t="shared" si="26"/>
        <v>1.6</v>
      </c>
      <c r="T86" s="7">
        <f t="shared" si="40"/>
        <v>0.1</v>
      </c>
      <c r="U86" s="7">
        <f t="shared" si="41"/>
        <v>0.5</v>
      </c>
      <c r="V86" s="7">
        <f t="shared" si="42"/>
        <v>1</v>
      </c>
      <c r="W86" s="7">
        <f t="shared" si="27"/>
        <v>1.6</v>
      </c>
      <c r="X86" s="7">
        <f t="shared" si="43"/>
        <v>0.1</v>
      </c>
      <c r="Y86" s="7">
        <f t="shared" si="44"/>
        <v>0.5</v>
      </c>
      <c r="Z86" s="7">
        <f t="shared" si="45"/>
        <v>1</v>
      </c>
      <c r="AA86" s="7">
        <f t="shared" si="28"/>
        <v>1.6</v>
      </c>
      <c r="AB86" s="7">
        <f t="shared" si="46"/>
        <v>0.1</v>
      </c>
      <c r="AC86" s="7">
        <f t="shared" si="47"/>
        <v>0.5</v>
      </c>
      <c r="AD86" s="7">
        <f t="shared" si="48"/>
        <v>1</v>
      </c>
      <c r="AE86" s="7">
        <f t="shared" si="29"/>
        <v>1.6</v>
      </c>
      <c r="AF86" s="7">
        <f t="shared" si="49"/>
        <v>0.1</v>
      </c>
      <c r="AG86" s="7">
        <f t="shared" si="50"/>
        <v>0</v>
      </c>
      <c r="AH86" s="7">
        <f t="shared" si="51"/>
        <v>0</v>
      </c>
      <c r="AI86" s="7">
        <f t="shared" si="30"/>
        <v>0.1</v>
      </c>
    </row>
    <row r="87" spans="1:35" x14ac:dyDescent="0.25">
      <c r="A87" s="2" t="s">
        <v>48</v>
      </c>
      <c r="B87" s="153">
        <v>33</v>
      </c>
      <c r="C87" s="154">
        <v>4.4848484848484844</v>
      </c>
      <c r="D87" s="154">
        <v>3.606060606060606</v>
      </c>
      <c r="E87" s="154">
        <v>4.4545454545454541</v>
      </c>
      <c r="F87" s="154">
        <v>4.2121212121212119</v>
      </c>
      <c r="G87" s="154">
        <v>4.4848484848484844</v>
      </c>
      <c r="H87" s="151"/>
      <c r="I87" s="163">
        <f t="shared" si="31"/>
        <v>4.2484848484848481</v>
      </c>
      <c r="J87" s="152">
        <f t="shared" si="32"/>
        <v>1.6</v>
      </c>
      <c r="K87" s="152">
        <f t="shared" si="33"/>
        <v>1.6</v>
      </c>
      <c r="L87" s="152">
        <f t="shared" si="34"/>
        <v>1.6</v>
      </c>
      <c r="M87" s="152">
        <f t="shared" si="35"/>
        <v>1.6</v>
      </c>
      <c r="N87" s="152">
        <f t="shared" si="36"/>
        <v>0.1</v>
      </c>
      <c r="O87" s="152"/>
      <c r="P87" s="7">
        <f t="shared" si="37"/>
        <v>0.1</v>
      </c>
      <c r="Q87" s="7">
        <f t="shared" si="38"/>
        <v>0.5</v>
      </c>
      <c r="R87" s="7">
        <f t="shared" si="39"/>
        <v>1</v>
      </c>
      <c r="S87" s="7">
        <f t="shared" si="26"/>
        <v>1.6</v>
      </c>
      <c r="T87" s="7">
        <f t="shared" si="40"/>
        <v>0.1</v>
      </c>
      <c r="U87" s="7">
        <f t="shared" si="41"/>
        <v>0.5</v>
      </c>
      <c r="V87" s="7">
        <f t="shared" si="42"/>
        <v>1</v>
      </c>
      <c r="W87" s="7">
        <f t="shared" si="27"/>
        <v>1.6</v>
      </c>
      <c r="X87" s="7">
        <f t="shared" si="43"/>
        <v>0.1</v>
      </c>
      <c r="Y87" s="7">
        <f t="shared" si="44"/>
        <v>0.5</v>
      </c>
      <c r="Z87" s="7">
        <f t="shared" si="45"/>
        <v>1</v>
      </c>
      <c r="AA87" s="7">
        <f t="shared" si="28"/>
        <v>1.6</v>
      </c>
      <c r="AB87" s="7">
        <f t="shared" si="46"/>
        <v>0.1</v>
      </c>
      <c r="AC87" s="7">
        <f t="shared" si="47"/>
        <v>0.5</v>
      </c>
      <c r="AD87" s="7">
        <f t="shared" si="48"/>
        <v>1</v>
      </c>
      <c r="AE87" s="7">
        <f t="shared" si="29"/>
        <v>1.6</v>
      </c>
      <c r="AF87" s="7">
        <f t="shared" si="49"/>
        <v>0.1</v>
      </c>
      <c r="AG87" s="7">
        <f t="shared" si="50"/>
        <v>0</v>
      </c>
      <c r="AH87" s="7">
        <f t="shared" si="51"/>
        <v>0</v>
      </c>
      <c r="AI87" s="7">
        <f t="shared" si="30"/>
        <v>0.1</v>
      </c>
    </row>
    <row r="88" spans="1:35" x14ac:dyDescent="0.25">
      <c r="A88" s="140" t="s">
        <v>158</v>
      </c>
      <c r="B88" s="153">
        <v>4</v>
      </c>
      <c r="C88" s="154">
        <v>4.5</v>
      </c>
      <c r="D88" s="154">
        <v>3.5</v>
      </c>
      <c r="E88" s="154">
        <v>4.5</v>
      </c>
      <c r="F88" s="154">
        <v>4.5</v>
      </c>
      <c r="G88" s="154">
        <v>4.25</v>
      </c>
      <c r="H88" s="151"/>
      <c r="I88" s="163">
        <f t="shared" si="31"/>
        <v>4.25</v>
      </c>
      <c r="J88" s="152">
        <f t="shared" si="32"/>
        <v>1.6</v>
      </c>
      <c r="K88" s="152">
        <f t="shared" si="33"/>
        <v>1.6</v>
      </c>
      <c r="L88" s="152">
        <f t="shared" si="34"/>
        <v>1.6</v>
      </c>
      <c r="M88" s="152">
        <f t="shared" si="35"/>
        <v>1.6</v>
      </c>
      <c r="N88" s="152">
        <f t="shared" si="36"/>
        <v>0.1</v>
      </c>
      <c r="O88" s="152"/>
      <c r="P88" s="7">
        <f t="shared" si="37"/>
        <v>0.1</v>
      </c>
      <c r="Q88" s="7">
        <f t="shared" si="38"/>
        <v>0.5</v>
      </c>
      <c r="R88" s="7">
        <f t="shared" si="39"/>
        <v>1</v>
      </c>
      <c r="S88" s="7">
        <f t="shared" ref="S88:S151" si="52">SUM(P88:R88)</f>
        <v>1.6</v>
      </c>
      <c r="T88" s="7">
        <f t="shared" si="40"/>
        <v>0.1</v>
      </c>
      <c r="U88" s="7">
        <f t="shared" si="41"/>
        <v>0.5</v>
      </c>
      <c r="V88" s="7">
        <f t="shared" si="42"/>
        <v>1</v>
      </c>
      <c r="W88" s="7">
        <f t="shared" ref="W88:W151" si="53">SUM(T88:V88)</f>
        <v>1.6</v>
      </c>
      <c r="X88" s="7">
        <f t="shared" si="43"/>
        <v>0.1</v>
      </c>
      <c r="Y88" s="7">
        <f t="shared" si="44"/>
        <v>0.5</v>
      </c>
      <c r="Z88" s="7">
        <f t="shared" si="45"/>
        <v>1</v>
      </c>
      <c r="AA88" s="7">
        <f t="shared" ref="AA88:AA151" si="54">SUM(X88:Z88)</f>
        <v>1.6</v>
      </c>
      <c r="AB88" s="7">
        <f t="shared" si="46"/>
        <v>0.1</v>
      </c>
      <c r="AC88" s="7">
        <f t="shared" si="47"/>
        <v>0.5</v>
      </c>
      <c r="AD88" s="7">
        <f t="shared" si="48"/>
        <v>1</v>
      </c>
      <c r="AE88" s="7">
        <f t="shared" ref="AE88:AE151" si="55">SUM(AB88:AD88)</f>
        <v>1.6</v>
      </c>
      <c r="AF88" s="7">
        <f t="shared" si="49"/>
        <v>0.1</v>
      </c>
      <c r="AG88" s="7">
        <f t="shared" si="50"/>
        <v>0</v>
      </c>
      <c r="AH88" s="7">
        <f t="shared" si="51"/>
        <v>0</v>
      </c>
      <c r="AI88" s="7">
        <f t="shared" ref="AI88:AI151" si="56">SUM(AF88:AH88)</f>
        <v>0.1</v>
      </c>
    </row>
    <row r="89" spans="1:35" x14ac:dyDescent="0.25">
      <c r="A89" s="140" t="s">
        <v>48</v>
      </c>
      <c r="B89" s="153">
        <v>2</v>
      </c>
      <c r="C89" s="154">
        <v>4</v>
      </c>
      <c r="D89" s="154">
        <v>3</v>
      </c>
      <c r="E89" s="154">
        <v>4</v>
      </c>
      <c r="F89" s="154">
        <v>4</v>
      </c>
      <c r="G89" s="154">
        <v>4</v>
      </c>
      <c r="H89" s="151"/>
      <c r="I89" s="163">
        <f t="shared" si="31"/>
        <v>3.8</v>
      </c>
      <c r="J89" s="152">
        <f t="shared" si="32"/>
        <v>1.6</v>
      </c>
      <c r="K89" s="152">
        <f t="shared" si="33"/>
        <v>1.6</v>
      </c>
      <c r="L89" s="152">
        <f t="shared" si="34"/>
        <v>1.6</v>
      </c>
      <c r="M89" s="152">
        <f t="shared" si="35"/>
        <v>0.6</v>
      </c>
      <c r="N89" s="152">
        <f t="shared" si="36"/>
        <v>0</v>
      </c>
      <c r="O89" s="152"/>
      <c r="P89" s="7">
        <f t="shared" si="37"/>
        <v>0.1</v>
      </c>
      <c r="Q89" s="7">
        <f t="shared" si="38"/>
        <v>0.5</v>
      </c>
      <c r="R89" s="7">
        <f t="shared" si="39"/>
        <v>1</v>
      </c>
      <c r="S89" s="7">
        <f t="shared" si="52"/>
        <v>1.6</v>
      </c>
      <c r="T89" s="7">
        <f t="shared" si="40"/>
        <v>0.1</v>
      </c>
      <c r="U89" s="7">
        <f t="shared" si="41"/>
        <v>0.5</v>
      </c>
      <c r="V89" s="7">
        <f t="shared" si="42"/>
        <v>1</v>
      </c>
      <c r="W89" s="7">
        <f t="shared" si="53"/>
        <v>1.6</v>
      </c>
      <c r="X89" s="7">
        <f t="shared" si="43"/>
        <v>0.1</v>
      </c>
      <c r="Y89" s="7">
        <f t="shared" si="44"/>
        <v>0.5</v>
      </c>
      <c r="Z89" s="7">
        <f t="shared" si="45"/>
        <v>1</v>
      </c>
      <c r="AA89" s="7">
        <f t="shared" si="54"/>
        <v>1.6</v>
      </c>
      <c r="AB89" s="7">
        <f t="shared" si="46"/>
        <v>0.1</v>
      </c>
      <c r="AC89" s="7">
        <f t="shared" si="47"/>
        <v>0.5</v>
      </c>
      <c r="AD89" s="7">
        <f t="shared" si="48"/>
        <v>0</v>
      </c>
      <c r="AE89" s="7">
        <f t="shared" si="55"/>
        <v>0.6</v>
      </c>
      <c r="AF89" s="7">
        <f t="shared" si="49"/>
        <v>0</v>
      </c>
      <c r="AG89" s="7">
        <f t="shared" si="50"/>
        <v>0</v>
      </c>
      <c r="AH89" s="7">
        <f t="shared" si="51"/>
        <v>0</v>
      </c>
      <c r="AI89" s="7">
        <f t="shared" si="56"/>
        <v>0</v>
      </c>
    </row>
    <row r="90" spans="1:35" x14ac:dyDescent="0.25">
      <c r="A90" s="140" t="s">
        <v>113</v>
      </c>
      <c r="B90" s="153">
        <v>16</v>
      </c>
      <c r="C90" s="154">
        <v>4.8125</v>
      </c>
      <c r="D90" s="154">
        <v>3.875</v>
      </c>
      <c r="E90" s="154">
        <v>4.8125</v>
      </c>
      <c r="F90" s="154">
        <v>4.375</v>
      </c>
      <c r="G90" s="154">
        <v>4.75</v>
      </c>
      <c r="H90" s="151"/>
      <c r="I90" s="163">
        <f t="shared" si="31"/>
        <v>4.5250000000000004</v>
      </c>
      <c r="J90" s="152">
        <f t="shared" si="32"/>
        <v>1.6</v>
      </c>
      <c r="K90" s="152">
        <f t="shared" si="33"/>
        <v>1.6</v>
      </c>
      <c r="L90" s="152">
        <f t="shared" si="34"/>
        <v>1.6</v>
      </c>
      <c r="M90" s="152">
        <f t="shared" si="35"/>
        <v>1.6</v>
      </c>
      <c r="N90" s="152">
        <f t="shared" si="36"/>
        <v>0.6</v>
      </c>
      <c r="O90" s="152"/>
      <c r="P90" s="7">
        <f t="shared" si="37"/>
        <v>0.1</v>
      </c>
      <c r="Q90" s="7">
        <f t="shared" si="38"/>
        <v>0.5</v>
      </c>
      <c r="R90" s="7">
        <f t="shared" si="39"/>
        <v>1</v>
      </c>
      <c r="S90" s="7">
        <f t="shared" si="52"/>
        <v>1.6</v>
      </c>
      <c r="T90" s="7">
        <f t="shared" si="40"/>
        <v>0.1</v>
      </c>
      <c r="U90" s="7">
        <f t="shared" si="41"/>
        <v>0.5</v>
      </c>
      <c r="V90" s="7">
        <f t="shared" si="42"/>
        <v>1</v>
      </c>
      <c r="W90" s="7">
        <f t="shared" si="53"/>
        <v>1.6</v>
      </c>
      <c r="X90" s="7">
        <f t="shared" si="43"/>
        <v>0.1</v>
      </c>
      <c r="Y90" s="7">
        <f t="shared" si="44"/>
        <v>0.5</v>
      </c>
      <c r="Z90" s="7">
        <f t="shared" si="45"/>
        <v>1</v>
      </c>
      <c r="AA90" s="7">
        <f t="shared" si="54"/>
        <v>1.6</v>
      </c>
      <c r="AB90" s="7">
        <f t="shared" si="46"/>
        <v>0.1</v>
      </c>
      <c r="AC90" s="7">
        <f t="shared" si="47"/>
        <v>0.5</v>
      </c>
      <c r="AD90" s="7">
        <f t="shared" si="48"/>
        <v>1</v>
      </c>
      <c r="AE90" s="7">
        <f t="shared" si="55"/>
        <v>1.6</v>
      </c>
      <c r="AF90" s="7">
        <f t="shared" si="49"/>
        <v>0.1</v>
      </c>
      <c r="AG90" s="7">
        <f t="shared" si="50"/>
        <v>0.5</v>
      </c>
      <c r="AH90" s="7">
        <f t="shared" si="51"/>
        <v>0</v>
      </c>
      <c r="AI90" s="7">
        <f t="shared" si="56"/>
        <v>0.6</v>
      </c>
    </row>
    <row r="91" spans="1:35" x14ac:dyDescent="0.25">
      <c r="A91" s="140" t="s">
        <v>584</v>
      </c>
      <c r="B91" s="153">
        <v>9</v>
      </c>
      <c r="C91" s="154">
        <v>4</v>
      </c>
      <c r="D91" s="154">
        <v>3.4444444444444446</v>
      </c>
      <c r="E91" s="154">
        <v>3.8888888888888888</v>
      </c>
      <c r="F91" s="154">
        <v>4.1111111111111107</v>
      </c>
      <c r="G91" s="154">
        <v>4.4444444444444446</v>
      </c>
      <c r="H91" s="151"/>
      <c r="I91" s="163">
        <f t="shared" si="31"/>
        <v>3.9777777777777779</v>
      </c>
      <c r="J91" s="152">
        <f t="shared" si="32"/>
        <v>1.6</v>
      </c>
      <c r="K91" s="152">
        <f t="shared" si="33"/>
        <v>1.6</v>
      </c>
      <c r="L91" s="152">
        <f t="shared" si="34"/>
        <v>1.6</v>
      </c>
      <c r="M91" s="152">
        <f t="shared" si="35"/>
        <v>0.6</v>
      </c>
      <c r="N91" s="152">
        <f t="shared" si="36"/>
        <v>0</v>
      </c>
      <c r="O91" s="152"/>
      <c r="P91" s="7">
        <f t="shared" si="37"/>
        <v>0.1</v>
      </c>
      <c r="Q91" s="7">
        <f t="shared" si="38"/>
        <v>0.5</v>
      </c>
      <c r="R91" s="7">
        <f t="shared" si="39"/>
        <v>1</v>
      </c>
      <c r="S91" s="7">
        <f t="shared" si="52"/>
        <v>1.6</v>
      </c>
      <c r="T91" s="7">
        <f t="shared" si="40"/>
        <v>0.1</v>
      </c>
      <c r="U91" s="7">
        <f t="shared" si="41"/>
        <v>0.5</v>
      </c>
      <c r="V91" s="7">
        <f t="shared" si="42"/>
        <v>1</v>
      </c>
      <c r="W91" s="7">
        <f t="shared" si="53"/>
        <v>1.6</v>
      </c>
      <c r="X91" s="7">
        <f t="shared" si="43"/>
        <v>0.1</v>
      </c>
      <c r="Y91" s="7">
        <f t="shared" si="44"/>
        <v>0.5</v>
      </c>
      <c r="Z91" s="7">
        <f t="shared" si="45"/>
        <v>1</v>
      </c>
      <c r="AA91" s="7">
        <f t="shared" si="54"/>
        <v>1.6</v>
      </c>
      <c r="AB91" s="7">
        <f t="shared" si="46"/>
        <v>0.1</v>
      </c>
      <c r="AC91" s="7">
        <f t="shared" si="47"/>
        <v>0.5</v>
      </c>
      <c r="AD91" s="7">
        <f t="shared" si="48"/>
        <v>0</v>
      </c>
      <c r="AE91" s="7">
        <f t="shared" si="55"/>
        <v>0.6</v>
      </c>
      <c r="AF91" s="7">
        <f t="shared" si="49"/>
        <v>0</v>
      </c>
      <c r="AG91" s="7">
        <f t="shared" si="50"/>
        <v>0</v>
      </c>
      <c r="AH91" s="7">
        <f t="shared" si="51"/>
        <v>0</v>
      </c>
      <c r="AI91" s="7">
        <f t="shared" si="56"/>
        <v>0</v>
      </c>
    </row>
    <row r="92" spans="1:35" x14ac:dyDescent="0.25">
      <c r="A92" s="140" t="s">
        <v>1094</v>
      </c>
      <c r="B92" s="153">
        <v>1</v>
      </c>
      <c r="C92" s="154">
        <v>4</v>
      </c>
      <c r="D92" s="154">
        <v>3</v>
      </c>
      <c r="E92" s="154">
        <v>4</v>
      </c>
      <c r="F92" s="154">
        <v>4</v>
      </c>
      <c r="G92" s="154">
        <v>4</v>
      </c>
      <c r="H92" s="151"/>
      <c r="I92" s="163">
        <f t="shared" si="31"/>
        <v>3.8</v>
      </c>
      <c r="J92" s="152">
        <f t="shared" si="32"/>
        <v>1.6</v>
      </c>
      <c r="K92" s="152">
        <f t="shared" si="33"/>
        <v>1.6</v>
      </c>
      <c r="L92" s="152">
        <f t="shared" si="34"/>
        <v>1.6</v>
      </c>
      <c r="M92" s="152">
        <f t="shared" si="35"/>
        <v>0.6</v>
      </c>
      <c r="N92" s="152">
        <f t="shared" si="36"/>
        <v>0</v>
      </c>
      <c r="O92" s="152"/>
      <c r="P92" s="7">
        <f t="shared" si="37"/>
        <v>0.1</v>
      </c>
      <c r="Q92" s="7">
        <f t="shared" si="38"/>
        <v>0.5</v>
      </c>
      <c r="R92" s="7">
        <f t="shared" si="39"/>
        <v>1</v>
      </c>
      <c r="S92" s="7">
        <f t="shared" si="52"/>
        <v>1.6</v>
      </c>
      <c r="T92" s="7">
        <f t="shared" si="40"/>
        <v>0.1</v>
      </c>
      <c r="U92" s="7">
        <f t="shared" si="41"/>
        <v>0.5</v>
      </c>
      <c r="V92" s="7">
        <f t="shared" si="42"/>
        <v>1</v>
      </c>
      <c r="W92" s="7">
        <f t="shared" si="53"/>
        <v>1.6</v>
      </c>
      <c r="X92" s="7">
        <f t="shared" si="43"/>
        <v>0.1</v>
      </c>
      <c r="Y92" s="7">
        <f t="shared" si="44"/>
        <v>0.5</v>
      </c>
      <c r="Z92" s="7">
        <f t="shared" si="45"/>
        <v>1</v>
      </c>
      <c r="AA92" s="7">
        <f t="shared" si="54"/>
        <v>1.6</v>
      </c>
      <c r="AB92" s="7">
        <f t="shared" si="46"/>
        <v>0.1</v>
      </c>
      <c r="AC92" s="7">
        <f t="shared" si="47"/>
        <v>0.5</v>
      </c>
      <c r="AD92" s="7">
        <f t="shared" si="48"/>
        <v>0</v>
      </c>
      <c r="AE92" s="7">
        <f t="shared" si="55"/>
        <v>0.6</v>
      </c>
      <c r="AF92" s="7">
        <f t="shared" si="49"/>
        <v>0</v>
      </c>
      <c r="AG92" s="7">
        <f t="shared" si="50"/>
        <v>0</v>
      </c>
      <c r="AH92" s="7">
        <f t="shared" si="51"/>
        <v>0</v>
      </c>
      <c r="AI92" s="7">
        <f t="shared" si="56"/>
        <v>0</v>
      </c>
    </row>
    <row r="93" spans="1:35" x14ac:dyDescent="0.25">
      <c r="A93" s="140" t="s">
        <v>1649</v>
      </c>
      <c r="B93" s="153">
        <v>1</v>
      </c>
      <c r="C93" s="154">
        <v>5</v>
      </c>
      <c r="D93" s="154">
        <v>3</v>
      </c>
      <c r="E93" s="154">
        <v>5</v>
      </c>
      <c r="F93" s="154">
        <v>2</v>
      </c>
      <c r="G93" s="154">
        <v>3</v>
      </c>
      <c r="H93" s="151"/>
      <c r="I93" s="163">
        <f t="shared" si="31"/>
        <v>3.6</v>
      </c>
      <c r="J93" s="152">
        <f t="shared" si="32"/>
        <v>1.6</v>
      </c>
      <c r="K93" s="152">
        <f t="shared" si="33"/>
        <v>1.6</v>
      </c>
      <c r="L93" s="152">
        <f t="shared" si="34"/>
        <v>1.6</v>
      </c>
      <c r="M93" s="152">
        <f t="shared" si="35"/>
        <v>0.6</v>
      </c>
      <c r="N93" s="152">
        <f t="shared" si="36"/>
        <v>0</v>
      </c>
      <c r="O93" s="152"/>
      <c r="P93" s="7">
        <f t="shared" si="37"/>
        <v>0.1</v>
      </c>
      <c r="Q93" s="7">
        <f t="shared" si="38"/>
        <v>0.5</v>
      </c>
      <c r="R93" s="7">
        <f t="shared" si="39"/>
        <v>1</v>
      </c>
      <c r="S93" s="7">
        <f t="shared" si="52"/>
        <v>1.6</v>
      </c>
      <c r="T93" s="7">
        <f t="shared" si="40"/>
        <v>0.1</v>
      </c>
      <c r="U93" s="7">
        <f t="shared" si="41"/>
        <v>0.5</v>
      </c>
      <c r="V93" s="7">
        <f t="shared" si="42"/>
        <v>1</v>
      </c>
      <c r="W93" s="7">
        <f t="shared" si="53"/>
        <v>1.6</v>
      </c>
      <c r="X93" s="7">
        <f t="shared" si="43"/>
        <v>0.1</v>
      </c>
      <c r="Y93" s="7">
        <f t="shared" si="44"/>
        <v>0.5</v>
      </c>
      <c r="Z93" s="7">
        <f t="shared" si="45"/>
        <v>1</v>
      </c>
      <c r="AA93" s="7">
        <f t="shared" si="54"/>
        <v>1.6</v>
      </c>
      <c r="AB93" s="7">
        <f t="shared" si="46"/>
        <v>0.1</v>
      </c>
      <c r="AC93" s="7">
        <f t="shared" si="47"/>
        <v>0.5</v>
      </c>
      <c r="AD93" s="7">
        <f t="shared" si="48"/>
        <v>0</v>
      </c>
      <c r="AE93" s="7">
        <f t="shared" si="55"/>
        <v>0.6</v>
      </c>
      <c r="AF93" s="7">
        <f t="shared" si="49"/>
        <v>0</v>
      </c>
      <c r="AG93" s="7">
        <f t="shared" si="50"/>
        <v>0</v>
      </c>
      <c r="AH93" s="7">
        <f t="shared" si="51"/>
        <v>0</v>
      </c>
      <c r="AI93" s="7">
        <f t="shared" si="56"/>
        <v>0</v>
      </c>
    </row>
    <row r="94" spans="1:35" x14ac:dyDescent="0.25">
      <c r="A94" s="2" t="s">
        <v>73</v>
      </c>
      <c r="B94" s="153">
        <v>1</v>
      </c>
      <c r="C94" s="154">
        <v>5</v>
      </c>
      <c r="D94" s="154">
        <v>5</v>
      </c>
      <c r="E94" s="154">
        <v>5</v>
      </c>
      <c r="F94" s="154">
        <v>4</v>
      </c>
      <c r="G94" s="154">
        <v>5</v>
      </c>
      <c r="H94" s="151"/>
      <c r="I94" s="163">
        <f t="shared" si="31"/>
        <v>4.8</v>
      </c>
      <c r="J94" s="152">
        <f t="shared" si="32"/>
        <v>1.6</v>
      </c>
      <c r="K94" s="152">
        <f t="shared" si="33"/>
        <v>1.6</v>
      </c>
      <c r="L94" s="152">
        <f t="shared" si="34"/>
        <v>1.6</v>
      </c>
      <c r="M94" s="152">
        <f t="shared" si="35"/>
        <v>1.6</v>
      </c>
      <c r="N94" s="152">
        <f t="shared" si="36"/>
        <v>0.6</v>
      </c>
      <c r="O94" s="152"/>
      <c r="P94" s="7">
        <f t="shared" si="37"/>
        <v>0.1</v>
      </c>
      <c r="Q94" s="7">
        <f t="shared" si="38"/>
        <v>0.5</v>
      </c>
      <c r="R94" s="7">
        <f t="shared" si="39"/>
        <v>1</v>
      </c>
      <c r="S94" s="7">
        <f t="shared" si="52"/>
        <v>1.6</v>
      </c>
      <c r="T94" s="7">
        <f t="shared" si="40"/>
        <v>0.1</v>
      </c>
      <c r="U94" s="7">
        <f t="shared" si="41"/>
        <v>0.5</v>
      </c>
      <c r="V94" s="7">
        <f t="shared" si="42"/>
        <v>1</v>
      </c>
      <c r="W94" s="7">
        <f t="shared" si="53"/>
        <v>1.6</v>
      </c>
      <c r="X94" s="7">
        <f t="shared" si="43"/>
        <v>0.1</v>
      </c>
      <c r="Y94" s="7">
        <f t="shared" si="44"/>
        <v>0.5</v>
      </c>
      <c r="Z94" s="7">
        <f t="shared" si="45"/>
        <v>1</v>
      </c>
      <c r="AA94" s="7">
        <f t="shared" si="54"/>
        <v>1.6</v>
      </c>
      <c r="AB94" s="7">
        <f t="shared" si="46"/>
        <v>0.1</v>
      </c>
      <c r="AC94" s="7">
        <f t="shared" si="47"/>
        <v>0.5</v>
      </c>
      <c r="AD94" s="7">
        <f t="shared" si="48"/>
        <v>1</v>
      </c>
      <c r="AE94" s="7">
        <f t="shared" si="55"/>
        <v>1.6</v>
      </c>
      <c r="AF94" s="7">
        <f t="shared" si="49"/>
        <v>0.1</v>
      </c>
      <c r="AG94" s="7">
        <f t="shared" si="50"/>
        <v>0.5</v>
      </c>
      <c r="AH94" s="7">
        <f t="shared" si="51"/>
        <v>0</v>
      </c>
      <c r="AI94" s="7">
        <f t="shared" si="56"/>
        <v>0.6</v>
      </c>
    </row>
    <row r="95" spans="1:35" x14ac:dyDescent="0.25">
      <c r="A95" s="140" t="s">
        <v>584</v>
      </c>
      <c r="B95" s="153">
        <v>1</v>
      </c>
      <c r="C95" s="154">
        <v>5</v>
      </c>
      <c r="D95" s="154">
        <v>5</v>
      </c>
      <c r="E95" s="154">
        <v>5</v>
      </c>
      <c r="F95" s="154">
        <v>4</v>
      </c>
      <c r="G95" s="154">
        <v>5</v>
      </c>
      <c r="H95" s="151"/>
      <c r="I95" s="163">
        <f t="shared" si="31"/>
        <v>4.8</v>
      </c>
      <c r="J95" s="152">
        <f t="shared" si="32"/>
        <v>1.6</v>
      </c>
      <c r="K95" s="152">
        <f t="shared" si="33"/>
        <v>1.6</v>
      </c>
      <c r="L95" s="152">
        <f t="shared" si="34"/>
        <v>1.6</v>
      </c>
      <c r="M95" s="152">
        <f t="shared" si="35"/>
        <v>1.6</v>
      </c>
      <c r="N95" s="152">
        <f t="shared" si="36"/>
        <v>0.6</v>
      </c>
      <c r="O95" s="152"/>
      <c r="P95" s="7">
        <f t="shared" si="37"/>
        <v>0.1</v>
      </c>
      <c r="Q95" s="7">
        <f t="shared" si="38"/>
        <v>0.5</v>
      </c>
      <c r="R95" s="7">
        <f t="shared" si="39"/>
        <v>1</v>
      </c>
      <c r="S95" s="7">
        <f t="shared" si="52"/>
        <v>1.6</v>
      </c>
      <c r="T95" s="7">
        <f t="shared" si="40"/>
        <v>0.1</v>
      </c>
      <c r="U95" s="7">
        <f t="shared" si="41"/>
        <v>0.5</v>
      </c>
      <c r="V95" s="7">
        <f t="shared" si="42"/>
        <v>1</v>
      </c>
      <c r="W95" s="7">
        <f t="shared" si="53"/>
        <v>1.6</v>
      </c>
      <c r="X95" s="7">
        <f t="shared" si="43"/>
        <v>0.1</v>
      </c>
      <c r="Y95" s="7">
        <f t="shared" si="44"/>
        <v>0.5</v>
      </c>
      <c r="Z95" s="7">
        <f t="shared" si="45"/>
        <v>1</v>
      </c>
      <c r="AA95" s="7">
        <f t="shared" si="54"/>
        <v>1.6</v>
      </c>
      <c r="AB95" s="7">
        <f t="shared" si="46"/>
        <v>0.1</v>
      </c>
      <c r="AC95" s="7">
        <f t="shared" si="47"/>
        <v>0.5</v>
      </c>
      <c r="AD95" s="7">
        <f t="shared" si="48"/>
        <v>1</v>
      </c>
      <c r="AE95" s="7">
        <f t="shared" si="55"/>
        <v>1.6</v>
      </c>
      <c r="AF95" s="7">
        <f t="shared" si="49"/>
        <v>0.1</v>
      </c>
      <c r="AG95" s="7">
        <f t="shared" si="50"/>
        <v>0.5</v>
      </c>
      <c r="AH95" s="7">
        <f t="shared" si="51"/>
        <v>0</v>
      </c>
      <c r="AI95" s="7">
        <f t="shared" si="56"/>
        <v>0.6</v>
      </c>
    </row>
    <row r="96" spans="1:35" x14ac:dyDescent="0.25">
      <c r="A96" s="2" t="s">
        <v>31</v>
      </c>
      <c r="B96" s="153">
        <v>21</v>
      </c>
      <c r="C96" s="154">
        <v>4.4761904761904763</v>
      </c>
      <c r="D96" s="154">
        <v>2.9523809523809526</v>
      </c>
      <c r="E96" s="154">
        <v>4.4761904761904763</v>
      </c>
      <c r="F96" s="154">
        <v>4.2380952380952381</v>
      </c>
      <c r="G96" s="154">
        <v>4.2857142857142856</v>
      </c>
      <c r="H96" s="151"/>
      <c r="I96" s="163">
        <f t="shared" si="31"/>
        <v>4.0857142857142854</v>
      </c>
      <c r="J96" s="152">
        <f t="shared" si="32"/>
        <v>1.6</v>
      </c>
      <c r="K96" s="152">
        <f t="shared" si="33"/>
        <v>1.6</v>
      </c>
      <c r="L96" s="152">
        <f t="shared" si="34"/>
        <v>1.6</v>
      </c>
      <c r="M96" s="152">
        <f t="shared" si="35"/>
        <v>1.6</v>
      </c>
      <c r="N96" s="152">
        <f t="shared" si="36"/>
        <v>0.1</v>
      </c>
      <c r="O96" s="152"/>
      <c r="P96" s="7">
        <f t="shared" si="37"/>
        <v>0.1</v>
      </c>
      <c r="Q96" s="7">
        <f t="shared" si="38"/>
        <v>0.5</v>
      </c>
      <c r="R96" s="7">
        <f t="shared" si="39"/>
        <v>1</v>
      </c>
      <c r="S96" s="7">
        <f t="shared" si="52"/>
        <v>1.6</v>
      </c>
      <c r="T96" s="7">
        <f t="shared" si="40"/>
        <v>0.1</v>
      </c>
      <c r="U96" s="7">
        <f t="shared" si="41"/>
        <v>0.5</v>
      </c>
      <c r="V96" s="7">
        <f t="shared" si="42"/>
        <v>1</v>
      </c>
      <c r="W96" s="7">
        <f t="shared" si="53"/>
        <v>1.6</v>
      </c>
      <c r="X96" s="7">
        <f t="shared" si="43"/>
        <v>0.1</v>
      </c>
      <c r="Y96" s="7">
        <f t="shared" si="44"/>
        <v>0.5</v>
      </c>
      <c r="Z96" s="7">
        <f t="shared" si="45"/>
        <v>1</v>
      </c>
      <c r="AA96" s="7">
        <f t="shared" si="54"/>
        <v>1.6</v>
      </c>
      <c r="AB96" s="7">
        <f t="shared" si="46"/>
        <v>0.1</v>
      </c>
      <c r="AC96" s="7">
        <f t="shared" si="47"/>
        <v>0.5</v>
      </c>
      <c r="AD96" s="7">
        <f t="shared" si="48"/>
        <v>1</v>
      </c>
      <c r="AE96" s="7">
        <f t="shared" si="55"/>
        <v>1.6</v>
      </c>
      <c r="AF96" s="7">
        <f t="shared" si="49"/>
        <v>0.1</v>
      </c>
      <c r="AG96" s="7">
        <f t="shared" si="50"/>
        <v>0</v>
      </c>
      <c r="AH96" s="7">
        <f t="shared" si="51"/>
        <v>0</v>
      </c>
      <c r="AI96" s="7">
        <f t="shared" si="56"/>
        <v>0.1</v>
      </c>
    </row>
    <row r="97" spans="1:35" x14ac:dyDescent="0.25">
      <c r="A97" s="140" t="s">
        <v>321</v>
      </c>
      <c r="B97" s="153">
        <v>2</v>
      </c>
      <c r="C97" s="154">
        <v>4.5</v>
      </c>
      <c r="D97" s="154">
        <v>3</v>
      </c>
      <c r="E97" s="154">
        <v>4.5</v>
      </c>
      <c r="F97" s="154">
        <v>4.5</v>
      </c>
      <c r="G97" s="154">
        <v>4</v>
      </c>
      <c r="H97" s="151"/>
      <c r="I97" s="163">
        <f t="shared" si="31"/>
        <v>4.0999999999999996</v>
      </c>
      <c r="J97" s="152">
        <f t="shared" si="32"/>
        <v>1.6</v>
      </c>
      <c r="K97" s="152">
        <f t="shared" si="33"/>
        <v>1.6</v>
      </c>
      <c r="L97" s="152">
        <f t="shared" si="34"/>
        <v>1.6</v>
      </c>
      <c r="M97" s="152">
        <f t="shared" si="35"/>
        <v>1.6</v>
      </c>
      <c r="N97" s="152">
        <f t="shared" si="36"/>
        <v>0.1</v>
      </c>
      <c r="O97" s="152"/>
      <c r="P97" s="7">
        <f t="shared" si="37"/>
        <v>0.1</v>
      </c>
      <c r="Q97" s="7">
        <f t="shared" si="38"/>
        <v>0.5</v>
      </c>
      <c r="R97" s="7">
        <f t="shared" si="39"/>
        <v>1</v>
      </c>
      <c r="S97" s="7">
        <f t="shared" si="52"/>
        <v>1.6</v>
      </c>
      <c r="T97" s="7">
        <f t="shared" si="40"/>
        <v>0.1</v>
      </c>
      <c r="U97" s="7">
        <f t="shared" si="41"/>
        <v>0.5</v>
      </c>
      <c r="V97" s="7">
        <f t="shared" si="42"/>
        <v>1</v>
      </c>
      <c r="W97" s="7">
        <f t="shared" si="53"/>
        <v>1.6</v>
      </c>
      <c r="X97" s="7">
        <f t="shared" si="43"/>
        <v>0.1</v>
      </c>
      <c r="Y97" s="7">
        <f t="shared" si="44"/>
        <v>0.5</v>
      </c>
      <c r="Z97" s="7">
        <f t="shared" si="45"/>
        <v>1</v>
      </c>
      <c r="AA97" s="7">
        <f t="shared" si="54"/>
        <v>1.6</v>
      </c>
      <c r="AB97" s="7">
        <f t="shared" si="46"/>
        <v>0.1</v>
      </c>
      <c r="AC97" s="7">
        <f t="shared" si="47"/>
        <v>0.5</v>
      </c>
      <c r="AD97" s="7">
        <f t="shared" si="48"/>
        <v>1</v>
      </c>
      <c r="AE97" s="7">
        <f t="shared" si="55"/>
        <v>1.6</v>
      </c>
      <c r="AF97" s="7">
        <f t="shared" si="49"/>
        <v>0.1</v>
      </c>
      <c r="AG97" s="7">
        <f t="shared" si="50"/>
        <v>0</v>
      </c>
      <c r="AH97" s="7">
        <f t="shared" si="51"/>
        <v>0</v>
      </c>
      <c r="AI97" s="7">
        <f t="shared" si="56"/>
        <v>0.1</v>
      </c>
    </row>
    <row r="98" spans="1:35" x14ac:dyDescent="0.25">
      <c r="A98" s="140" t="s">
        <v>600</v>
      </c>
      <c r="B98" s="153">
        <v>1</v>
      </c>
      <c r="C98" s="154">
        <v>5</v>
      </c>
      <c r="D98" s="154">
        <v>2</v>
      </c>
      <c r="E98" s="154">
        <v>4</v>
      </c>
      <c r="F98" s="154">
        <v>4</v>
      </c>
      <c r="G98" s="154">
        <v>3</v>
      </c>
      <c r="H98" s="151"/>
      <c r="I98" s="163">
        <f t="shared" si="31"/>
        <v>3.6</v>
      </c>
      <c r="J98" s="152">
        <f t="shared" si="32"/>
        <v>1.6</v>
      </c>
      <c r="K98" s="152">
        <f t="shared" si="33"/>
        <v>1.6</v>
      </c>
      <c r="L98" s="152">
        <f t="shared" si="34"/>
        <v>1.6</v>
      </c>
      <c r="M98" s="152">
        <f t="shared" si="35"/>
        <v>0.6</v>
      </c>
      <c r="N98" s="152">
        <f t="shared" si="36"/>
        <v>0</v>
      </c>
      <c r="O98" s="152"/>
      <c r="P98" s="7">
        <f t="shared" si="37"/>
        <v>0.1</v>
      </c>
      <c r="Q98" s="7">
        <f t="shared" si="38"/>
        <v>0.5</v>
      </c>
      <c r="R98" s="7">
        <f t="shared" si="39"/>
        <v>1</v>
      </c>
      <c r="S98" s="7">
        <f t="shared" si="52"/>
        <v>1.6</v>
      </c>
      <c r="T98" s="7">
        <f t="shared" si="40"/>
        <v>0.1</v>
      </c>
      <c r="U98" s="7">
        <f t="shared" si="41"/>
        <v>0.5</v>
      </c>
      <c r="V98" s="7">
        <f t="shared" si="42"/>
        <v>1</v>
      </c>
      <c r="W98" s="7">
        <f t="shared" si="53"/>
        <v>1.6</v>
      </c>
      <c r="X98" s="7">
        <f t="shared" si="43"/>
        <v>0.1</v>
      </c>
      <c r="Y98" s="7">
        <f t="shared" si="44"/>
        <v>0.5</v>
      </c>
      <c r="Z98" s="7">
        <f t="shared" si="45"/>
        <v>1</v>
      </c>
      <c r="AA98" s="7">
        <f t="shared" si="54"/>
        <v>1.6</v>
      </c>
      <c r="AB98" s="7">
        <f t="shared" si="46"/>
        <v>0.1</v>
      </c>
      <c r="AC98" s="7">
        <f t="shared" si="47"/>
        <v>0.5</v>
      </c>
      <c r="AD98" s="7">
        <f t="shared" si="48"/>
        <v>0</v>
      </c>
      <c r="AE98" s="7">
        <f t="shared" si="55"/>
        <v>0.6</v>
      </c>
      <c r="AF98" s="7">
        <f t="shared" si="49"/>
        <v>0</v>
      </c>
      <c r="AG98" s="7">
        <f t="shared" si="50"/>
        <v>0</v>
      </c>
      <c r="AH98" s="7">
        <f t="shared" si="51"/>
        <v>0</v>
      </c>
      <c r="AI98" s="7">
        <f t="shared" si="56"/>
        <v>0</v>
      </c>
    </row>
    <row r="99" spans="1:35" x14ac:dyDescent="0.25">
      <c r="A99" s="140" t="s">
        <v>601</v>
      </c>
      <c r="B99" s="153">
        <v>2</v>
      </c>
      <c r="C99" s="154">
        <v>4.5</v>
      </c>
      <c r="D99" s="154">
        <v>2.5</v>
      </c>
      <c r="E99" s="154">
        <v>4.5</v>
      </c>
      <c r="F99" s="154">
        <v>3</v>
      </c>
      <c r="G99" s="154">
        <v>4.5</v>
      </c>
      <c r="H99" s="151"/>
      <c r="I99" s="163">
        <f t="shared" si="31"/>
        <v>3.8</v>
      </c>
      <c r="J99" s="152">
        <f t="shared" si="32"/>
        <v>1.6</v>
      </c>
      <c r="K99" s="152">
        <f t="shared" si="33"/>
        <v>1.6</v>
      </c>
      <c r="L99" s="152">
        <f t="shared" si="34"/>
        <v>1.6</v>
      </c>
      <c r="M99" s="152">
        <f t="shared" si="35"/>
        <v>0.6</v>
      </c>
      <c r="N99" s="152">
        <f t="shared" si="36"/>
        <v>0</v>
      </c>
      <c r="O99" s="152"/>
      <c r="P99" s="7">
        <f t="shared" si="37"/>
        <v>0.1</v>
      </c>
      <c r="Q99" s="7">
        <f t="shared" si="38"/>
        <v>0.5</v>
      </c>
      <c r="R99" s="7">
        <f t="shared" si="39"/>
        <v>1</v>
      </c>
      <c r="S99" s="7">
        <f t="shared" si="52"/>
        <v>1.6</v>
      </c>
      <c r="T99" s="7">
        <f t="shared" si="40"/>
        <v>0.1</v>
      </c>
      <c r="U99" s="7">
        <f t="shared" si="41"/>
        <v>0.5</v>
      </c>
      <c r="V99" s="7">
        <f t="shared" si="42"/>
        <v>1</v>
      </c>
      <c r="W99" s="7">
        <f t="shared" si="53"/>
        <v>1.6</v>
      </c>
      <c r="X99" s="7">
        <f t="shared" si="43"/>
        <v>0.1</v>
      </c>
      <c r="Y99" s="7">
        <f t="shared" si="44"/>
        <v>0.5</v>
      </c>
      <c r="Z99" s="7">
        <f t="shared" si="45"/>
        <v>1</v>
      </c>
      <c r="AA99" s="7">
        <f t="shared" si="54"/>
        <v>1.6</v>
      </c>
      <c r="AB99" s="7">
        <f t="shared" si="46"/>
        <v>0.1</v>
      </c>
      <c r="AC99" s="7">
        <f t="shared" si="47"/>
        <v>0.5</v>
      </c>
      <c r="AD99" s="7">
        <f t="shared" si="48"/>
        <v>0</v>
      </c>
      <c r="AE99" s="7">
        <f t="shared" si="55"/>
        <v>0.6</v>
      </c>
      <c r="AF99" s="7">
        <f t="shared" si="49"/>
        <v>0</v>
      </c>
      <c r="AG99" s="7">
        <f t="shared" si="50"/>
        <v>0</v>
      </c>
      <c r="AH99" s="7">
        <f t="shared" si="51"/>
        <v>0</v>
      </c>
      <c r="AI99" s="7">
        <f t="shared" si="56"/>
        <v>0</v>
      </c>
    </row>
    <row r="100" spans="1:35" x14ac:dyDescent="0.25">
      <c r="A100" s="140" t="s">
        <v>602</v>
      </c>
      <c r="B100" s="153">
        <v>4</v>
      </c>
      <c r="C100" s="154">
        <v>4.5</v>
      </c>
      <c r="D100" s="154">
        <v>4</v>
      </c>
      <c r="E100" s="154">
        <v>4.5</v>
      </c>
      <c r="F100" s="154">
        <v>4.25</v>
      </c>
      <c r="G100" s="154">
        <v>4.5</v>
      </c>
      <c r="H100" s="151"/>
      <c r="I100" s="163">
        <f t="shared" si="31"/>
        <v>4.3499999999999996</v>
      </c>
      <c r="J100" s="152">
        <f t="shared" si="32"/>
        <v>1.6</v>
      </c>
      <c r="K100" s="152">
        <f t="shared" si="33"/>
        <v>1.6</v>
      </c>
      <c r="L100" s="152">
        <f t="shared" si="34"/>
        <v>1.6</v>
      </c>
      <c r="M100" s="152">
        <f t="shared" si="35"/>
        <v>1.6</v>
      </c>
      <c r="N100" s="152">
        <f t="shared" si="36"/>
        <v>0.1</v>
      </c>
      <c r="O100" s="152"/>
      <c r="P100" s="7">
        <f t="shared" si="37"/>
        <v>0.1</v>
      </c>
      <c r="Q100" s="7">
        <f t="shared" si="38"/>
        <v>0.5</v>
      </c>
      <c r="R100" s="7">
        <f t="shared" si="39"/>
        <v>1</v>
      </c>
      <c r="S100" s="7">
        <f t="shared" si="52"/>
        <v>1.6</v>
      </c>
      <c r="T100" s="7">
        <f t="shared" si="40"/>
        <v>0.1</v>
      </c>
      <c r="U100" s="7">
        <f t="shared" si="41"/>
        <v>0.5</v>
      </c>
      <c r="V100" s="7">
        <f t="shared" si="42"/>
        <v>1</v>
      </c>
      <c r="W100" s="7">
        <f t="shared" si="53"/>
        <v>1.6</v>
      </c>
      <c r="X100" s="7">
        <f t="shared" si="43"/>
        <v>0.1</v>
      </c>
      <c r="Y100" s="7">
        <f t="shared" si="44"/>
        <v>0.5</v>
      </c>
      <c r="Z100" s="7">
        <f t="shared" si="45"/>
        <v>1</v>
      </c>
      <c r="AA100" s="7">
        <f t="shared" si="54"/>
        <v>1.6</v>
      </c>
      <c r="AB100" s="7">
        <f t="shared" si="46"/>
        <v>0.1</v>
      </c>
      <c r="AC100" s="7">
        <f t="shared" si="47"/>
        <v>0.5</v>
      </c>
      <c r="AD100" s="7">
        <f t="shared" si="48"/>
        <v>1</v>
      </c>
      <c r="AE100" s="7">
        <f t="shared" si="55"/>
        <v>1.6</v>
      </c>
      <c r="AF100" s="7">
        <f t="shared" si="49"/>
        <v>0.1</v>
      </c>
      <c r="AG100" s="7">
        <f t="shared" si="50"/>
        <v>0</v>
      </c>
      <c r="AH100" s="7">
        <f t="shared" si="51"/>
        <v>0</v>
      </c>
      <c r="AI100" s="7">
        <f t="shared" si="56"/>
        <v>0.1</v>
      </c>
    </row>
    <row r="101" spans="1:35" x14ac:dyDescent="0.25">
      <c r="A101" s="140" t="s">
        <v>603</v>
      </c>
      <c r="B101" s="153">
        <v>3</v>
      </c>
      <c r="C101" s="154">
        <v>4.666666666666667</v>
      </c>
      <c r="D101" s="154">
        <v>2.6666666666666665</v>
      </c>
      <c r="E101" s="154">
        <v>4.666666666666667</v>
      </c>
      <c r="F101" s="154">
        <v>4.666666666666667</v>
      </c>
      <c r="G101" s="154">
        <v>4.666666666666667</v>
      </c>
      <c r="H101" s="151"/>
      <c r="I101" s="163">
        <f t="shared" si="31"/>
        <v>4.2666666666666675</v>
      </c>
      <c r="J101" s="152">
        <f t="shared" si="32"/>
        <v>1.6</v>
      </c>
      <c r="K101" s="152">
        <f t="shared" si="33"/>
        <v>1.6</v>
      </c>
      <c r="L101" s="152">
        <f t="shared" si="34"/>
        <v>1.6</v>
      </c>
      <c r="M101" s="152">
        <f t="shared" si="35"/>
        <v>1.6</v>
      </c>
      <c r="N101" s="152">
        <f t="shared" si="36"/>
        <v>0.1</v>
      </c>
      <c r="O101" s="152"/>
      <c r="P101" s="7">
        <f t="shared" si="37"/>
        <v>0.1</v>
      </c>
      <c r="Q101" s="7">
        <f t="shared" si="38"/>
        <v>0.5</v>
      </c>
      <c r="R101" s="7">
        <f t="shared" si="39"/>
        <v>1</v>
      </c>
      <c r="S101" s="7">
        <f t="shared" si="52"/>
        <v>1.6</v>
      </c>
      <c r="T101" s="7">
        <f t="shared" si="40"/>
        <v>0.1</v>
      </c>
      <c r="U101" s="7">
        <f t="shared" si="41"/>
        <v>0.5</v>
      </c>
      <c r="V101" s="7">
        <f t="shared" si="42"/>
        <v>1</v>
      </c>
      <c r="W101" s="7">
        <f t="shared" si="53"/>
        <v>1.6</v>
      </c>
      <c r="X101" s="7">
        <f t="shared" si="43"/>
        <v>0.1</v>
      </c>
      <c r="Y101" s="7">
        <f t="shared" si="44"/>
        <v>0.5</v>
      </c>
      <c r="Z101" s="7">
        <f t="shared" si="45"/>
        <v>1</v>
      </c>
      <c r="AA101" s="7">
        <f t="shared" si="54"/>
        <v>1.6</v>
      </c>
      <c r="AB101" s="7">
        <f t="shared" si="46"/>
        <v>0.1</v>
      </c>
      <c r="AC101" s="7">
        <f t="shared" si="47"/>
        <v>0.5</v>
      </c>
      <c r="AD101" s="7">
        <f t="shared" si="48"/>
        <v>1</v>
      </c>
      <c r="AE101" s="7">
        <f t="shared" si="55"/>
        <v>1.6</v>
      </c>
      <c r="AF101" s="7">
        <f t="shared" si="49"/>
        <v>0.1</v>
      </c>
      <c r="AG101" s="7">
        <f t="shared" si="50"/>
        <v>0</v>
      </c>
      <c r="AH101" s="7">
        <f t="shared" si="51"/>
        <v>0</v>
      </c>
      <c r="AI101" s="7">
        <f t="shared" si="56"/>
        <v>0.1</v>
      </c>
    </row>
    <row r="102" spans="1:35" x14ac:dyDescent="0.25">
      <c r="A102" s="156" t="s">
        <v>711</v>
      </c>
      <c r="B102" s="153">
        <v>3</v>
      </c>
      <c r="C102" s="154">
        <v>4.666666666666667</v>
      </c>
      <c r="D102" s="154">
        <v>3</v>
      </c>
      <c r="E102" s="154">
        <v>4.666666666666667</v>
      </c>
      <c r="F102" s="154">
        <v>4</v>
      </c>
      <c r="G102" s="154">
        <v>4</v>
      </c>
      <c r="H102" s="151"/>
      <c r="I102" s="163">
        <f t="shared" si="31"/>
        <v>4.0666666666666673</v>
      </c>
      <c r="J102" s="152">
        <f t="shared" si="32"/>
        <v>1.6</v>
      </c>
      <c r="K102" s="152">
        <f t="shared" si="33"/>
        <v>1.6</v>
      </c>
      <c r="L102" s="152">
        <f t="shared" si="34"/>
        <v>1.6</v>
      </c>
      <c r="M102" s="152">
        <f t="shared" si="35"/>
        <v>1.6</v>
      </c>
      <c r="N102" s="152">
        <f t="shared" si="36"/>
        <v>0.1</v>
      </c>
      <c r="O102" s="152"/>
      <c r="P102" s="7">
        <f t="shared" si="37"/>
        <v>0.1</v>
      </c>
      <c r="Q102" s="7">
        <f t="shared" si="38"/>
        <v>0.5</v>
      </c>
      <c r="R102" s="7">
        <f t="shared" si="39"/>
        <v>1</v>
      </c>
      <c r="S102" s="7">
        <f t="shared" si="52"/>
        <v>1.6</v>
      </c>
      <c r="T102" s="7">
        <f t="shared" si="40"/>
        <v>0.1</v>
      </c>
      <c r="U102" s="7">
        <f t="shared" si="41"/>
        <v>0.5</v>
      </c>
      <c r="V102" s="7">
        <f t="shared" si="42"/>
        <v>1</v>
      </c>
      <c r="W102" s="7">
        <f t="shared" si="53"/>
        <v>1.6</v>
      </c>
      <c r="X102" s="7">
        <f t="shared" si="43"/>
        <v>0.1</v>
      </c>
      <c r="Y102" s="7">
        <f t="shared" si="44"/>
        <v>0.5</v>
      </c>
      <c r="Z102" s="7">
        <f t="shared" si="45"/>
        <v>1</v>
      </c>
      <c r="AA102" s="7">
        <f t="shared" si="54"/>
        <v>1.6</v>
      </c>
      <c r="AB102" s="7">
        <f t="shared" si="46"/>
        <v>0.1</v>
      </c>
      <c r="AC102" s="7">
        <f t="shared" si="47"/>
        <v>0.5</v>
      </c>
      <c r="AD102" s="7">
        <f t="shared" si="48"/>
        <v>1</v>
      </c>
      <c r="AE102" s="7">
        <f t="shared" si="55"/>
        <v>1.6</v>
      </c>
      <c r="AF102" s="7">
        <f t="shared" si="49"/>
        <v>0.1</v>
      </c>
      <c r="AG102" s="7">
        <f t="shared" si="50"/>
        <v>0</v>
      </c>
      <c r="AH102" s="7">
        <f t="shared" si="51"/>
        <v>0</v>
      </c>
      <c r="AI102" s="7">
        <f t="shared" si="56"/>
        <v>0.1</v>
      </c>
    </row>
    <row r="103" spans="1:35" x14ac:dyDescent="0.25">
      <c r="A103" s="156" t="s">
        <v>200</v>
      </c>
      <c r="B103" s="153">
        <v>1</v>
      </c>
      <c r="C103" s="154">
        <v>3</v>
      </c>
      <c r="D103" s="154">
        <v>3</v>
      </c>
      <c r="E103" s="154">
        <v>4</v>
      </c>
      <c r="F103" s="154">
        <v>5</v>
      </c>
      <c r="G103" s="154">
        <v>4</v>
      </c>
      <c r="H103" s="151"/>
      <c r="I103" s="163">
        <f t="shared" si="31"/>
        <v>3.8</v>
      </c>
      <c r="J103" s="152">
        <f t="shared" si="32"/>
        <v>1.6</v>
      </c>
      <c r="K103" s="152">
        <f t="shared" si="33"/>
        <v>1.6</v>
      </c>
      <c r="L103" s="152">
        <f t="shared" si="34"/>
        <v>1.6</v>
      </c>
      <c r="M103" s="152">
        <f t="shared" si="35"/>
        <v>0.6</v>
      </c>
      <c r="N103" s="152">
        <f t="shared" si="36"/>
        <v>0</v>
      </c>
      <c r="O103" s="152"/>
      <c r="P103" s="7">
        <f t="shared" si="37"/>
        <v>0.1</v>
      </c>
      <c r="Q103" s="7">
        <f t="shared" si="38"/>
        <v>0.5</v>
      </c>
      <c r="R103" s="7">
        <f t="shared" si="39"/>
        <v>1</v>
      </c>
      <c r="S103" s="7">
        <f t="shared" si="52"/>
        <v>1.6</v>
      </c>
      <c r="T103" s="7">
        <f t="shared" si="40"/>
        <v>0.1</v>
      </c>
      <c r="U103" s="7">
        <f t="shared" si="41"/>
        <v>0.5</v>
      </c>
      <c r="V103" s="7">
        <f t="shared" si="42"/>
        <v>1</v>
      </c>
      <c r="W103" s="7">
        <f t="shared" si="53"/>
        <v>1.6</v>
      </c>
      <c r="X103" s="7">
        <f t="shared" si="43"/>
        <v>0.1</v>
      </c>
      <c r="Y103" s="7">
        <f t="shared" si="44"/>
        <v>0.5</v>
      </c>
      <c r="Z103" s="7">
        <f t="shared" si="45"/>
        <v>1</v>
      </c>
      <c r="AA103" s="7">
        <f t="shared" si="54"/>
        <v>1.6</v>
      </c>
      <c r="AB103" s="7">
        <f t="shared" si="46"/>
        <v>0.1</v>
      </c>
      <c r="AC103" s="7">
        <f t="shared" si="47"/>
        <v>0.5</v>
      </c>
      <c r="AD103" s="7">
        <f t="shared" si="48"/>
        <v>0</v>
      </c>
      <c r="AE103" s="7">
        <f t="shared" si="55"/>
        <v>0.6</v>
      </c>
      <c r="AF103" s="7">
        <f t="shared" si="49"/>
        <v>0</v>
      </c>
      <c r="AG103" s="7">
        <f t="shared" si="50"/>
        <v>0</v>
      </c>
      <c r="AH103" s="7">
        <f t="shared" si="51"/>
        <v>0</v>
      </c>
      <c r="AI103" s="7">
        <f t="shared" si="56"/>
        <v>0</v>
      </c>
    </row>
    <row r="104" spans="1:35" x14ac:dyDescent="0.25">
      <c r="A104" s="156" t="s">
        <v>584</v>
      </c>
      <c r="B104" s="153">
        <v>1</v>
      </c>
      <c r="C104" s="154">
        <v>4</v>
      </c>
      <c r="D104" s="154">
        <v>3</v>
      </c>
      <c r="E104" s="154">
        <v>4</v>
      </c>
      <c r="F104" s="154">
        <v>5</v>
      </c>
      <c r="G104" s="154">
        <v>5</v>
      </c>
      <c r="H104" s="151"/>
      <c r="I104" s="163">
        <f t="shared" si="31"/>
        <v>4.2</v>
      </c>
      <c r="J104" s="152">
        <f t="shared" si="32"/>
        <v>1.6</v>
      </c>
      <c r="K104" s="152">
        <f t="shared" si="33"/>
        <v>1.6</v>
      </c>
      <c r="L104" s="152">
        <f t="shared" si="34"/>
        <v>1.6</v>
      </c>
      <c r="M104" s="152">
        <f t="shared" si="35"/>
        <v>1.6</v>
      </c>
      <c r="N104" s="152">
        <f t="shared" si="36"/>
        <v>0.1</v>
      </c>
      <c r="O104" s="152"/>
      <c r="P104" s="7">
        <f t="shared" si="37"/>
        <v>0.1</v>
      </c>
      <c r="Q104" s="7">
        <f t="shared" si="38"/>
        <v>0.5</v>
      </c>
      <c r="R104" s="7">
        <f t="shared" si="39"/>
        <v>1</v>
      </c>
      <c r="S104" s="7">
        <f t="shared" si="52"/>
        <v>1.6</v>
      </c>
      <c r="T104" s="7">
        <f t="shared" si="40"/>
        <v>0.1</v>
      </c>
      <c r="U104" s="7">
        <f t="shared" si="41"/>
        <v>0.5</v>
      </c>
      <c r="V104" s="7">
        <f t="shared" si="42"/>
        <v>1</v>
      </c>
      <c r="W104" s="7">
        <f t="shared" si="53"/>
        <v>1.6</v>
      </c>
      <c r="X104" s="7">
        <f t="shared" si="43"/>
        <v>0.1</v>
      </c>
      <c r="Y104" s="7">
        <f t="shared" si="44"/>
        <v>0.5</v>
      </c>
      <c r="Z104" s="7">
        <f t="shared" si="45"/>
        <v>1</v>
      </c>
      <c r="AA104" s="7">
        <f t="shared" si="54"/>
        <v>1.6</v>
      </c>
      <c r="AB104" s="7">
        <f t="shared" si="46"/>
        <v>0.1</v>
      </c>
      <c r="AC104" s="7">
        <f t="shared" si="47"/>
        <v>0.5</v>
      </c>
      <c r="AD104" s="7">
        <f t="shared" si="48"/>
        <v>1</v>
      </c>
      <c r="AE104" s="7">
        <f t="shared" si="55"/>
        <v>1.6</v>
      </c>
      <c r="AF104" s="7">
        <f t="shared" si="49"/>
        <v>0.1</v>
      </c>
      <c r="AG104" s="7">
        <f t="shared" si="50"/>
        <v>0</v>
      </c>
      <c r="AH104" s="7">
        <f t="shared" si="51"/>
        <v>0</v>
      </c>
      <c r="AI104" s="7">
        <f t="shared" si="56"/>
        <v>0.1</v>
      </c>
    </row>
    <row r="105" spans="1:35" x14ac:dyDescent="0.25">
      <c r="A105" s="156" t="s">
        <v>937</v>
      </c>
      <c r="B105" s="153">
        <v>1</v>
      </c>
      <c r="C105" s="154">
        <v>4</v>
      </c>
      <c r="D105" s="154">
        <v>2</v>
      </c>
      <c r="E105" s="154">
        <v>5</v>
      </c>
      <c r="F105" s="154">
        <v>4</v>
      </c>
      <c r="G105" s="154">
        <v>5</v>
      </c>
      <c r="H105" s="151"/>
      <c r="I105" s="163">
        <f t="shared" si="31"/>
        <v>4</v>
      </c>
      <c r="J105" s="152">
        <f t="shared" si="32"/>
        <v>1.6</v>
      </c>
      <c r="K105" s="152">
        <f t="shared" si="33"/>
        <v>1.6</v>
      </c>
      <c r="L105" s="152">
        <f t="shared" si="34"/>
        <v>1.6</v>
      </c>
      <c r="M105" s="152">
        <f t="shared" si="35"/>
        <v>1.6</v>
      </c>
      <c r="N105" s="152">
        <f t="shared" si="36"/>
        <v>0</v>
      </c>
      <c r="O105" s="152"/>
      <c r="P105" s="7">
        <f t="shared" si="37"/>
        <v>0.1</v>
      </c>
      <c r="Q105" s="7">
        <f t="shared" si="38"/>
        <v>0.5</v>
      </c>
      <c r="R105" s="7">
        <f t="shared" si="39"/>
        <v>1</v>
      </c>
      <c r="S105" s="7">
        <f t="shared" si="52"/>
        <v>1.6</v>
      </c>
      <c r="T105" s="7">
        <f t="shared" si="40"/>
        <v>0.1</v>
      </c>
      <c r="U105" s="7">
        <f t="shared" si="41"/>
        <v>0.5</v>
      </c>
      <c r="V105" s="7">
        <f t="shared" si="42"/>
        <v>1</v>
      </c>
      <c r="W105" s="7">
        <f t="shared" si="53"/>
        <v>1.6</v>
      </c>
      <c r="X105" s="7">
        <f t="shared" si="43"/>
        <v>0.1</v>
      </c>
      <c r="Y105" s="7">
        <f t="shared" si="44"/>
        <v>0.5</v>
      </c>
      <c r="Z105" s="7">
        <f t="shared" si="45"/>
        <v>1</v>
      </c>
      <c r="AA105" s="7">
        <f t="shared" si="54"/>
        <v>1.6</v>
      </c>
      <c r="AB105" s="7">
        <f t="shared" si="46"/>
        <v>0.1</v>
      </c>
      <c r="AC105" s="7">
        <f t="shared" si="47"/>
        <v>0.5</v>
      </c>
      <c r="AD105" s="7">
        <f t="shared" si="48"/>
        <v>1</v>
      </c>
      <c r="AE105" s="7">
        <f t="shared" si="55"/>
        <v>1.6</v>
      </c>
      <c r="AF105" s="7">
        <f t="shared" si="49"/>
        <v>0</v>
      </c>
      <c r="AG105" s="7">
        <f t="shared" si="50"/>
        <v>0</v>
      </c>
      <c r="AH105" s="7">
        <f t="shared" si="51"/>
        <v>0</v>
      </c>
      <c r="AI105" s="7">
        <f t="shared" si="56"/>
        <v>0</v>
      </c>
    </row>
    <row r="106" spans="1:35" x14ac:dyDescent="0.25">
      <c r="A106" s="140" t="s">
        <v>1743</v>
      </c>
      <c r="B106" s="153">
        <v>1</v>
      </c>
      <c r="C106" s="154">
        <v>4</v>
      </c>
      <c r="D106" s="154">
        <v>4</v>
      </c>
      <c r="E106" s="154">
        <v>4</v>
      </c>
      <c r="F106" s="154">
        <v>4</v>
      </c>
      <c r="G106" s="154">
        <v>4</v>
      </c>
      <c r="H106" s="151"/>
      <c r="I106" s="163">
        <f t="shared" si="31"/>
        <v>4</v>
      </c>
      <c r="J106" s="152">
        <f t="shared" si="32"/>
        <v>1.6</v>
      </c>
      <c r="K106" s="152">
        <f t="shared" si="33"/>
        <v>1.6</v>
      </c>
      <c r="L106" s="152">
        <f t="shared" si="34"/>
        <v>1.6</v>
      </c>
      <c r="M106" s="152">
        <f t="shared" si="35"/>
        <v>1.6</v>
      </c>
      <c r="N106" s="152">
        <f t="shared" si="36"/>
        <v>0</v>
      </c>
      <c r="O106" s="152"/>
      <c r="P106" s="7">
        <f t="shared" si="37"/>
        <v>0.1</v>
      </c>
      <c r="Q106" s="7">
        <f t="shared" si="38"/>
        <v>0.5</v>
      </c>
      <c r="R106" s="7">
        <f t="shared" si="39"/>
        <v>1</v>
      </c>
      <c r="S106" s="7">
        <f t="shared" si="52"/>
        <v>1.6</v>
      </c>
      <c r="T106" s="7">
        <f t="shared" si="40"/>
        <v>0.1</v>
      </c>
      <c r="U106" s="7">
        <f t="shared" si="41"/>
        <v>0.5</v>
      </c>
      <c r="V106" s="7">
        <f t="shared" si="42"/>
        <v>1</v>
      </c>
      <c r="W106" s="7">
        <f t="shared" si="53"/>
        <v>1.6</v>
      </c>
      <c r="X106" s="7">
        <f t="shared" si="43"/>
        <v>0.1</v>
      </c>
      <c r="Y106" s="7">
        <f t="shared" si="44"/>
        <v>0.5</v>
      </c>
      <c r="Z106" s="7">
        <f t="shared" si="45"/>
        <v>1</v>
      </c>
      <c r="AA106" s="7">
        <f t="shared" si="54"/>
        <v>1.6</v>
      </c>
      <c r="AB106" s="7">
        <f t="shared" si="46"/>
        <v>0.1</v>
      </c>
      <c r="AC106" s="7">
        <f t="shared" si="47"/>
        <v>0.5</v>
      </c>
      <c r="AD106" s="7">
        <f t="shared" si="48"/>
        <v>1</v>
      </c>
      <c r="AE106" s="7">
        <f t="shared" si="55"/>
        <v>1.6</v>
      </c>
      <c r="AF106" s="7">
        <f t="shared" si="49"/>
        <v>0</v>
      </c>
      <c r="AG106" s="7">
        <f t="shared" si="50"/>
        <v>0</v>
      </c>
      <c r="AH106" s="7">
        <f t="shared" si="51"/>
        <v>0</v>
      </c>
      <c r="AI106" s="7">
        <f t="shared" si="56"/>
        <v>0</v>
      </c>
    </row>
    <row r="107" spans="1:35" x14ac:dyDescent="0.25">
      <c r="A107" s="140" t="s">
        <v>2134</v>
      </c>
      <c r="B107" s="153">
        <v>1</v>
      </c>
      <c r="C107" s="154">
        <v>5</v>
      </c>
      <c r="D107" s="154">
        <v>2</v>
      </c>
      <c r="E107" s="154">
        <v>5</v>
      </c>
      <c r="F107" s="154">
        <v>5</v>
      </c>
      <c r="G107" s="154">
        <v>4</v>
      </c>
      <c r="H107" s="151"/>
      <c r="I107" s="163">
        <f t="shared" si="31"/>
        <v>4.2</v>
      </c>
      <c r="J107" s="152">
        <f t="shared" si="32"/>
        <v>1.6</v>
      </c>
      <c r="K107" s="152">
        <f t="shared" si="33"/>
        <v>1.6</v>
      </c>
      <c r="L107" s="152">
        <f t="shared" si="34"/>
        <v>1.6</v>
      </c>
      <c r="M107" s="152">
        <f t="shared" si="35"/>
        <v>1.6</v>
      </c>
      <c r="N107" s="152">
        <f t="shared" si="36"/>
        <v>0.1</v>
      </c>
      <c r="O107" s="152"/>
      <c r="P107" s="7">
        <f t="shared" si="37"/>
        <v>0.1</v>
      </c>
      <c r="Q107" s="7">
        <f t="shared" si="38"/>
        <v>0.5</v>
      </c>
      <c r="R107" s="7">
        <f t="shared" si="39"/>
        <v>1</v>
      </c>
      <c r="S107" s="7">
        <f t="shared" si="52"/>
        <v>1.6</v>
      </c>
      <c r="T107" s="7">
        <f t="shared" si="40"/>
        <v>0.1</v>
      </c>
      <c r="U107" s="7">
        <f t="shared" si="41"/>
        <v>0.5</v>
      </c>
      <c r="V107" s="7">
        <f t="shared" si="42"/>
        <v>1</v>
      </c>
      <c r="W107" s="7">
        <f t="shared" si="53"/>
        <v>1.6</v>
      </c>
      <c r="X107" s="7">
        <f t="shared" si="43"/>
        <v>0.1</v>
      </c>
      <c r="Y107" s="7">
        <f t="shared" si="44"/>
        <v>0.5</v>
      </c>
      <c r="Z107" s="7">
        <f t="shared" si="45"/>
        <v>1</v>
      </c>
      <c r="AA107" s="7">
        <f t="shared" si="54"/>
        <v>1.6</v>
      </c>
      <c r="AB107" s="7">
        <f t="shared" si="46"/>
        <v>0.1</v>
      </c>
      <c r="AC107" s="7">
        <f t="shared" si="47"/>
        <v>0.5</v>
      </c>
      <c r="AD107" s="7">
        <f t="shared" si="48"/>
        <v>1</v>
      </c>
      <c r="AE107" s="7">
        <f t="shared" si="55"/>
        <v>1.6</v>
      </c>
      <c r="AF107" s="7">
        <f t="shared" si="49"/>
        <v>0.1</v>
      </c>
      <c r="AG107" s="7">
        <f t="shared" si="50"/>
        <v>0</v>
      </c>
      <c r="AH107" s="7">
        <f t="shared" si="51"/>
        <v>0</v>
      </c>
      <c r="AI107" s="7">
        <f t="shared" si="56"/>
        <v>0.1</v>
      </c>
    </row>
    <row r="108" spans="1:35" x14ac:dyDescent="0.25">
      <c r="A108" s="140" t="s">
        <v>2135</v>
      </c>
      <c r="B108" s="153">
        <v>1</v>
      </c>
      <c r="C108" s="154">
        <v>5</v>
      </c>
      <c r="D108" s="154">
        <v>2</v>
      </c>
      <c r="E108" s="154">
        <v>4</v>
      </c>
      <c r="F108" s="154">
        <v>4</v>
      </c>
      <c r="G108" s="154">
        <v>4</v>
      </c>
      <c r="H108" s="151"/>
      <c r="I108" s="163">
        <f t="shared" si="31"/>
        <v>3.8</v>
      </c>
      <c r="J108" s="152">
        <f t="shared" si="32"/>
        <v>1.6</v>
      </c>
      <c r="K108" s="152">
        <f t="shared" si="33"/>
        <v>1.6</v>
      </c>
      <c r="L108" s="152">
        <f t="shared" si="34"/>
        <v>1.6</v>
      </c>
      <c r="M108" s="152">
        <f t="shared" si="35"/>
        <v>0.6</v>
      </c>
      <c r="N108" s="152">
        <f t="shared" si="36"/>
        <v>0</v>
      </c>
      <c r="O108" s="152"/>
      <c r="P108" s="7">
        <f t="shared" si="37"/>
        <v>0.1</v>
      </c>
      <c r="Q108" s="7">
        <f t="shared" si="38"/>
        <v>0.5</v>
      </c>
      <c r="R108" s="7">
        <f t="shared" si="39"/>
        <v>1</v>
      </c>
      <c r="S108" s="7">
        <f t="shared" si="52"/>
        <v>1.6</v>
      </c>
      <c r="T108" s="7">
        <f t="shared" si="40"/>
        <v>0.1</v>
      </c>
      <c r="U108" s="7">
        <f t="shared" si="41"/>
        <v>0.5</v>
      </c>
      <c r="V108" s="7">
        <f t="shared" si="42"/>
        <v>1</v>
      </c>
      <c r="W108" s="7">
        <f t="shared" si="53"/>
        <v>1.6</v>
      </c>
      <c r="X108" s="7">
        <f t="shared" si="43"/>
        <v>0.1</v>
      </c>
      <c r="Y108" s="7">
        <f t="shared" si="44"/>
        <v>0.5</v>
      </c>
      <c r="Z108" s="7">
        <f t="shared" si="45"/>
        <v>1</v>
      </c>
      <c r="AA108" s="7">
        <f t="shared" si="54"/>
        <v>1.6</v>
      </c>
      <c r="AB108" s="7">
        <f t="shared" si="46"/>
        <v>0.1</v>
      </c>
      <c r="AC108" s="7">
        <f t="shared" si="47"/>
        <v>0.5</v>
      </c>
      <c r="AD108" s="7">
        <f t="shared" si="48"/>
        <v>0</v>
      </c>
      <c r="AE108" s="7">
        <f t="shared" si="55"/>
        <v>0.6</v>
      </c>
      <c r="AF108" s="7">
        <f t="shared" si="49"/>
        <v>0</v>
      </c>
      <c r="AG108" s="7">
        <f t="shared" si="50"/>
        <v>0</v>
      </c>
      <c r="AH108" s="7">
        <f t="shared" si="51"/>
        <v>0</v>
      </c>
      <c r="AI108" s="7">
        <f t="shared" si="56"/>
        <v>0</v>
      </c>
    </row>
    <row r="109" spans="1:35" x14ac:dyDescent="0.25">
      <c r="A109" s="2" t="s">
        <v>42</v>
      </c>
      <c r="B109" s="153">
        <v>10</v>
      </c>
      <c r="C109" s="154">
        <v>4.5</v>
      </c>
      <c r="D109" s="154">
        <v>3.8</v>
      </c>
      <c r="E109" s="154">
        <v>4.3</v>
      </c>
      <c r="F109" s="154">
        <v>4</v>
      </c>
      <c r="G109" s="154">
        <v>4.2</v>
      </c>
      <c r="H109" s="151"/>
      <c r="I109" s="163">
        <f t="shared" si="31"/>
        <v>4.16</v>
      </c>
      <c r="J109" s="152">
        <f t="shared" si="32"/>
        <v>1.6</v>
      </c>
      <c r="K109" s="152">
        <f t="shared" si="33"/>
        <v>1.6</v>
      </c>
      <c r="L109" s="152">
        <f t="shared" si="34"/>
        <v>1.6</v>
      </c>
      <c r="M109" s="152">
        <f t="shared" si="35"/>
        <v>1.6</v>
      </c>
      <c r="N109" s="152">
        <f t="shared" si="36"/>
        <v>0.1</v>
      </c>
      <c r="O109" s="152"/>
      <c r="P109" s="7">
        <f t="shared" si="37"/>
        <v>0.1</v>
      </c>
      <c r="Q109" s="7">
        <f t="shared" si="38"/>
        <v>0.5</v>
      </c>
      <c r="R109" s="7">
        <f t="shared" si="39"/>
        <v>1</v>
      </c>
      <c r="S109" s="7">
        <f t="shared" si="52"/>
        <v>1.6</v>
      </c>
      <c r="T109" s="7">
        <f t="shared" si="40"/>
        <v>0.1</v>
      </c>
      <c r="U109" s="7">
        <f t="shared" si="41"/>
        <v>0.5</v>
      </c>
      <c r="V109" s="7">
        <f t="shared" si="42"/>
        <v>1</v>
      </c>
      <c r="W109" s="7">
        <f t="shared" si="53"/>
        <v>1.6</v>
      </c>
      <c r="X109" s="7">
        <f t="shared" si="43"/>
        <v>0.1</v>
      </c>
      <c r="Y109" s="7">
        <f t="shared" si="44"/>
        <v>0.5</v>
      </c>
      <c r="Z109" s="7">
        <f t="shared" si="45"/>
        <v>1</v>
      </c>
      <c r="AA109" s="7">
        <f t="shared" si="54"/>
        <v>1.6</v>
      </c>
      <c r="AB109" s="7">
        <f t="shared" si="46"/>
        <v>0.1</v>
      </c>
      <c r="AC109" s="7">
        <f t="shared" si="47"/>
        <v>0.5</v>
      </c>
      <c r="AD109" s="7">
        <f t="shared" si="48"/>
        <v>1</v>
      </c>
      <c r="AE109" s="7">
        <f t="shared" si="55"/>
        <v>1.6</v>
      </c>
      <c r="AF109" s="7">
        <f t="shared" si="49"/>
        <v>0.1</v>
      </c>
      <c r="AG109" s="7">
        <f t="shared" si="50"/>
        <v>0</v>
      </c>
      <c r="AH109" s="7">
        <f t="shared" si="51"/>
        <v>0</v>
      </c>
      <c r="AI109" s="7">
        <f t="shared" si="56"/>
        <v>0.1</v>
      </c>
    </row>
    <row r="110" spans="1:35" x14ac:dyDescent="0.25">
      <c r="A110" s="140" t="s">
        <v>42</v>
      </c>
      <c r="B110" s="153">
        <v>8</v>
      </c>
      <c r="C110" s="154">
        <v>4.5</v>
      </c>
      <c r="D110" s="154">
        <v>3.625</v>
      </c>
      <c r="E110" s="154">
        <v>4.25</v>
      </c>
      <c r="F110" s="154">
        <v>4</v>
      </c>
      <c r="G110" s="154">
        <v>4.125</v>
      </c>
      <c r="H110" s="151"/>
      <c r="I110" s="163">
        <f t="shared" si="31"/>
        <v>4.0999999999999996</v>
      </c>
      <c r="J110" s="152">
        <f t="shared" si="32"/>
        <v>1.6</v>
      </c>
      <c r="K110" s="152">
        <f t="shared" si="33"/>
        <v>1.6</v>
      </c>
      <c r="L110" s="152">
        <f t="shared" si="34"/>
        <v>1.6</v>
      </c>
      <c r="M110" s="152">
        <f t="shared" si="35"/>
        <v>1.6</v>
      </c>
      <c r="N110" s="152">
        <f t="shared" si="36"/>
        <v>0.1</v>
      </c>
      <c r="O110" s="152"/>
      <c r="P110" s="7">
        <f t="shared" si="37"/>
        <v>0.1</v>
      </c>
      <c r="Q110" s="7">
        <f t="shared" si="38"/>
        <v>0.5</v>
      </c>
      <c r="R110" s="7">
        <f t="shared" si="39"/>
        <v>1</v>
      </c>
      <c r="S110" s="7">
        <f t="shared" si="52"/>
        <v>1.6</v>
      </c>
      <c r="T110" s="7">
        <f t="shared" si="40"/>
        <v>0.1</v>
      </c>
      <c r="U110" s="7">
        <f t="shared" si="41"/>
        <v>0.5</v>
      </c>
      <c r="V110" s="7">
        <f t="shared" si="42"/>
        <v>1</v>
      </c>
      <c r="W110" s="7">
        <f t="shared" si="53"/>
        <v>1.6</v>
      </c>
      <c r="X110" s="7">
        <f t="shared" si="43"/>
        <v>0.1</v>
      </c>
      <c r="Y110" s="7">
        <f t="shared" si="44"/>
        <v>0.5</v>
      </c>
      <c r="Z110" s="7">
        <f t="shared" si="45"/>
        <v>1</v>
      </c>
      <c r="AA110" s="7">
        <f t="shared" si="54"/>
        <v>1.6</v>
      </c>
      <c r="AB110" s="7">
        <f t="shared" si="46"/>
        <v>0.1</v>
      </c>
      <c r="AC110" s="7">
        <f t="shared" si="47"/>
        <v>0.5</v>
      </c>
      <c r="AD110" s="7">
        <f t="shared" si="48"/>
        <v>1</v>
      </c>
      <c r="AE110" s="7">
        <f t="shared" si="55"/>
        <v>1.6</v>
      </c>
      <c r="AF110" s="7">
        <f t="shared" si="49"/>
        <v>0.1</v>
      </c>
      <c r="AG110" s="7">
        <f t="shared" si="50"/>
        <v>0</v>
      </c>
      <c r="AH110" s="7">
        <f t="shared" si="51"/>
        <v>0</v>
      </c>
      <c r="AI110" s="7">
        <f t="shared" si="56"/>
        <v>0.1</v>
      </c>
    </row>
    <row r="111" spans="1:35" x14ac:dyDescent="0.25">
      <c r="A111" s="140" t="s">
        <v>1475</v>
      </c>
      <c r="B111" s="153">
        <v>1</v>
      </c>
      <c r="C111" s="154">
        <v>4</v>
      </c>
      <c r="D111" s="154">
        <v>4</v>
      </c>
      <c r="E111" s="154">
        <v>4</v>
      </c>
      <c r="F111" s="154">
        <v>3</v>
      </c>
      <c r="G111" s="154">
        <v>4</v>
      </c>
      <c r="H111" s="151"/>
      <c r="I111" s="163">
        <f t="shared" si="31"/>
        <v>3.8</v>
      </c>
      <c r="J111" s="152">
        <f t="shared" si="32"/>
        <v>1.6</v>
      </c>
      <c r="K111" s="152">
        <f t="shared" si="33"/>
        <v>1.6</v>
      </c>
      <c r="L111" s="152">
        <f t="shared" si="34"/>
        <v>1.6</v>
      </c>
      <c r="M111" s="152">
        <f t="shared" si="35"/>
        <v>0.6</v>
      </c>
      <c r="N111" s="152">
        <f t="shared" si="36"/>
        <v>0</v>
      </c>
      <c r="O111" s="152"/>
      <c r="P111" s="7">
        <f t="shared" si="37"/>
        <v>0.1</v>
      </c>
      <c r="Q111" s="7">
        <f t="shared" si="38"/>
        <v>0.5</v>
      </c>
      <c r="R111" s="7">
        <f t="shared" si="39"/>
        <v>1</v>
      </c>
      <c r="S111" s="7">
        <f t="shared" si="52"/>
        <v>1.6</v>
      </c>
      <c r="T111" s="7">
        <f t="shared" si="40"/>
        <v>0.1</v>
      </c>
      <c r="U111" s="7">
        <f t="shared" si="41"/>
        <v>0.5</v>
      </c>
      <c r="V111" s="7">
        <f t="shared" si="42"/>
        <v>1</v>
      </c>
      <c r="W111" s="7">
        <f t="shared" si="53"/>
        <v>1.6</v>
      </c>
      <c r="X111" s="7">
        <f t="shared" si="43"/>
        <v>0.1</v>
      </c>
      <c r="Y111" s="7">
        <f t="shared" si="44"/>
        <v>0.5</v>
      </c>
      <c r="Z111" s="7">
        <f t="shared" si="45"/>
        <v>1</v>
      </c>
      <c r="AA111" s="7">
        <f t="shared" si="54"/>
        <v>1.6</v>
      </c>
      <c r="AB111" s="7">
        <f t="shared" si="46"/>
        <v>0.1</v>
      </c>
      <c r="AC111" s="7">
        <f t="shared" si="47"/>
        <v>0.5</v>
      </c>
      <c r="AD111" s="7">
        <f t="shared" si="48"/>
        <v>0</v>
      </c>
      <c r="AE111" s="7">
        <f t="shared" si="55"/>
        <v>0.6</v>
      </c>
      <c r="AF111" s="7">
        <f t="shared" si="49"/>
        <v>0</v>
      </c>
      <c r="AG111" s="7">
        <f t="shared" si="50"/>
        <v>0</v>
      </c>
      <c r="AH111" s="7">
        <f t="shared" si="51"/>
        <v>0</v>
      </c>
      <c r="AI111" s="7">
        <f t="shared" si="56"/>
        <v>0</v>
      </c>
    </row>
    <row r="112" spans="1:35" x14ac:dyDescent="0.25">
      <c r="A112" s="140" t="s">
        <v>1841</v>
      </c>
      <c r="B112" s="153">
        <v>1</v>
      </c>
      <c r="C112" s="154">
        <v>5</v>
      </c>
      <c r="D112" s="154">
        <v>5</v>
      </c>
      <c r="E112" s="154">
        <v>5</v>
      </c>
      <c r="F112" s="154">
        <v>5</v>
      </c>
      <c r="G112" s="154">
        <v>5</v>
      </c>
      <c r="H112" s="151"/>
      <c r="I112" s="163">
        <f t="shared" si="31"/>
        <v>5</v>
      </c>
      <c r="J112" s="152">
        <f t="shared" si="32"/>
        <v>1.6</v>
      </c>
      <c r="K112" s="152">
        <f t="shared" si="33"/>
        <v>1.6</v>
      </c>
      <c r="L112" s="152">
        <f t="shared" si="34"/>
        <v>1.6</v>
      </c>
      <c r="M112" s="152">
        <f t="shared" si="35"/>
        <v>1.6</v>
      </c>
      <c r="N112" s="152">
        <f t="shared" si="36"/>
        <v>1.6</v>
      </c>
      <c r="O112" s="152"/>
      <c r="P112" s="7">
        <f t="shared" si="37"/>
        <v>0.1</v>
      </c>
      <c r="Q112" s="7">
        <f t="shared" si="38"/>
        <v>0.5</v>
      </c>
      <c r="R112" s="7">
        <f t="shared" si="39"/>
        <v>1</v>
      </c>
      <c r="S112" s="7">
        <f t="shared" si="52"/>
        <v>1.6</v>
      </c>
      <c r="T112" s="7">
        <f t="shared" si="40"/>
        <v>0.1</v>
      </c>
      <c r="U112" s="7">
        <f t="shared" si="41"/>
        <v>0.5</v>
      </c>
      <c r="V112" s="7">
        <f t="shared" si="42"/>
        <v>1</v>
      </c>
      <c r="W112" s="7">
        <f t="shared" si="53"/>
        <v>1.6</v>
      </c>
      <c r="X112" s="7">
        <f t="shared" si="43"/>
        <v>0.1</v>
      </c>
      <c r="Y112" s="7">
        <f t="shared" si="44"/>
        <v>0.5</v>
      </c>
      <c r="Z112" s="7">
        <f t="shared" si="45"/>
        <v>1</v>
      </c>
      <c r="AA112" s="7">
        <f t="shared" si="54"/>
        <v>1.6</v>
      </c>
      <c r="AB112" s="7">
        <f t="shared" si="46"/>
        <v>0.1</v>
      </c>
      <c r="AC112" s="7">
        <f t="shared" si="47"/>
        <v>0.5</v>
      </c>
      <c r="AD112" s="7">
        <f t="shared" si="48"/>
        <v>1</v>
      </c>
      <c r="AE112" s="7">
        <f t="shared" si="55"/>
        <v>1.6</v>
      </c>
      <c r="AF112" s="7">
        <f t="shared" si="49"/>
        <v>0.1</v>
      </c>
      <c r="AG112" s="7">
        <f t="shared" si="50"/>
        <v>0.5</v>
      </c>
      <c r="AH112" s="7">
        <f t="shared" si="51"/>
        <v>1</v>
      </c>
      <c r="AI112" s="7">
        <f t="shared" si="56"/>
        <v>1.6</v>
      </c>
    </row>
    <row r="113" spans="1:35" ht="15.75" x14ac:dyDescent="0.25">
      <c r="A113" s="162" t="s">
        <v>53</v>
      </c>
      <c r="B113" s="153">
        <v>139</v>
      </c>
      <c r="C113" s="154">
        <v>3.4748201438848922</v>
      </c>
      <c r="D113" s="154">
        <v>3.4820143884892087</v>
      </c>
      <c r="E113" s="154">
        <v>3.8345323741007196</v>
      </c>
      <c r="F113" s="154">
        <v>3.9928057553956835</v>
      </c>
      <c r="G113" s="154">
        <v>3.6546762589928057</v>
      </c>
      <c r="H113" s="151"/>
      <c r="I113" s="163">
        <f t="shared" si="31"/>
        <v>3.6877697841726613</v>
      </c>
      <c r="J113" s="152">
        <f t="shared" si="32"/>
        <v>1.6</v>
      </c>
      <c r="K113" s="152">
        <f t="shared" si="33"/>
        <v>1.6</v>
      </c>
      <c r="L113" s="152">
        <f t="shared" si="34"/>
        <v>1.6</v>
      </c>
      <c r="M113" s="152">
        <f t="shared" si="35"/>
        <v>0.6</v>
      </c>
      <c r="N113" s="152">
        <f t="shared" si="36"/>
        <v>0</v>
      </c>
      <c r="O113" s="152"/>
      <c r="P113" s="7">
        <f t="shared" si="37"/>
        <v>0.1</v>
      </c>
      <c r="Q113" s="7">
        <f t="shared" si="38"/>
        <v>0.5</v>
      </c>
      <c r="R113" s="7">
        <f t="shared" si="39"/>
        <v>1</v>
      </c>
      <c r="S113" s="7">
        <f t="shared" si="52"/>
        <v>1.6</v>
      </c>
      <c r="T113" s="7">
        <f t="shared" si="40"/>
        <v>0.1</v>
      </c>
      <c r="U113" s="7">
        <f t="shared" si="41"/>
        <v>0.5</v>
      </c>
      <c r="V113" s="7">
        <f t="shared" si="42"/>
        <v>1</v>
      </c>
      <c r="W113" s="7">
        <f t="shared" si="53"/>
        <v>1.6</v>
      </c>
      <c r="X113" s="7">
        <f t="shared" si="43"/>
        <v>0.1</v>
      </c>
      <c r="Y113" s="7">
        <f t="shared" si="44"/>
        <v>0.5</v>
      </c>
      <c r="Z113" s="7">
        <f t="shared" si="45"/>
        <v>1</v>
      </c>
      <c r="AA113" s="7">
        <f t="shared" si="54"/>
        <v>1.6</v>
      </c>
      <c r="AB113" s="7">
        <f t="shared" si="46"/>
        <v>0.1</v>
      </c>
      <c r="AC113" s="7">
        <f t="shared" si="47"/>
        <v>0.5</v>
      </c>
      <c r="AD113" s="7">
        <f t="shared" si="48"/>
        <v>0</v>
      </c>
      <c r="AE113" s="7">
        <f t="shared" si="55"/>
        <v>0.6</v>
      </c>
      <c r="AF113" s="7">
        <f t="shared" si="49"/>
        <v>0</v>
      </c>
      <c r="AG113" s="7">
        <f t="shared" si="50"/>
        <v>0</v>
      </c>
      <c r="AH113" s="7">
        <f t="shared" si="51"/>
        <v>0</v>
      </c>
      <c r="AI113" s="7">
        <f t="shared" si="56"/>
        <v>0</v>
      </c>
    </row>
    <row r="114" spans="1:35" x14ac:dyDescent="0.25">
      <c r="A114" s="2" t="s">
        <v>48</v>
      </c>
      <c r="B114" s="153">
        <v>23</v>
      </c>
      <c r="C114" s="154">
        <v>4.2608695652173916</v>
      </c>
      <c r="D114" s="154">
        <v>4.6521739130434785</v>
      </c>
      <c r="E114" s="154">
        <v>4.3913043478260869</v>
      </c>
      <c r="F114" s="154">
        <v>4.5217391304347823</v>
      </c>
      <c r="G114" s="154">
        <v>4.0869565217391308</v>
      </c>
      <c r="H114" s="151"/>
      <c r="I114" s="163">
        <f t="shared" si="31"/>
        <v>4.3826086956521735</v>
      </c>
      <c r="J114" s="152">
        <f t="shared" si="32"/>
        <v>1.6</v>
      </c>
      <c r="K114" s="152">
        <f t="shared" si="33"/>
        <v>1.6</v>
      </c>
      <c r="L114" s="152">
        <f t="shared" si="34"/>
        <v>1.6</v>
      </c>
      <c r="M114" s="152">
        <f t="shared" si="35"/>
        <v>1.6</v>
      </c>
      <c r="N114" s="152">
        <f t="shared" si="36"/>
        <v>0.1</v>
      </c>
      <c r="O114" s="152"/>
      <c r="P114" s="7">
        <f t="shared" si="37"/>
        <v>0.1</v>
      </c>
      <c r="Q114" s="7">
        <f t="shared" si="38"/>
        <v>0.5</v>
      </c>
      <c r="R114" s="7">
        <f t="shared" si="39"/>
        <v>1</v>
      </c>
      <c r="S114" s="7">
        <f t="shared" si="52"/>
        <v>1.6</v>
      </c>
      <c r="T114" s="7">
        <f t="shared" si="40"/>
        <v>0.1</v>
      </c>
      <c r="U114" s="7">
        <f t="shared" si="41"/>
        <v>0.5</v>
      </c>
      <c r="V114" s="7">
        <f t="shared" si="42"/>
        <v>1</v>
      </c>
      <c r="W114" s="7">
        <f t="shared" si="53"/>
        <v>1.6</v>
      </c>
      <c r="X114" s="7">
        <f t="shared" si="43"/>
        <v>0.1</v>
      </c>
      <c r="Y114" s="7">
        <f t="shared" si="44"/>
        <v>0.5</v>
      </c>
      <c r="Z114" s="7">
        <f t="shared" si="45"/>
        <v>1</v>
      </c>
      <c r="AA114" s="7">
        <f t="shared" si="54"/>
        <v>1.6</v>
      </c>
      <c r="AB114" s="7">
        <f t="shared" si="46"/>
        <v>0.1</v>
      </c>
      <c r="AC114" s="7">
        <f t="shared" si="47"/>
        <v>0.5</v>
      </c>
      <c r="AD114" s="7">
        <f t="shared" si="48"/>
        <v>1</v>
      </c>
      <c r="AE114" s="7">
        <f t="shared" si="55"/>
        <v>1.6</v>
      </c>
      <c r="AF114" s="7">
        <f t="shared" si="49"/>
        <v>0.1</v>
      </c>
      <c r="AG114" s="7">
        <f t="shared" si="50"/>
        <v>0</v>
      </c>
      <c r="AH114" s="7">
        <f t="shared" si="51"/>
        <v>0</v>
      </c>
      <c r="AI114" s="7">
        <f t="shared" si="56"/>
        <v>0.1</v>
      </c>
    </row>
    <row r="115" spans="1:35" x14ac:dyDescent="0.25">
      <c r="A115" s="140" t="s">
        <v>158</v>
      </c>
      <c r="B115" s="153">
        <v>7</v>
      </c>
      <c r="C115" s="154">
        <v>4.1428571428571432</v>
      </c>
      <c r="D115" s="154">
        <v>4.4285714285714288</v>
      </c>
      <c r="E115" s="154">
        <v>4.4285714285714288</v>
      </c>
      <c r="F115" s="154">
        <v>4.4285714285714288</v>
      </c>
      <c r="G115" s="154">
        <v>4</v>
      </c>
      <c r="H115" s="151"/>
      <c r="I115" s="163">
        <f t="shared" si="31"/>
        <v>4.2857142857142865</v>
      </c>
      <c r="J115" s="152">
        <f t="shared" si="32"/>
        <v>1.6</v>
      </c>
      <c r="K115" s="152">
        <f t="shared" si="33"/>
        <v>1.6</v>
      </c>
      <c r="L115" s="152">
        <f t="shared" si="34"/>
        <v>1.6</v>
      </c>
      <c r="M115" s="152">
        <f t="shared" si="35"/>
        <v>1.6</v>
      </c>
      <c r="N115" s="152">
        <f t="shared" si="36"/>
        <v>0.1</v>
      </c>
      <c r="O115" s="152"/>
      <c r="P115" s="7">
        <f t="shared" si="37"/>
        <v>0.1</v>
      </c>
      <c r="Q115" s="7">
        <f t="shared" si="38"/>
        <v>0.5</v>
      </c>
      <c r="R115" s="7">
        <f t="shared" si="39"/>
        <v>1</v>
      </c>
      <c r="S115" s="7">
        <f t="shared" si="52"/>
        <v>1.6</v>
      </c>
      <c r="T115" s="7">
        <f t="shared" si="40"/>
        <v>0.1</v>
      </c>
      <c r="U115" s="7">
        <f t="shared" si="41"/>
        <v>0.5</v>
      </c>
      <c r="V115" s="7">
        <f t="shared" si="42"/>
        <v>1</v>
      </c>
      <c r="W115" s="7">
        <f t="shared" si="53"/>
        <v>1.6</v>
      </c>
      <c r="X115" s="7">
        <f t="shared" si="43"/>
        <v>0.1</v>
      </c>
      <c r="Y115" s="7">
        <f t="shared" si="44"/>
        <v>0.5</v>
      </c>
      <c r="Z115" s="7">
        <f t="shared" si="45"/>
        <v>1</v>
      </c>
      <c r="AA115" s="7">
        <f t="shared" si="54"/>
        <v>1.6</v>
      </c>
      <c r="AB115" s="7">
        <f t="shared" si="46"/>
        <v>0.1</v>
      </c>
      <c r="AC115" s="7">
        <f t="shared" si="47"/>
        <v>0.5</v>
      </c>
      <c r="AD115" s="7">
        <f t="shared" si="48"/>
        <v>1</v>
      </c>
      <c r="AE115" s="7">
        <f t="shared" si="55"/>
        <v>1.6</v>
      </c>
      <c r="AF115" s="7">
        <f t="shared" si="49"/>
        <v>0.1</v>
      </c>
      <c r="AG115" s="7">
        <f t="shared" si="50"/>
        <v>0</v>
      </c>
      <c r="AH115" s="7">
        <f t="shared" si="51"/>
        <v>0</v>
      </c>
      <c r="AI115" s="7">
        <f t="shared" si="56"/>
        <v>0.1</v>
      </c>
    </row>
    <row r="116" spans="1:35" x14ac:dyDescent="0.25">
      <c r="A116" s="140" t="s">
        <v>48</v>
      </c>
      <c r="B116" s="153">
        <v>4</v>
      </c>
      <c r="C116" s="154">
        <v>4</v>
      </c>
      <c r="D116" s="154">
        <v>4.5</v>
      </c>
      <c r="E116" s="154">
        <v>4.25</v>
      </c>
      <c r="F116" s="154">
        <v>4</v>
      </c>
      <c r="G116" s="154">
        <v>3.25</v>
      </c>
      <c r="H116" s="151"/>
      <c r="I116" s="163">
        <f t="shared" si="31"/>
        <v>4</v>
      </c>
      <c r="J116" s="152">
        <f t="shared" si="32"/>
        <v>1.6</v>
      </c>
      <c r="K116" s="152">
        <f t="shared" si="33"/>
        <v>1.6</v>
      </c>
      <c r="L116" s="152">
        <f t="shared" si="34"/>
        <v>1.6</v>
      </c>
      <c r="M116" s="152">
        <f t="shared" si="35"/>
        <v>1.6</v>
      </c>
      <c r="N116" s="152">
        <f t="shared" si="36"/>
        <v>0</v>
      </c>
      <c r="O116" s="152"/>
      <c r="P116" s="7">
        <f t="shared" si="37"/>
        <v>0.1</v>
      </c>
      <c r="Q116" s="7">
        <f t="shared" si="38"/>
        <v>0.5</v>
      </c>
      <c r="R116" s="7">
        <f t="shared" si="39"/>
        <v>1</v>
      </c>
      <c r="S116" s="7">
        <f t="shared" si="52"/>
        <v>1.6</v>
      </c>
      <c r="T116" s="7">
        <f t="shared" si="40"/>
        <v>0.1</v>
      </c>
      <c r="U116" s="7">
        <f t="shared" si="41"/>
        <v>0.5</v>
      </c>
      <c r="V116" s="7">
        <f t="shared" si="42"/>
        <v>1</v>
      </c>
      <c r="W116" s="7">
        <f t="shared" si="53"/>
        <v>1.6</v>
      </c>
      <c r="X116" s="7">
        <f t="shared" si="43"/>
        <v>0.1</v>
      </c>
      <c r="Y116" s="7">
        <f t="shared" si="44"/>
        <v>0.5</v>
      </c>
      <c r="Z116" s="7">
        <f t="shared" si="45"/>
        <v>1</v>
      </c>
      <c r="AA116" s="7">
        <f t="shared" si="54"/>
        <v>1.6</v>
      </c>
      <c r="AB116" s="7">
        <f t="shared" si="46"/>
        <v>0.1</v>
      </c>
      <c r="AC116" s="7">
        <f t="shared" si="47"/>
        <v>0.5</v>
      </c>
      <c r="AD116" s="7">
        <f t="shared" si="48"/>
        <v>1</v>
      </c>
      <c r="AE116" s="7">
        <f t="shared" si="55"/>
        <v>1.6</v>
      </c>
      <c r="AF116" s="7">
        <f t="shared" si="49"/>
        <v>0</v>
      </c>
      <c r="AG116" s="7">
        <f t="shared" si="50"/>
        <v>0</v>
      </c>
      <c r="AH116" s="7">
        <f t="shared" si="51"/>
        <v>0</v>
      </c>
      <c r="AI116" s="7">
        <f t="shared" si="56"/>
        <v>0</v>
      </c>
    </row>
    <row r="117" spans="1:35" x14ac:dyDescent="0.25">
      <c r="A117" s="140" t="s">
        <v>584</v>
      </c>
      <c r="B117" s="153">
        <v>5</v>
      </c>
      <c r="C117" s="154">
        <v>4.5999999999999996</v>
      </c>
      <c r="D117" s="154">
        <v>5</v>
      </c>
      <c r="E117" s="154">
        <v>4.4000000000000004</v>
      </c>
      <c r="F117" s="154">
        <v>4.8</v>
      </c>
      <c r="G117" s="154">
        <v>4.2</v>
      </c>
      <c r="H117" s="151"/>
      <c r="I117" s="163">
        <f t="shared" si="31"/>
        <v>4.5999999999999996</v>
      </c>
      <c r="J117" s="152">
        <f t="shared" si="32"/>
        <v>1.6</v>
      </c>
      <c r="K117" s="152">
        <f t="shared" si="33"/>
        <v>1.6</v>
      </c>
      <c r="L117" s="152">
        <f t="shared" si="34"/>
        <v>1.6</v>
      </c>
      <c r="M117" s="152">
        <f t="shared" si="35"/>
        <v>1.6</v>
      </c>
      <c r="N117" s="152">
        <f t="shared" si="36"/>
        <v>0.6</v>
      </c>
      <c r="O117" s="152"/>
      <c r="P117" s="7">
        <f t="shared" si="37"/>
        <v>0.1</v>
      </c>
      <c r="Q117" s="7">
        <f t="shared" si="38"/>
        <v>0.5</v>
      </c>
      <c r="R117" s="7">
        <f t="shared" si="39"/>
        <v>1</v>
      </c>
      <c r="S117" s="7">
        <f t="shared" si="52"/>
        <v>1.6</v>
      </c>
      <c r="T117" s="7">
        <f t="shared" si="40"/>
        <v>0.1</v>
      </c>
      <c r="U117" s="7">
        <f t="shared" si="41"/>
        <v>0.5</v>
      </c>
      <c r="V117" s="7">
        <f t="shared" si="42"/>
        <v>1</v>
      </c>
      <c r="W117" s="7">
        <f t="shared" si="53"/>
        <v>1.6</v>
      </c>
      <c r="X117" s="7">
        <f t="shared" si="43"/>
        <v>0.1</v>
      </c>
      <c r="Y117" s="7">
        <f t="shared" si="44"/>
        <v>0.5</v>
      </c>
      <c r="Z117" s="7">
        <f t="shared" si="45"/>
        <v>1</v>
      </c>
      <c r="AA117" s="7">
        <f t="shared" si="54"/>
        <v>1.6</v>
      </c>
      <c r="AB117" s="7">
        <f t="shared" si="46"/>
        <v>0.1</v>
      </c>
      <c r="AC117" s="7">
        <f t="shared" si="47"/>
        <v>0.5</v>
      </c>
      <c r="AD117" s="7">
        <f t="shared" si="48"/>
        <v>1</v>
      </c>
      <c r="AE117" s="7">
        <f t="shared" si="55"/>
        <v>1.6</v>
      </c>
      <c r="AF117" s="7">
        <f t="shared" si="49"/>
        <v>0.1</v>
      </c>
      <c r="AG117" s="7">
        <f t="shared" si="50"/>
        <v>0.5</v>
      </c>
      <c r="AH117" s="7">
        <f t="shared" si="51"/>
        <v>0</v>
      </c>
      <c r="AI117" s="7">
        <f t="shared" si="56"/>
        <v>0.6</v>
      </c>
    </row>
    <row r="118" spans="1:35" x14ac:dyDescent="0.25">
      <c r="A118" s="140" t="s">
        <v>134</v>
      </c>
      <c r="B118" s="153">
        <v>6</v>
      </c>
      <c r="C118" s="154">
        <v>4.166666666666667</v>
      </c>
      <c r="D118" s="154">
        <v>4.666666666666667</v>
      </c>
      <c r="E118" s="154">
        <v>4.333333333333333</v>
      </c>
      <c r="F118" s="154">
        <v>4.666666666666667</v>
      </c>
      <c r="G118" s="154">
        <v>4.5</v>
      </c>
      <c r="H118" s="151"/>
      <c r="I118" s="163">
        <f t="shared" si="31"/>
        <v>4.4666666666666668</v>
      </c>
      <c r="J118" s="152">
        <f t="shared" si="32"/>
        <v>1.6</v>
      </c>
      <c r="K118" s="152">
        <f t="shared" si="33"/>
        <v>1.6</v>
      </c>
      <c r="L118" s="152">
        <f t="shared" si="34"/>
        <v>1.6</v>
      </c>
      <c r="M118" s="152">
        <f t="shared" si="35"/>
        <v>1.6</v>
      </c>
      <c r="N118" s="152">
        <f t="shared" si="36"/>
        <v>0.1</v>
      </c>
      <c r="O118" s="152"/>
      <c r="P118" s="7">
        <f t="shared" si="37"/>
        <v>0.1</v>
      </c>
      <c r="Q118" s="7">
        <f t="shared" si="38"/>
        <v>0.5</v>
      </c>
      <c r="R118" s="7">
        <f t="shared" si="39"/>
        <v>1</v>
      </c>
      <c r="S118" s="7">
        <f t="shared" si="52"/>
        <v>1.6</v>
      </c>
      <c r="T118" s="7">
        <f t="shared" si="40"/>
        <v>0.1</v>
      </c>
      <c r="U118" s="7">
        <f t="shared" si="41"/>
        <v>0.5</v>
      </c>
      <c r="V118" s="7">
        <f t="shared" si="42"/>
        <v>1</v>
      </c>
      <c r="W118" s="7">
        <f t="shared" si="53"/>
        <v>1.6</v>
      </c>
      <c r="X118" s="7">
        <f t="shared" si="43"/>
        <v>0.1</v>
      </c>
      <c r="Y118" s="7">
        <f t="shared" si="44"/>
        <v>0.5</v>
      </c>
      <c r="Z118" s="7">
        <f t="shared" si="45"/>
        <v>1</v>
      </c>
      <c r="AA118" s="7">
        <f t="shared" si="54"/>
        <v>1.6</v>
      </c>
      <c r="AB118" s="7">
        <f t="shared" si="46"/>
        <v>0.1</v>
      </c>
      <c r="AC118" s="7">
        <f t="shared" si="47"/>
        <v>0.5</v>
      </c>
      <c r="AD118" s="7">
        <f t="shared" si="48"/>
        <v>1</v>
      </c>
      <c r="AE118" s="7">
        <f t="shared" si="55"/>
        <v>1.6</v>
      </c>
      <c r="AF118" s="7">
        <f t="shared" si="49"/>
        <v>0.1</v>
      </c>
      <c r="AG118" s="7">
        <f t="shared" si="50"/>
        <v>0</v>
      </c>
      <c r="AH118" s="7">
        <f t="shared" si="51"/>
        <v>0</v>
      </c>
      <c r="AI118" s="7">
        <f t="shared" si="56"/>
        <v>0.1</v>
      </c>
    </row>
    <row r="119" spans="1:35" x14ac:dyDescent="0.25">
      <c r="A119" s="140" t="s">
        <v>924</v>
      </c>
      <c r="B119" s="153">
        <v>1</v>
      </c>
      <c r="C119" s="154">
        <v>5</v>
      </c>
      <c r="D119" s="154">
        <v>5</v>
      </c>
      <c r="E119" s="154">
        <v>5</v>
      </c>
      <c r="F119" s="154">
        <v>5</v>
      </c>
      <c r="G119" s="154">
        <v>5</v>
      </c>
      <c r="H119" s="151"/>
      <c r="I119" s="163">
        <f t="shared" si="31"/>
        <v>5</v>
      </c>
      <c r="J119" s="152">
        <f t="shared" si="32"/>
        <v>1.6</v>
      </c>
      <c r="K119" s="152">
        <f t="shared" si="33"/>
        <v>1.6</v>
      </c>
      <c r="L119" s="152">
        <f t="shared" si="34"/>
        <v>1.6</v>
      </c>
      <c r="M119" s="152">
        <f t="shared" si="35"/>
        <v>1.6</v>
      </c>
      <c r="N119" s="152">
        <f t="shared" si="36"/>
        <v>1.6</v>
      </c>
      <c r="O119" s="152"/>
      <c r="P119" s="7">
        <f t="shared" si="37"/>
        <v>0.1</v>
      </c>
      <c r="Q119" s="7">
        <f t="shared" si="38"/>
        <v>0.5</v>
      </c>
      <c r="R119" s="7">
        <f t="shared" si="39"/>
        <v>1</v>
      </c>
      <c r="S119" s="7">
        <f t="shared" si="52"/>
        <v>1.6</v>
      </c>
      <c r="T119" s="7">
        <f t="shared" si="40"/>
        <v>0.1</v>
      </c>
      <c r="U119" s="7">
        <f t="shared" si="41"/>
        <v>0.5</v>
      </c>
      <c r="V119" s="7">
        <f t="shared" si="42"/>
        <v>1</v>
      </c>
      <c r="W119" s="7">
        <f t="shared" si="53"/>
        <v>1.6</v>
      </c>
      <c r="X119" s="7">
        <f t="shared" si="43"/>
        <v>0.1</v>
      </c>
      <c r="Y119" s="7">
        <f t="shared" si="44"/>
        <v>0.5</v>
      </c>
      <c r="Z119" s="7">
        <f t="shared" si="45"/>
        <v>1</v>
      </c>
      <c r="AA119" s="7">
        <f t="shared" si="54"/>
        <v>1.6</v>
      </c>
      <c r="AB119" s="7">
        <f t="shared" si="46"/>
        <v>0.1</v>
      </c>
      <c r="AC119" s="7">
        <f t="shared" si="47"/>
        <v>0.5</v>
      </c>
      <c r="AD119" s="7">
        <f t="shared" si="48"/>
        <v>1</v>
      </c>
      <c r="AE119" s="7">
        <f t="shared" si="55"/>
        <v>1.6</v>
      </c>
      <c r="AF119" s="7">
        <f t="shared" si="49"/>
        <v>0.1</v>
      </c>
      <c r="AG119" s="7">
        <f t="shared" si="50"/>
        <v>0.5</v>
      </c>
      <c r="AH119" s="7">
        <f t="shared" si="51"/>
        <v>1</v>
      </c>
      <c r="AI119" s="7">
        <f t="shared" si="56"/>
        <v>1.6</v>
      </c>
    </row>
    <row r="120" spans="1:35" x14ac:dyDescent="0.25">
      <c r="A120" s="2" t="s">
        <v>155</v>
      </c>
      <c r="B120" s="153">
        <v>10</v>
      </c>
      <c r="C120" s="154">
        <v>3.3</v>
      </c>
      <c r="D120" s="154">
        <v>3.1</v>
      </c>
      <c r="E120" s="154">
        <v>2.9</v>
      </c>
      <c r="F120" s="154">
        <v>3</v>
      </c>
      <c r="G120" s="154">
        <v>2.7</v>
      </c>
      <c r="H120" s="151"/>
      <c r="I120" s="163">
        <f t="shared" si="31"/>
        <v>3</v>
      </c>
      <c r="J120" s="152">
        <f t="shared" si="32"/>
        <v>1.6</v>
      </c>
      <c r="K120" s="152">
        <f t="shared" si="33"/>
        <v>1.6</v>
      </c>
      <c r="L120" s="152">
        <f t="shared" si="34"/>
        <v>1.6</v>
      </c>
      <c r="M120" s="152">
        <f t="shared" si="35"/>
        <v>0</v>
      </c>
      <c r="N120" s="152">
        <f t="shared" si="36"/>
        <v>0</v>
      </c>
      <c r="O120" s="152"/>
      <c r="P120" s="7">
        <f t="shared" si="37"/>
        <v>0.1</v>
      </c>
      <c r="Q120" s="7">
        <f t="shared" si="38"/>
        <v>0.5</v>
      </c>
      <c r="R120" s="7">
        <f t="shared" si="39"/>
        <v>1</v>
      </c>
      <c r="S120" s="7">
        <f t="shared" si="52"/>
        <v>1.6</v>
      </c>
      <c r="T120" s="7">
        <f t="shared" si="40"/>
        <v>0.1</v>
      </c>
      <c r="U120" s="7">
        <f t="shared" si="41"/>
        <v>0.5</v>
      </c>
      <c r="V120" s="7">
        <f t="shared" si="42"/>
        <v>1</v>
      </c>
      <c r="W120" s="7">
        <f t="shared" si="53"/>
        <v>1.6</v>
      </c>
      <c r="X120" s="7">
        <f t="shared" si="43"/>
        <v>0.1</v>
      </c>
      <c r="Y120" s="7">
        <f t="shared" si="44"/>
        <v>0.5</v>
      </c>
      <c r="Z120" s="7">
        <f t="shared" si="45"/>
        <v>1</v>
      </c>
      <c r="AA120" s="7">
        <f t="shared" si="54"/>
        <v>1.6</v>
      </c>
      <c r="AB120" s="7">
        <f t="shared" si="46"/>
        <v>0</v>
      </c>
      <c r="AC120" s="7">
        <f t="shared" si="47"/>
        <v>0</v>
      </c>
      <c r="AD120" s="7">
        <f t="shared" si="48"/>
        <v>0</v>
      </c>
      <c r="AE120" s="7">
        <f t="shared" si="55"/>
        <v>0</v>
      </c>
      <c r="AF120" s="7">
        <f t="shared" si="49"/>
        <v>0</v>
      </c>
      <c r="AG120" s="7">
        <f t="shared" si="50"/>
        <v>0</v>
      </c>
      <c r="AH120" s="7">
        <f t="shared" si="51"/>
        <v>0</v>
      </c>
      <c r="AI120" s="7">
        <f t="shared" si="56"/>
        <v>0</v>
      </c>
    </row>
    <row r="121" spans="1:35" x14ac:dyDescent="0.25">
      <c r="A121" s="140" t="s">
        <v>156</v>
      </c>
      <c r="B121" s="153">
        <v>8</v>
      </c>
      <c r="C121" s="154">
        <v>3.125</v>
      </c>
      <c r="D121" s="154">
        <v>3</v>
      </c>
      <c r="E121" s="154">
        <v>2.625</v>
      </c>
      <c r="F121" s="154">
        <v>2.875</v>
      </c>
      <c r="G121" s="154">
        <v>2.5</v>
      </c>
      <c r="H121" s="151"/>
      <c r="I121" s="163">
        <f t="shared" si="31"/>
        <v>2.8250000000000002</v>
      </c>
      <c r="J121" s="152">
        <f t="shared" si="32"/>
        <v>1.6</v>
      </c>
      <c r="K121" s="152">
        <f t="shared" si="33"/>
        <v>1.6</v>
      </c>
      <c r="L121" s="152">
        <f t="shared" si="34"/>
        <v>0.6</v>
      </c>
      <c r="M121" s="152">
        <f t="shared" si="35"/>
        <v>0</v>
      </c>
      <c r="N121" s="152">
        <f t="shared" si="36"/>
        <v>0</v>
      </c>
      <c r="O121" s="152"/>
      <c r="P121" s="7">
        <f t="shared" si="37"/>
        <v>0.1</v>
      </c>
      <c r="Q121" s="7">
        <f t="shared" si="38"/>
        <v>0.5</v>
      </c>
      <c r="R121" s="7">
        <f t="shared" si="39"/>
        <v>1</v>
      </c>
      <c r="S121" s="7">
        <f t="shared" si="52"/>
        <v>1.6</v>
      </c>
      <c r="T121" s="7">
        <f t="shared" si="40"/>
        <v>0.1</v>
      </c>
      <c r="U121" s="7">
        <f t="shared" si="41"/>
        <v>0.5</v>
      </c>
      <c r="V121" s="7">
        <f t="shared" si="42"/>
        <v>1</v>
      </c>
      <c r="W121" s="7">
        <f t="shared" si="53"/>
        <v>1.6</v>
      </c>
      <c r="X121" s="7">
        <f t="shared" si="43"/>
        <v>0.1</v>
      </c>
      <c r="Y121" s="7">
        <f t="shared" si="44"/>
        <v>0.5</v>
      </c>
      <c r="Z121" s="7">
        <f t="shared" si="45"/>
        <v>0</v>
      </c>
      <c r="AA121" s="7">
        <f t="shared" si="54"/>
        <v>0.6</v>
      </c>
      <c r="AB121" s="7">
        <f t="shared" si="46"/>
        <v>0</v>
      </c>
      <c r="AC121" s="7">
        <f t="shared" si="47"/>
        <v>0</v>
      </c>
      <c r="AD121" s="7">
        <f t="shared" si="48"/>
        <v>0</v>
      </c>
      <c r="AE121" s="7">
        <f t="shared" si="55"/>
        <v>0</v>
      </c>
      <c r="AF121" s="7">
        <f t="shared" si="49"/>
        <v>0</v>
      </c>
      <c r="AG121" s="7">
        <f t="shared" si="50"/>
        <v>0</v>
      </c>
      <c r="AH121" s="7">
        <f t="shared" si="51"/>
        <v>0</v>
      </c>
      <c r="AI121" s="7">
        <f t="shared" si="56"/>
        <v>0</v>
      </c>
    </row>
    <row r="122" spans="1:35" x14ac:dyDescent="0.25">
      <c r="A122" s="140" t="s">
        <v>797</v>
      </c>
      <c r="B122" s="153">
        <v>1</v>
      </c>
      <c r="C122" s="154">
        <v>4</v>
      </c>
      <c r="D122" s="154">
        <v>4</v>
      </c>
      <c r="E122" s="154">
        <v>5</v>
      </c>
      <c r="F122" s="154">
        <v>4</v>
      </c>
      <c r="G122" s="154">
        <v>4</v>
      </c>
      <c r="H122" s="151"/>
      <c r="I122" s="163">
        <f t="shared" si="31"/>
        <v>4.2</v>
      </c>
      <c r="J122" s="152">
        <f t="shared" si="32"/>
        <v>1.6</v>
      </c>
      <c r="K122" s="152">
        <f t="shared" si="33"/>
        <v>1.6</v>
      </c>
      <c r="L122" s="152">
        <f t="shared" si="34"/>
        <v>1.6</v>
      </c>
      <c r="M122" s="152">
        <f t="shared" si="35"/>
        <v>1.6</v>
      </c>
      <c r="N122" s="152">
        <f t="shared" si="36"/>
        <v>0.1</v>
      </c>
      <c r="O122" s="152"/>
      <c r="P122" s="7">
        <f t="shared" si="37"/>
        <v>0.1</v>
      </c>
      <c r="Q122" s="7">
        <f t="shared" si="38"/>
        <v>0.5</v>
      </c>
      <c r="R122" s="7">
        <f t="shared" si="39"/>
        <v>1</v>
      </c>
      <c r="S122" s="7">
        <f t="shared" si="52"/>
        <v>1.6</v>
      </c>
      <c r="T122" s="7">
        <f t="shared" si="40"/>
        <v>0.1</v>
      </c>
      <c r="U122" s="7">
        <f t="shared" si="41"/>
        <v>0.5</v>
      </c>
      <c r="V122" s="7">
        <f t="shared" si="42"/>
        <v>1</v>
      </c>
      <c r="W122" s="7">
        <f t="shared" si="53"/>
        <v>1.6</v>
      </c>
      <c r="X122" s="7">
        <f t="shared" si="43"/>
        <v>0.1</v>
      </c>
      <c r="Y122" s="7">
        <f t="shared" si="44"/>
        <v>0.5</v>
      </c>
      <c r="Z122" s="7">
        <f t="shared" si="45"/>
        <v>1</v>
      </c>
      <c r="AA122" s="7">
        <f t="shared" si="54"/>
        <v>1.6</v>
      </c>
      <c r="AB122" s="7">
        <f t="shared" si="46"/>
        <v>0.1</v>
      </c>
      <c r="AC122" s="7">
        <f t="shared" si="47"/>
        <v>0.5</v>
      </c>
      <c r="AD122" s="7">
        <f t="shared" si="48"/>
        <v>1</v>
      </c>
      <c r="AE122" s="7">
        <f t="shared" si="55"/>
        <v>1.6</v>
      </c>
      <c r="AF122" s="7">
        <f t="shared" si="49"/>
        <v>0.1</v>
      </c>
      <c r="AG122" s="7">
        <f t="shared" si="50"/>
        <v>0</v>
      </c>
      <c r="AH122" s="7">
        <f t="shared" si="51"/>
        <v>0</v>
      </c>
      <c r="AI122" s="7">
        <f t="shared" si="56"/>
        <v>0.1</v>
      </c>
    </row>
    <row r="123" spans="1:35" x14ac:dyDescent="0.25">
      <c r="A123" s="140" t="s">
        <v>304</v>
      </c>
      <c r="B123" s="153">
        <v>1</v>
      </c>
      <c r="C123" s="154">
        <v>4</v>
      </c>
      <c r="D123" s="154">
        <v>3</v>
      </c>
      <c r="E123" s="154">
        <v>3</v>
      </c>
      <c r="F123" s="154">
        <v>3</v>
      </c>
      <c r="G123" s="154">
        <v>3</v>
      </c>
      <c r="H123" s="151"/>
      <c r="I123" s="163">
        <f t="shared" si="31"/>
        <v>3.2</v>
      </c>
      <c r="J123" s="152">
        <f t="shared" si="32"/>
        <v>1.6</v>
      </c>
      <c r="K123" s="152">
        <f t="shared" si="33"/>
        <v>1.6</v>
      </c>
      <c r="L123" s="152">
        <f t="shared" si="34"/>
        <v>1.6</v>
      </c>
      <c r="M123" s="152">
        <f t="shared" si="35"/>
        <v>0.1</v>
      </c>
      <c r="N123" s="152">
        <f t="shared" si="36"/>
        <v>0</v>
      </c>
      <c r="O123" s="152"/>
      <c r="P123" s="7">
        <f t="shared" si="37"/>
        <v>0.1</v>
      </c>
      <c r="Q123" s="7">
        <f t="shared" si="38"/>
        <v>0.5</v>
      </c>
      <c r="R123" s="7">
        <f t="shared" si="39"/>
        <v>1</v>
      </c>
      <c r="S123" s="7">
        <f t="shared" si="52"/>
        <v>1.6</v>
      </c>
      <c r="T123" s="7">
        <f t="shared" si="40"/>
        <v>0.1</v>
      </c>
      <c r="U123" s="7">
        <f t="shared" si="41"/>
        <v>0.5</v>
      </c>
      <c r="V123" s="7">
        <f t="shared" si="42"/>
        <v>1</v>
      </c>
      <c r="W123" s="7">
        <f t="shared" si="53"/>
        <v>1.6</v>
      </c>
      <c r="X123" s="7">
        <f t="shared" si="43"/>
        <v>0.1</v>
      </c>
      <c r="Y123" s="7">
        <f t="shared" si="44"/>
        <v>0.5</v>
      </c>
      <c r="Z123" s="7">
        <f t="shared" si="45"/>
        <v>1</v>
      </c>
      <c r="AA123" s="7">
        <f t="shared" si="54"/>
        <v>1.6</v>
      </c>
      <c r="AB123" s="7">
        <f t="shared" si="46"/>
        <v>0.1</v>
      </c>
      <c r="AC123" s="7">
        <f t="shared" si="47"/>
        <v>0</v>
      </c>
      <c r="AD123" s="7">
        <f t="shared" si="48"/>
        <v>0</v>
      </c>
      <c r="AE123" s="7">
        <f t="shared" si="55"/>
        <v>0.1</v>
      </c>
      <c r="AF123" s="7">
        <f t="shared" si="49"/>
        <v>0</v>
      </c>
      <c r="AG123" s="7">
        <f t="shared" si="50"/>
        <v>0</v>
      </c>
      <c r="AH123" s="7">
        <f t="shared" si="51"/>
        <v>0</v>
      </c>
      <c r="AI123" s="7">
        <f t="shared" si="56"/>
        <v>0</v>
      </c>
    </row>
    <row r="124" spans="1:35" x14ac:dyDescent="0.25">
      <c r="A124" s="2" t="s">
        <v>61</v>
      </c>
      <c r="B124" s="153">
        <v>18</v>
      </c>
      <c r="C124" s="154">
        <v>2.8333333333333335</v>
      </c>
      <c r="D124" s="154">
        <v>3</v>
      </c>
      <c r="E124" s="154">
        <v>3.1666666666666665</v>
      </c>
      <c r="F124" s="154">
        <v>3.8333333333333335</v>
      </c>
      <c r="G124" s="154">
        <v>3.7222222222222223</v>
      </c>
      <c r="H124" s="151"/>
      <c r="I124" s="163">
        <f t="shared" si="31"/>
        <v>3.3111111111111113</v>
      </c>
      <c r="J124" s="152">
        <f t="shared" si="32"/>
        <v>1.6</v>
      </c>
      <c r="K124" s="152">
        <f t="shared" si="33"/>
        <v>1.6</v>
      </c>
      <c r="L124" s="152">
        <f t="shared" si="34"/>
        <v>1.6</v>
      </c>
      <c r="M124" s="152">
        <f t="shared" si="35"/>
        <v>0.1</v>
      </c>
      <c r="N124" s="152">
        <f t="shared" si="36"/>
        <v>0</v>
      </c>
      <c r="O124" s="152"/>
      <c r="P124" s="7">
        <f t="shared" si="37"/>
        <v>0.1</v>
      </c>
      <c r="Q124" s="7">
        <f t="shared" si="38"/>
        <v>0.5</v>
      </c>
      <c r="R124" s="7">
        <f t="shared" si="39"/>
        <v>1</v>
      </c>
      <c r="S124" s="7">
        <f t="shared" si="52"/>
        <v>1.6</v>
      </c>
      <c r="T124" s="7">
        <f t="shared" si="40"/>
        <v>0.1</v>
      </c>
      <c r="U124" s="7">
        <f t="shared" si="41"/>
        <v>0.5</v>
      </c>
      <c r="V124" s="7">
        <f t="shared" si="42"/>
        <v>1</v>
      </c>
      <c r="W124" s="7">
        <f t="shared" si="53"/>
        <v>1.6</v>
      </c>
      <c r="X124" s="7">
        <f t="shared" si="43"/>
        <v>0.1</v>
      </c>
      <c r="Y124" s="7">
        <f t="shared" si="44"/>
        <v>0.5</v>
      </c>
      <c r="Z124" s="7">
        <f t="shared" si="45"/>
        <v>1</v>
      </c>
      <c r="AA124" s="7">
        <f t="shared" si="54"/>
        <v>1.6</v>
      </c>
      <c r="AB124" s="7">
        <f t="shared" si="46"/>
        <v>0.1</v>
      </c>
      <c r="AC124" s="7">
        <f t="shared" si="47"/>
        <v>0</v>
      </c>
      <c r="AD124" s="7">
        <f t="shared" si="48"/>
        <v>0</v>
      </c>
      <c r="AE124" s="7">
        <f t="shared" si="55"/>
        <v>0.1</v>
      </c>
      <c r="AF124" s="7">
        <f t="shared" si="49"/>
        <v>0</v>
      </c>
      <c r="AG124" s="7">
        <f t="shared" si="50"/>
        <v>0</v>
      </c>
      <c r="AH124" s="7">
        <f t="shared" si="51"/>
        <v>0</v>
      </c>
      <c r="AI124" s="7">
        <f t="shared" si="56"/>
        <v>0</v>
      </c>
    </row>
    <row r="125" spans="1:35" x14ac:dyDescent="0.25">
      <c r="A125" s="140" t="s">
        <v>711</v>
      </c>
      <c r="B125" s="153">
        <v>1</v>
      </c>
      <c r="C125" s="154">
        <v>3</v>
      </c>
      <c r="D125" s="154">
        <v>3</v>
      </c>
      <c r="E125" s="154">
        <v>4</v>
      </c>
      <c r="F125" s="154">
        <v>4</v>
      </c>
      <c r="G125" s="154">
        <v>4</v>
      </c>
      <c r="H125" s="151"/>
      <c r="I125" s="163">
        <f t="shared" si="31"/>
        <v>3.6</v>
      </c>
      <c r="J125" s="152">
        <f t="shared" si="32"/>
        <v>1.6</v>
      </c>
      <c r="K125" s="152">
        <f t="shared" si="33"/>
        <v>1.6</v>
      </c>
      <c r="L125" s="152">
        <f t="shared" si="34"/>
        <v>1.6</v>
      </c>
      <c r="M125" s="152">
        <f t="shared" si="35"/>
        <v>0.6</v>
      </c>
      <c r="N125" s="152">
        <f t="shared" si="36"/>
        <v>0</v>
      </c>
      <c r="O125" s="152"/>
      <c r="P125" s="7">
        <f t="shared" si="37"/>
        <v>0.1</v>
      </c>
      <c r="Q125" s="7">
        <f t="shared" si="38"/>
        <v>0.5</v>
      </c>
      <c r="R125" s="7">
        <f t="shared" si="39"/>
        <v>1</v>
      </c>
      <c r="S125" s="7">
        <f t="shared" si="52"/>
        <v>1.6</v>
      </c>
      <c r="T125" s="7">
        <f t="shared" si="40"/>
        <v>0.1</v>
      </c>
      <c r="U125" s="7">
        <f t="shared" si="41"/>
        <v>0.5</v>
      </c>
      <c r="V125" s="7">
        <f t="shared" si="42"/>
        <v>1</v>
      </c>
      <c r="W125" s="7">
        <f t="shared" si="53"/>
        <v>1.6</v>
      </c>
      <c r="X125" s="7">
        <f t="shared" si="43"/>
        <v>0.1</v>
      </c>
      <c r="Y125" s="7">
        <f t="shared" si="44"/>
        <v>0.5</v>
      </c>
      <c r="Z125" s="7">
        <f t="shared" si="45"/>
        <v>1</v>
      </c>
      <c r="AA125" s="7">
        <f t="shared" si="54"/>
        <v>1.6</v>
      </c>
      <c r="AB125" s="7">
        <f t="shared" si="46"/>
        <v>0.1</v>
      </c>
      <c r="AC125" s="7">
        <f t="shared" si="47"/>
        <v>0.5</v>
      </c>
      <c r="AD125" s="7">
        <f t="shared" si="48"/>
        <v>0</v>
      </c>
      <c r="AE125" s="7">
        <f t="shared" si="55"/>
        <v>0.6</v>
      </c>
      <c r="AF125" s="7">
        <f t="shared" si="49"/>
        <v>0</v>
      </c>
      <c r="AG125" s="7">
        <f t="shared" si="50"/>
        <v>0</v>
      </c>
      <c r="AH125" s="7">
        <f t="shared" si="51"/>
        <v>0</v>
      </c>
      <c r="AI125" s="7">
        <f t="shared" si="56"/>
        <v>0</v>
      </c>
    </row>
    <row r="126" spans="1:35" x14ac:dyDescent="0.25">
      <c r="A126" s="140" t="s">
        <v>360</v>
      </c>
      <c r="B126" s="153">
        <v>12</v>
      </c>
      <c r="C126" s="154">
        <v>2.1666666666666665</v>
      </c>
      <c r="D126" s="154">
        <v>2.6666666666666665</v>
      </c>
      <c r="E126" s="154">
        <v>2.6666666666666665</v>
      </c>
      <c r="F126" s="154">
        <v>3.6666666666666665</v>
      </c>
      <c r="G126" s="154">
        <v>3.5833333333333335</v>
      </c>
      <c r="H126" s="151"/>
      <c r="I126" s="163">
        <f t="shared" si="31"/>
        <v>2.95</v>
      </c>
      <c r="J126" s="152">
        <f t="shared" si="32"/>
        <v>1.6</v>
      </c>
      <c r="K126" s="152">
        <f t="shared" si="33"/>
        <v>1.6</v>
      </c>
      <c r="L126" s="152">
        <f t="shared" si="34"/>
        <v>0.6</v>
      </c>
      <c r="M126" s="152">
        <f t="shared" si="35"/>
        <v>0</v>
      </c>
      <c r="N126" s="152">
        <f t="shared" si="36"/>
        <v>0</v>
      </c>
      <c r="O126" s="152"/>
      <c r="P126" s="7">
        <f t="shared" si="37"/>
        <v>0.1</v>
      </c>
      <c r="Q126" s="7">
        <f t="shared" si="38"/>
        <v>0.5</v>
      </c>
      <c r="R126" s="7">
        <f t="shared" si="39"/>
        <v>1</v>
      </c>
      <c r="S126" s="7">
        <f t="shared" si="52"/>
        <v>1.6</v>
      </c>
      <c r="T126" s="7">
        <f t="shared" si="40"/>
        <v>0.1</v>
      </c>
      <c r="U126" s="7">
        <f t="shared" si="41"/>
        <v>0.5</v>
      </c>
      <c r="V126" s="7">
        <f t="shared" si="42"/>
        <v>1</v>
      </c>
      <c r="W126" s="7">
        <f t="shared" si="53"/>
        <v>1.6</v>
      </c>
      <c r="X126" s="7">
        <f t="shared" si="43"/>
        <v>0.1</v>
      </c>
      <c r="Y126" s="7">
        <f t="shared" si="44"/>
        <v>0.5</v>
      </c>
      <c r="Z126" s="7">
        <f t="shared" si="45"/>
        <v>0</v>
      </c>
      <c r="AA126" s="7">
        <f t="shared" si="54"/>
        <v>0.6</v>
      </c>
      <c r="AB126" s="7">
        <f t="shared" si="46"/>
        <v>0</v>
      </c>
      <c r="AC126" s="7">
        <f t="shared" si="47"/>
        <v>0</v>
      </c>
      <c r="AD126" s="7">
        <f t="shared" si="48"/>
        <v>0</v>
      </c>
      <c r="AE126" s="7">
        <f t="shared" si="55"/>
        <v>0</v>
      </c>
      <c r="AF126" s="7">
        <f t="shared" si="49"/>
        <v>0</v>
      </c>
      <c r="AG126" s="7">
        <f t="shared" si="50"/>
        <v>0</v>
      </c>
      <c r="AH126" s="7">
        <f t="shared" si="51"/>
        <v>0</v>
      </c>
      <c r="AI126" s="7">
        <f t="shared" si="56"/>
        <v>0</v>
      </c>
    </row>
    <row r="127" spans="1:35" x14ac:dyDescent="0.25">
      <c r="A127" s="140" t="s">
        <v>923</v>
      </c>
      <c r="B127" s="153">
        <v>1</v>
      </c>
      <c r="C127" s="154">
        <v>5</v>
      </c>
      <c r="D127" s="154">
        <v>4</v>
      </c>
      <c r="E127" s="154">
        <v>5</v>
      </c>
      <c r="F127" s="154">
        <v>5</v>
      </c>
      <c r="G127" s="154">
        <v>5</v>
      </c>
      <c r="H127" s="151"/>
      <c r="I127" s="163">
        <f t="shared" si="31"/>
        <v>4.8</v>
      </c>
      <c r="J127" s="152">
        <f t="shared" si="32"/>
        <v>1.6</v>
      </c>
      <c r="K127" s="152">
        <f t="shared" si="33"/>
        <v>1.6</v>
      </c>
      <c r="L127" s="152">
        <f t="shared" si="34"/>
        <v>1.6</v>
      </c>
      <c r="M127" s="152">
        <f t="shared" si="35"/>
        <v>1.6</v>
      </c>
      <c r="N127" s="152">
        <f t="shared" si="36"/>
        <v>0.6</v>
      </c>
      <c r="O127" s="152"/>
      <c r="P127" s="7">
        <f t="shared" si="37"/>
        <v>0.1</v>
      </c>
      <c r="Q127" s="7">
        <f t="shared" si="38"/>
        <v>0.5</v>
      </c>
      <c r="R127" s="7">
        <f t="shared" si="39"/>
        <v>1</v>
      </c>
      <c r="S127" s="7">
        <f t="shared" si="52"/>
        <v>1.6</v>
      </c>
      <c r="T127" s="7">
        <f t="shared" si="40"/>
        <v>0.1</v>
      </c>
      <c r="U127" s="7">
        <f t="shared" si="41"/>
        <v>0.5</v>
      </c>
      <c r="V127" s="7">
        <f t="shared" si="42"/>
        <v>1</v>
      </c>
      <c r="W127" s="7">
        <f t="shared" si="53"/>
        <v>1.6</v>
      </c>
      <c r="X127" s="7">
        <f t="shared" si="43"/>
        <v>0.1</v>
      </c>
      <c r="Y127" s="7">
        <f t="shared" si="44"/>
        <v>0.5</v>
      </c>
      <c r="Z127" s="7">
        <f t="shared" si="45"/>
        <v>1</v>
      </c>
      <c r="AA127" s="7">
        <f t="shared" si="54"/>
        <v>1.6</v>
      </c>
      <c r="AB127" s="7">
        <f t="shared" si="46"/>
        <v>0.1</v>
      </c>
      <c r="AC127" s="7">
        <f t="shared" si="47"/>
        <v>0.5</v>
      </c>
      <c r="AD127" s="7">
        <f t="shared" si="48"/>
        <v>1</v>
      </c>
      <c r="AE127" s="7">
        <f t="shared" si="55"/>
        <v>1.6</v>
      </c>
      <c r="AF127" s="7">
        <f t="shared" si="49"/>
        <v>0.1</v>
      </c>
      <c r="AG127" s="7">
        <f t="shared" si="50"/>
        <v>0.5</v>
      </c>
      <c r="AH127" s="7">
        <f t="shared" si="51"/>
        <v>0</v>
      </c>
      <c r="AI127" s="7">
        <f t="shared" si="56"/>
        <v>0.6</v>
      </c>
    </row>
    <row r="128" spans="1:35" x14ac:dyDescent="0.25">
      <c r="A128" s="140" t="s">
        <v>925</v>
      </c>
      <c r="B128" s="153">
        <v>1</v>
      </c>
      <c r="C128" s="154">
        <v>4</v>
      </c>
      <c r="D128" s="154">
        <v>4</v>
      </c>
      <c r="E128" s="154">
        <v>4</v>
      </c>
      <c r="F128" s="154">
        <v>3</v>
      </c>
      <c r="G128" s="154">
        <v>4</v>
      </c>
      <c r="H128" s="151"/>
      <c r="I128" s="163">
        <f t="shared" si="31"/>
        <v>3.8</v>
      </c>
      <c r="J128" s="152">
        <f t="shared" si="32"/>
        <v>1.6</v>
      </c>
      <c r="K128" s="152">
        <f t="shared" si="33"/>
        <v>1.6</v>
      </c>
      <c r="L128" s="152">
        <f t="shared" si="34"/>
        <v>1.6</v>
      </c>
      <c r="M128" s="152">
        <f t="shared" si="35"/>
        <v>0.6</v>
      </c>
      <c r="N128" s="152">
        <f t="shared" si="36"/>
        <v>0</v>
      </c>
      <c r="O128" s="152"/>
      <c r="P128" s="7">
        <f t="shared" si="37"/>
        <v>0.1</v>
      </c>
      <c r="Q128" s="7">
        <f t="shared" si="38"/>
        <v>0.5</v>
      </c>
      <c r="R128" s="7">
        <f t="shared" si="39"/>
        <v>1</v>
      </c>
      <c r="S128" s="7">
        <f t="shared" si="52"/>
        <v>1.6</v>
      </c>
      <c r="T128" s="7">
        <f t="shared" si="40"/>
        <v>0.1</v>
      </c>
      <c r="U128" s="7">
        <f t="shared" si="41"/>
        <v>0.5</v>
      </c>
      <c r="V128" s="7">
        <f t="shared" si="42"/>
        <v>1</v>
      </c>
      <c r="W128" s="7">
        <f t="shared" si="53"/>
        <v>1.6</v>
      </c>
      <c r="X128" s="7">
        <f t="shared" si="43"/>
        <v>0.1</v>
      </c>
      <c r="Y128" s="7">
        <f t="shared" si="44"/>
        <v>0.5</v>
      </c>
      <c r="Z128" s="7">
        <f t="shared" si="45"/>
        <v>1</v>
      </c>
      <c r="AA128" s="7">
        <f t="shared" si="54"/>
        <v>1.6</v>
      </c>
      <c r="AB128" s="7">
        <f t="shared" si="46"/>
        <v>0.1</v>
      </c>
      <c r="AC128" s="7">
        <f t="shared" si="47"/>
        <v>0.5</v>
      </c>
      <c r="AD128" s="7">
        <f t="shared" si="48"/>
        <v>0</v>
      </c>
      <c r="AE128" s="7">
        <f t="shared" si="55"/>
        <v>0.6</v>
      </c>
      <c r="AF128" s="7">
        <f t="shared" si="49"/>
        <v>0</v>
      </c>
      <c r="AG128" s="7">
        <f t="shared" si="50"/>
        <v>0</v>
      </c>
      <c r="AH128" s="7">
        <f t="shared" si="51"/>
        <v>0</v>
      </c>
      <c r="AI128" s="7">
        <f t="shared" si="56"/>
        <v>0</v>
      </c>
    </row>
    <row r="129" spans="1:35" x14ac:dyDescent="0.25">
      <c r="A129" s="140" t="s">
        <v>928</v>
      </c>
      <c r="B129" s="153">
        <v>1</v>
      </c>
      <c r="C129" s="154">
        <v>5</v>
      </c>
      <c r="D129" s="154">
        <v>4</v>
      </c>
      <c r="E129" s="154">
        <v>5</v>
      </c>
      <c r="F129" s="154">
        <v>5</v>
      </c>
      <c r="G129" s="154">
        <v>4</v>
      </c>
      <c r="H129" s="151"/>
      <c r="I129" s="163">
        <f t="shared" si="31"/>
        <v>4.5999999999999996</v>
      </c>
      <c r="J129" s="152">
        <f t="shared" si="32"/>
        <v>1.6</v>
      </c>
      <c r="K129" s="152">
        <f t="shared" si="33"/>
        <v>1.6</v>
      </c>
      <c r="L129" s="152">
        <f t="shared" si="34"/>
        <v>1.6</v>
      </c>
      <c r="M129" s="152">
        <f t="shared" si="35"/>
        <v>1.6</v>
      </c>
      <c r="N129" s="152">
        <f t="shared" si="36"/>
        <v>0.6</v>
      </c>
      <c r="O129" s="152"/>
      <c r="P129" s="7">
        <f t="shared" si="37"/>
        <v>0.1</v>
      </c>
      <c r="Q129" s="7">
        <f t="shared" si="38"/>
        <v>0.5</v>
      </c>
      <c r="R129" s="7">
        <f t="shared" si="39"/>
        <v>1</v>
      </c>
      <c r="S129" s="7">
        <f t="shared" si="52"/>
        <v>1.6</v>
      </c>
      <c r="T129" s="7">
        <f t="shared" si="40"/>
        <v>0.1</v>
      </c>
      <c r="U129" s="7">
        <f t="shared" si="41"/>
        <v>0.5</v>
      </c>
      <c r="V129" s="7">
        <f t="shared" si="42"/>
        <v>1</v>
      </c>
      <c r="W129" s="7">
        <f t="shared" si="53"/>
        <v>1.6</v>
      </c>
      <c r="X129" s="7">
        <f t="shared" si="43"/>
        <v>0.1</v>
      </c>
      <c r="Y129" s="7">
        <f t="shared" si="44"/>
        <v>0.5</v>
      </c>
      <c r="Z129" s="7">
        <f t="shared" si="45"/>
        <v>1</v>
      </c>
      <c r="AA129" s="7">
        <f t="shared" si="54"/>
        <v>1.6</v>
      </c>
      <c r="AB129" s="7">
        <f t="shared" si="46"/>
        <v>0.1</v>
      </c>
      <c r="AC129" s="7">
        <f t="shared" si="47"/>
        <v>0.5</v>
      </c>
      <c r="AD129" s="7">
        <f t="shared" si="48"/>
        <v>1</v>
      </c>
      <c r="AE129" s="7">
        <f t="shared" si="55"/>
        <v>1.6</v>
      </c>
      <c r="AF129" s="7">
        <f t="shared" si="49"/>
        <v>0.1</v>
      </c>
      <c r="AG129" s="7">
        <f t="shared" si="50"/>
        <v>0.5</v>
      </c>
      <c r="AH129" s="7">
        <f t="shared" si="51"/>
        <v>0</v>
      </c>
      <c r="AI129" s="7">
        <f t="shared" si="56"/>
        <v>0.6</v>
      </c>
    </row>
    <row r="130" spans="1:35" x14ac:dyDescent="0.25">
      <c r="A130" s="140" t="s">
        <v>2138</v>
      </c>
      <c r="B130" s="153">
        <v>1</v>
      </c>
      <c r="C130" s="154">
        <v>3</v>
      </c>
      <c r="D130" s="154">
        <v>3</v>
      </c>
      <c r="E130" s="154">
        <v>2</v>
      </c>
      <c r="F130" s="154">
        <v>3</v>
      </c>
      <c r="G130" s="154">
        <v>3</v>
      </c>
      <c r="H130" s="151"/>
      <c r="I130" s="163">
        <f t="shared" si="31"/>
        <v>2.8</v>
      </c>
      <c r="J130" s="152">
        <f t="shared" si="32"/>
        <v>1.6</v>
      </c>
      <c r="K130" s="152">
        <f t="shared" si="33"/>
        <v>1.6</v>
      </c>
      <c r="L130" s="152">
        <f t="shared" si="34"/>
        <v>0.6</v>
      </c>
      <c r="M130" s="152">
        <f t="shared" si="35"/>
        <v>0</v>
      </c>
      <c r="N130" s="152">
        <f t="shared" si="36"/>
        <v>0</v>
      </c>
      <c r="O130" s="152"/>
      <c r="P130" s="7">
        <f t="shared" si="37"/>
        <v>0.1</v>
      </c>
      <c r="Q130" s="7">
        <f t="shared" si="38"/>
        <v>0.5</v>
      </c>
      <c r="R130" s="7">
        <f t="shared" si="39"/>
        <v>1</v>
      </c>
      <c r="S130" s="7">
        <f t="shared" si="52"/>
        <v>1.6</v>
      </c>
      <c r="T130" s="7">
        <f t="shared" si="40"/>
        <v>0.1</v>
      </c>
      <c r="U130" s="7">
        <f t="shared" si="41"/>
        <v>0.5</v>
      </c>
      <c r="V130" s="7">
        <f t="shared" si="42"/>
        <v>1</v>
      </c>
      <c r="W130" s="7">
        <f t="shared" si="53"/>
        <v>1.6</v>
      </c>
      <c r="X130" s="7">
        <f t="shared" si="43"/>
        <v>0.1</v>
      </c>
      <c r="Y130" s="7">
        <f t="shared" si="44"/>
        <v>0.5</v>
      </c>
      <c r="Z130" s="7">
        <f t="shared" si="45"/>
        <v>0</v>
      </c>
      <c r="AA130" s="7">
        <f t="shared" si="54"/>
        <v>0.6</v>
      </c>
      <c r="AB130" s="7">
        <f t="shared" si="46"/>
        <v>0</v>
      </c>
      <c r="AC130" s="7">
        <f t="shared" si="47"/>
        <v>0</v>
      </c>
      <c r="AD130" s="7">
        <f t="shared" si="48"/>
        <v>0</v>
      </c>
      <c r="AE130" s="7">
        <f t="shared" si="55"/>
        <v>0</v>
      </c>
      <c r="AF130" s="7">
        <f t="shared" si="49"/>
        <v>0</v>
      </c>
      <c r="AG130" s="7">
        <f t="shared" si="50"/>
        <v>0</v>
      </c>
      <c r="AH130" s="7">
        <f t="shared" si="51"/>
        <v>0</v>
      </c>
      <c r="AI130" s="7">
        <f t="shared" si="56"/>
        <v>0</v>
      </c>
    </row>
    <row r="131" spans="1:35" x14ac:dyDescent="0.25">
      <c r="A131" s="140" t="s">
        <v>2140</v>
      </c>
      <c r="B131" s="153">
        <v>1</v>
      </c>
      <c r="C131" s="154">
        <v>5</v>
      </c>
      <c r="D131" s="154">
        <v>4</v>
      </c>
      <c r="E131" s="154">
        <v>5</v>
      </c>
      <c r="F131" s="154">
        <v>5</v>
      </c>
      <c r="G131" s="154">
        <v>4</v>
      </c>
      <c r="H131" s="151"/>
      <c r="I131" s="163">
        <f t="shared" si="31"/>
        <v>4.5999999999999996</v>
      </c>
      <c r="J131" s="152">
        <f t="shared" si="32"/>
        <v>1.6</v>
      </c>
      <c r="K131" s="152">
        <f t="shared" si="33"/>
        <v>1.6</v>
      </c>
      <c r="L131" s="152">
        <f t="shared" si="34"/>
        <v>1.6</v>
      </c>
      <c r="M131" s="152">
        <f t="shared" si="35"/>
        <v>1.6</v>
      </c>
      <c r="N131" s="152">
        <f t="shared" si="36"/>
        <v>0.6</v>
      </c>
      <c r="O131" s="152"/>
      <c r="P131" s="7">
        <f t="shared" si="37"/>
        <v>0.1</v>
      </c>
      <c r="Q131" s="7">
        <f t="shared" si="38"/>
        <v>0.5</v>
      </c>
      <c r="R131" s="7">
        <f t="shared" si="39"/>
        <v>1</v>
      </c>
      <c r="S131" s="7">
        <f t="shared" si="52"/>
        <v>1.6</v>
      </c>
      <c r="T131" s="7">
        <f t="shared" si="40"/>
        <v>0.1</v>
      </c>
      <c r="U131" s="7">
        <f t="shared" si="41"/>
        <v>0.5</v>
      </c>
      <c r="V131" s="7">
        <f t="shared" si="42"/>
        <v>1</v>
      </c>
      <c r="W131" s="7">
        <f t="shared" si="53"/>
        <v>1.6</v>
      </c>
      <c r="X131" s="7">
        <f t="shared" si="43"/>
        <v>0.1</v>
      </c>
      <c r="Y131" s="7">
        <f t="shared" si="44"/>
        <v>0.5</v>
      </c>
      <c r="Z131" s="7">
        <f t="shared" si="45"/>
        <v>1</v>
      </c>
      <c r="AA131" s="7">
        <f t="shared" si="54"/>
        <v>1.6</v>
      </c>
      <c r="AB131" s="7">
        <f t="shared" si="46"/>
        <v>0.1</v>
      </c>
      <c r="AC131" s="7">
        <f t="shared" si="47"/>
        <v>0.5</v>
      </c>
      <c r="AD131" s="7">
        <f t="shared" si="48"/>
        <v>1</v>
      </c>
      <c r="AE131" s="7">
        <f t="shared" si="55"/>
        <v>1.6</v>
      </c>
      <c r="AF131" s="7">
        <f t="shared" si="49"/>
        <v>0.1</v>
      </c>
      <c r="AG131" s="7">
        <f t="shared" si="50"/>
        <v>0.5</v>
      </c>
      <c r="AH131" s="7">
        <f t="shared" si="51"/>
        <v>0</v>
      </c>
      <c r="AI131" s="7">
        <f t="shared" si="56"/>
        <v>0.6</v>
      </c>
    </row>
    <row r="132" spans="1:35" x14ac:dyDescent="0.25">
      <c r="A132" s="2" t="s">
        <v>119</v>
      </c>
      <c r="B132" s="153">
        <v>4</v>
      </c>
      <c r="C132" s="154">
        <v>3.75</v>
      </c>
      <c r="D132" s="154">
        <v>4.25</v>
      </c>
      <c r="E132" s="154">
        <v>4</v>
      </c>
      <c r="F132" s="154">
        <v>4.5</v>
      </c>
      <c r="G132" s="154">
        <v>4.5</v>
      </c>
      <c r="H132" s="151"/>
      <c r="I132" s="163">
        <f t="shared" si="31"/>
        <v>4.2</v>
      </c>
      <c r="J132" s="152">
        <f t="shared" si="32"/>
        <v>1.6</v>
      </c>
      <c r="K132" s="152">
        <f t="shared" si="33"/>
        <v>1.6</v>
      </c>
      <c r="L132" s="152">
        <f t="shared" si="34"/>
        <v>1.6</v>
      </c>
      <c r="M132" s="152">
        <f t="shared" si="35"/>
        <v>1.6</v>
      </c>
      <c r="N132" s="152">
        <f t="shared" si="36"/>
        <v>0.1</v>
      </c>
      <c r="O132" s="152"/>
      <c r="P132" s="7">
        <f t="shared" si="37"/>
        <v>0.1</v>
      </c>
      <c r="Q132" s="7">
        <f t="shared" si="38"/>
        <v>0.5</v>
      </c>
      <c r="R132" s="7">
        <f t="shared" si="39"/>
        <v>1</v>
      </c>
      <c r="S132" s="7">
        <f t="shared" si="52"/>
        <v>1.6</v>
      </c>
      <c r="T132" s="7">
        <f t="shared" si="40"/>
        <v>0.1</v>
      </c>
      <c r="U132" s="7">
        <f t="shared" si="41"/>
        <v>0.5</v>
      </c>
      <c r="V132" s="7">
        <f t="shared" si="42"/>
        <v>1</v>
      </c>
      <c r="W132" s="7">
        <f t="shared" si="53"/>
        <v>1.6</v>
      </c>
      <c r="X132" s="7">
        <f t="shared" si="43"/>
        <v>0.1</v>
      </c>
      <c r="Y132" s="7">
        <f t="shared" si="44"/>
        <v>0.5</v>
      </c>
      <c r="Z132" s="7">
        <f t="shared" si="45"/>
        <v>1</v>
      </c>
      <c r="AA132" s="7">
        <f t="shared" si="54"/>
        <v>1.6</v>
      </c>
      <c r="AB132" s="7">
        <f t="shared" si="46"/>
        <v>0.1</v>
      </c>
      <c r="AC132" s="7">
        <f t="shared" si="47"/>
        <v>0.5</v>
      </c>
      <c r="AD132" s="7">
        <f t="shared" si="48"/>
        <v>1</v>
      </c>
      <c r="AE132" s="7">
        <f t="shared" si="55"/>
        <v>1.6</v>
      </c>
      <c r="AF132" s="7">
        <f t="shared" si="49"/>
        <v>0.1</v>
      </c>
      <c r="AG132" s="7">
        <f t="shared" si="50"/>
        <v>0</v>
      </c>
      <c r="AH132" s="7">
        <f t="shared" si="51"/>
        <v>0</v>
      </c>
      <c r="AI132" s="7">
        <f t="shared" si="56"/>
        <v>0.1</v>
      </c>
    </row>
    <row r="133" spans="1:35" x14ac:dyDescent="0.25">
      <c r="A133" s="140" t="s">
        <v>119</v>
      </c>
      <c r="B133" s="153">
        <v>4</v>
      </c>
      <c r="C133" s="154">
        <v>3.75</v>
      </c>
      <c r="D133" s="154">
        <v>4.25</v>
      </c>
      <c r="E133" s="154">
        <v>4</v>
      </c>
      <c r="F133" s="154">
        <v>4.5</v>
      </c>
      <c r="G133" s="154">
        <v>4.5</v>
      </c>
      <c r="H133" s="151"/>
      <c r="I133" s="163">
        <f t="shared" si="31"/>
        <v>4.2</v>
      </c>
      <c r="J133" s="152">
        <f t="shared" si="32"/>
        <v>1.6</v>
      </c>
      <c r="K133" s="152">
        <f t="shared" si="33"/>
        <v>1.6</v>
      </c>
      <c r="L133" s="152">
        <f t="shared" si="34"/>
        <v>1.6</v>
      </c>
      <c r="M133" s="152">
        <f t="shared" si="35"/>
        <v>1.6</v>
      </c>
      <c r="N133" s="152">
        <f t="shared" si="36"/>
        <v>0.1</v>
      </c>
      <c r="O133" s="152"/>
      <c r="P133" s="7">
        <f t="shared" si="37"/>
        <v>0.1</v>
      </c>
      <c r="Q133" s="7">
        <f t="shared" si="38"/>
        <v>0.5</v>
      </c>
      <c r="R133" s="7">
        <f t="shared" si="39"/>
        <v>1</v>
      </c>
      <c r="S133" s="7">
        <f t="shared" si="52"/>
        <v>1.6</v>
      </c>
      <c r="T133" s="7">
        <f t="shared" si="40"/>
        <v>0.1</v>
      </c>
      <c r="U133" s="7">
        <f t="shared" si="41"/>
        <v>0.5</v>
      </c>
      <c r="V133" s="7">
        <f t="shared" si="42"/>
        <v>1</v>
      </c>
      <c r="W133" s="7">
        <f t="shared" si="53"/>
        <v>1.6</v>
      </c>
      <c r="X133" s="7">
        <f t="shared" si="43"/>
        <v>0.1</v>
      </c>
      <c r="Y133" s="7">
        <f t="shared" si="44"/>
        <v>0.5</v>
      </c>
      <c r="Z133" s="7">
        <f t="shared" si="45"/>
        <v>1</v>
      </c>
      <c r="AA133" s="7">
        <f t="shared" si="54"/>
        <v>1.6</v>
      </c>
      <c r="AB133" s="7">
        <f t="shared" si="46"/>
        <v>0.1</v>
      </c>
      <c r="AC133" s="7">
        <f t="shared" si="47"/>
        <v>0.5</v>
      </c>
      <c r="AD133" s="7">
        <f t="shared" si="48"/>
        <v>1</v>
      </c>
      <c r="AE133" s="7">
        <f t="shared" si="55"/>
        <v>1.6</v>
      </c>
      <c r="AF133" s="7">
        <f t="shared" si="49"/>
        <v>0.1</v>
      </c>
      <c r="AG133" s="7">
        <f t="shared" si="50"/>
        <v>0</v>
      </c>
      <c r="AH133" s="7">
        <f t="shared" si="51"/>
        <v>0</v>
      </c>
      <c r="AI133" s="7">
        <f t="shared" si="56"/>
        <v>0.1</v>
      </c>
    </row>
    <row r="134" spans="1:35" x14ac:dyDescent="0.25">
      <c r="A134" s="2" t="s">
        <v>103</v>
      </c>
      <c r="B134" s="153">
        <v>23</v>
      </c>
      <c r="C134" s="154">
        <v>4.1739130434782608</v>
      </c>
      <c r="D134" s="154">
        <v>3.1739130434782608</v>
      </c>
      <c r="E134" s="154">
        <v>3.7826086956521738</v>
      </c>
      <c r="F134" s="154">
        <v>3.8260869565217392</v>
      </c>
      <c r="G134" s="154">
        <v>3.3043478260869565</v>
      </c>
      <c r="H134" s="151"/>
      <c r="I134" s="163">
        <f t="shared" si="31"/>
        <v>3.652173913043478</v>
      </c>
      <c r="J134" s="152">
        <f t="shared" si="32"/>
        <v>1.6</v>
      </c>
      <c r="K134" s="152">
        <f t="shared" si="33"/>
        <v>1.6</v>
      </c>
      <c r="L134" s="152">
        <f t="shared" si="34"/>
        <v>1.6</v>
      </c>
      <c r="M134" s="152">
        <f t="shared" si="35"/>
        <v>0.6</v>
      </c>
      <c r="N134" s="152">
        <f t="shared" si="36"/>
        <v>0</v>
      </c>
      <c r="O134" s="152"/>
      <c r="P134" s="7">
        <f t="shared" si="37"/>
        <v>0.1</v>
      </c>
      <c r="Q134" s="7">
        <f t="shared" si="38"/>
        <v>0.5</v>
      </c>
      <c r="R134" s="7">
        <f t="shared" si="39"/>
        <v>1</v>
      </c>
      <c r="S134" s="7">
        <f t="shared" si="52"/>
        <v>1.6</v>
      </c>
      <c r="T134" s="7">
        <f t="shared" si="40"/>
        <v>0.1</v>
      </c>
      <c r="U134" s="7">
        <f t="shared" si="41"/>
        <v>0.5</v>
      </c>
      <c r="V134" s="7">
        <f t="shared" si="42"/>
        <v>1</v>
      </c>
      <c r="W134" s="7">
        <f t="shared" si="53"/>
        <v>1.6</v>
      </c>
      <c r="X134" s="7">
        <f t="shared" si="43"/>
        <v>0.1</v>
      </c>
      <c r="Y134" s="7">
        <f t="shared" si="44"/>
        <v>0.5</v>
      </c>
      <c r="Z134" s="7">
        <f t="shared" si="45"/>
        <v>1</v>
      </c>
      <c r="AA134" s="7">
        <f t="shared" si="54"/>
        <v>1.6</v>
      </c>
      <c r="AB134" s="7">
        <f t="shared" si="46"/>
        <v>0.1</v>
      </c>
      <c r="AC134" s="7">
        <f t="shared" si="47"/>
        <v>0.5</v>
      </c>
      <c r="AD134" s="7">
        <f t="shared" si="48"/>
        <v>0</v>
      </c>
      <c r="AE134" s="7">
        <f t="shared" si="55"/>
        <v>0.6</v>
      </c>
      <c r="AF134" s="7">
        <f t="shared" si="49"/>
        <v>0</v>
      </c>
      <c r="AG134" s="7">
        <f t="shared" si="50"/>
        <v>0</v>
      </c>
      <c r="AH134" s="7">
        <f t="shared" si="51"/>
        <v>0</v>
      </c>
      <c r="AI134" s="7">
        <f t="shared" si="56"/>
        <v>0</v>
      </c>
    </row>
    <row r="135" spans="1:35" x14ac:dyDescent="0.25">
      <c r="A135" s="140" t="s">
        <v>593</v>
      </c>
      <c r="B135" s="153">
        <v>1</v>
      </c>
      <c r="C135" s="154">
        <v>4</v>
      </c>
      <c r="D135" s="154">
        <v>3</v>
      </c>
      <c r="E135" s="154">
        <v>4</v>
      </c>
      <c r="F135" s="154">
        <v>5</v>
      </c>
      <c r="G135" s="154">
        <v>4</v>
      </c>
      <c r="H135" s="151"/>
      <c r="I135" s="163">
        <f t="shared" si="31"/>
        <v>4</v>
      </c>
      <c r="J135" s="152">
        <f t="shared" si="32"/>
        <v>1.6</v>
      </c>
      <c r="K135" s="152">
        <f t="shared" si="33"/>
        <v>1.6</v>
      </c>
      <c r="L135" s="152">
        <f t="shared" si="34"/>
        <v>1.6</v>
      </c>
      <c r="M135" s="152">
        <f t="shared" si="35"/>
        <v>1.6</v>
      </c>
      <c r="N135" s="152">
        <f t="shared" si="36"/>
        <v>0</v>
      </c>
      <c r="O135" s="152"/>
      <c r="P135" s="7">
        <f t="shared" si="37"/>
        <v>0.1</v>
      </c>
      <c r="Q135" s="7">
        <f t="shared" si="38"/>
        <v>0.5</v>
      </c>
      <c r="R135" s="7">
        <f t="shared" si="39"/>
        <v>1</v>
      </c>
      <c r="S135" s="7">
        <f t="shared" si="52"/>
        <v>1.6</v>
      </c>
      <c r="T135" s="7">
        <f t="shared" si="40"/>
        <v>0.1</v>
      </c>
      <c r="U135" s="7">
        <f t="shared" si="41"/>
        <v>0.5</v>
      </c>
      <c r="V135" s="7">
        <f t="shared" si="42"/>
        <v>1</v>
      </c>
      <c r="W135" s="7">
        <f t="shared" si="53"/>
        <v>1.6</v>
      </c>
      <c r="X135" s="7">
        <f t="shared" si="43"/>
        <v>0.1</v>
      </c>
      <c r="Y135" s="7">
        <f t="shared" si="44"/>
        <v>0.5</v>
      </c>
      <c r="Z135" s="7">
        <f t="shared" si="45"/>
        <v>1</v>
      </c>
      <c r="AA135" s="7">
        <f t="shared" si="54"/>
        <v>1.6</v>
      </c>
      <c r="AB135" s="7">
        <f t="shared" si="46"/>
        <v>0.1</v>
      </c>
      <c r="AC135" s="7">
        <f t="shared" si="47"/>
        <v>0.5</v>
      </c>
      <c r="AD135" s="7">
        <f t="shared" si="48"/>
        <v>1</v>
      </c>
      <c r="AE135" s="7">
        <f t="shared" si="55"/>
        <v>1.6</v>
      </c>
      <c r="AF135" s="7">
        <f t="shared" si="49"/>
        <v>0</v>
      </c>
      <c r="AG135" s="7">
        <f t="shared" si="50"/>
        <v>0</v>
      </c>
      <c r="AH135" s="7">
        <f t="shared" si="51"/>
        <v>0</v>
      </c>
      <c r="AI135" s="7">
        <f t="shared" si="56"/>
        <v>0</v>
      </c>
    </row>
    <row r="136" spans="1:35" x14ac:dyDescent="0.25">
      <c r="A136" s="140" t="s">
        <v>103</v>
      </c>
      <c r="B136" s="153">
        <v>15</v>
      </c>
      <c r="C136" s="154">
        <v>4.333333333333333</v>
      </c>
      <c r="D136" s="154">
        <v>3.5333333333333332</v>
      </c>
      <c r="E136" s="154">
        <v>4</v>
      </c>
      <c r="F136" s="154">
        <v>3.8</v>
      </c>
      <c r="G136" s="154">
        <v>3.6</v>
      </c>
      <c r="H136" s="151"/>
      <c r="I136" s="163">
        <f t="shared" si="31"/>
        <v>3.8533333333333339</v>
      </c>
      <c r="J136" s="152">
        <f t="shared" si="32"/>
        <v>1.6</v>
      </c>
      <c r="K136" s="152">
        <f t="shared" si="33"/>
        <v>1.6</v>
      </c>
      <c r="L136" s="152">
        <f t="shared" si="34"/>
        <v>1.6</v>
      </c>
      <c r="M136" s="152">
        <f t="shared" si="35"/>
        <v>0.6</v>
      </c>
      <c r="N136" s="152">
        <f t="shared" si="36"/>
        <v>0</v>
      </c>
      <c r="O136" s="152"/>
      <c r="P136" s="7">
        <f t="shared" si="37"/>
        <v>0.1</v>
      </c>
      <c r="Q136" s="7">
        <f t="shared" si="38"/>
        <v>0.5</v>
      </c>
      <c r="R136" s="7">
        <f t="shared" si="39"/>
        <v>1</v>
      </c>
      <c r="S136" s="7">
        <f t="shared" si="52"/>
        <v>1.6</v>
      </c>
      <c r="T136" s="7">
        <f t="shared" si="40"/>
        <v>0.1</v>
      </c>
      <c r="U136" s="7">
        <f t="shared" si="41"/>
        <v>0.5</v>
      </c>
      <c r="V136" s="7">
        <f t="shared" si="42"/>
        <v>1</v>
      </c>
      <c r="W136" s="7">
        <f t="shared" si="53"/>
        <v>1.6</v>
      </c>
      <c r="X136" s="7">
        <f t="shared" si="43"/>
        <v>0.1</v>
      </c>
      <c r="Y136" s="7">
        <f t="shared" si="44"/>
        <v>0.5</v>
      </c>
      <c r="Z136" s="7">
        <f t="shared" si="45"/>
        <v>1</v>
      </c>
      <c r="AA136" s="7">
        <f t="shared" si="54"/>
        <v>1.6</v>
      </c>
      <c r="AB136" s="7">
        <f t="shared" si="46"/>
        <v>0.1</v>
      </c>
      <c r="AC136" s="7">
        <f t="shared" si="47"/>
        <v>0.5</v>
      </c>
      <c r="AD136" s="7">
        <f t="shared" si="48"/>
        <v>0</v>
      </c>
      <c r="AE136" s="7">
        <f t="shared" si="55"/>
        <v>0.6</v>
      </c>
      <c r="AF136" s="7">
        <f t="shared" si="49"/>
        <v>0</v>
      </c>
      <c r="AG136" s="7">
        <f t="shared" si="50"/>
        <v>0</v>
      </c>
      <c r="AH136" s="7">
        <f t="shared" si="51"/>
        <v>0</v>
      </c>
      <c r="AI136" s="7">
        <f t="shared" si="56"/>
        <v>0</v>
      </c>
    </row>
    <row r="137" spans="1:35" x14ac:dyDescent="0.25">
      <c r="A137" s="140" t="s">
        <v>584</v>
      </c>
      <c r="B137" s="153">
        <v>5</v>
      </c>
      <c r="C137" s="154">
        <v>3.8</v>
      </c>
      <c r="D137" s="154">
        <v>2</v>
      </c>
      <c r="E137" s="154">
        <v>2.8</v>
      </c>
      <c r="F137" s="154">
        <v>3.6</v>
      </c>
      <c r="G137" s="154">
        <v>2.2000000000000002</v>
      </c>
      <c r="H137" s="151"/>
      <c r="I137" s="163">
        <f t="shared" si="31"/>
        <v>2.88</v>
      </c>
      <c r="J137" s="152">
        <f t="shared" si="32"/>
        <v>1.6</v>
      </c>
      <c r="K137" s="152">
        <f t="shared" si="33"/>
        <v>1.6</v>
      </c>
      <c r="L137" s="152">
        <f t="shared" si="34"/>
        <v>0.6</v>
      </c>
      <c r="M137" s="152">
        <f t="shared" si="35"/>
        <v>0</v>
      </c>
      <c r="N137" s="152">
        <f t="shared" si="36"/>
        <v>0</v>
      </c>
      <c r="O137" s="152"/>
      <c r="P137" s="7">
        <f t="shared" si="37"/>
        <v>0.1</v>
      </c>
      <c r="Q137" s="7">
        <f t="shared" si="38"/>
        <v>0.5</v>
      </c>
      <c r="R137" s="7">
        <f t="shared" si="39"/>
        <v>1</v>
      </c>
      <c r="S137" s="7">
        <f t="shared" si="52"/>
        <v>1.6</v>
      </c>
      <c r="T137" s="7">
        <f t="shared" si="40"/>
        <v>0.1</v>
      </c>
      <c r="U137" s="7">
        <f t="shared" si="41"/>
        <v>0.5</v>
      </c>
      <c r="V137" s="7">
        <f t="shared" si="42"/>
        <v>1</v>
      </c>
      <c r="W137" s="7">
        <f t="shared" si="53"/>
        <v>1.6</v>
      </c>
      <c r="X137" s="7">
        <f t="shared" si="43"/>
        <v>0.1</v>
      </c>
      <c r="Y137" s="7">
        <f t="shared" si="44"/>
        <v>0.5</v>
      </c>
      <c r="Z137" s="7">
        <f t="shared" si="45"/>
        <v>0</v>
      </c>
      <c r="AA137" s="7">
        <f t="shared" si="54"/>
        <v>0.6</v>
      </c>
      <c r="AB137" s="7">
        <f t="shared" si="46"/>
        <v>0</v>
      </c>
      <c r="AC137" s="7">
        <f t="shared" si="47"/>
        <v>0</v>
      </c>
      <c r="AD137" s="7">
        <f t="shared" si="48"/>
        <v>0</v>
      </c>
      <c r="AE137" s="7">
        <f t="shared" si="55"/>
        <v>0</v>
      </c>
      <c r="AF137" s="7">
        <f t="shared" si="49"/>
        <v>0</v>
      </c>
      <c r="AG137" s="7">
        <f t="shared" si="50"/>
        <v>0</v>
      </c>
      <c r="AH137" s="7">
        <f t="shared" si="51"/>
        <v>0</v>
      </c>
      <c r="AI137" s="7">
        <f t="shared" si="56"/>
        <v>0</v>
      </c>
    </row>
    <row r="138" spans="1:35" x14ac:dyDescent="0.25">
      <c r="A138" s="140" t="s">
        <v>1752</v>
      </c>
      <c r="B138" s="153">
        <v>1</v>
      </c>
      <c r="C138" s="154">
        <v>3</v>
      </c>
      <c r="D138" s="154">
        <v>3</v>
      </c>
      <c r="E138" s="154">
        <v>4</v>
      </c>
      <c r="F138" s="154">
        <v>4</v>
      </c>
      <c r="G138" s="154">
        <v>4</v>
      </c>
      <c r="H138" s="151"/>
      <c r="I138" s="163">
        <f t="shared" si="31"/>
        <v>3.6</v>
      </c>
      <c r="J138" s="152">
        <f t="shared" si="32"/>
        <v>1.6</v>
      </c>
      <c r="K138" s="152">
        <f t="shared" si="33"/>
        <v>1.6</v>
      </c>
      <c r="L138" s="152">
        <f t="shared" si="34"/>
        <v>1.6</v>
      </c>
      <c r="M138" s="152">
        <f t="shared" si="35"/>
        <v>0.6</v>
      </c>
      <c r="N138" s="152">
        <f t="shared" si="36"/>
        <v>0</v>
      </c>
      <c r="O138" s="152"/>
      <c r="P138" s="7">
        <f t="shared" si="37"/>
        <v>0.1</v>
      </c>
      <c r="Q138" s="7">
        <f t="shared" si="38"/>
        <v>0.5</v>
      </c>
      <c r="R138" s="7">
        <f t="shared" si="39"/>
        <v>1</v>
      </c>
      <c r="S138" s="7">
        <f t="shared" si="52"/>
        <v>1.6</v>
      </c>
      <c r="T138" s="7">
        <f t="shared" si="40"/>
        <v>0.1</v>
      </c>
      <c r="U138" s="7">
        <f t="shared" si="41"/>
        <v>0.5</v>
      </c>
      <c r="V138" s="7">
        <f t="shared" si="42"/>
        <v>1</v>
      </c>
      <c r="W138" s="7">
        <f t="shared" si="53"/>
        <v>1.6</v>
      </c>
      <c r="X138" s="7">
        <f t="shared" si="43"/>
        <v>0.1</v>
      </c>
      <c r="Y138" s="7">
        <f t="shared" si="44"/>
        <v>0.5</v>
      </c>
      <c r="Z138" s="7">
        <f t="shared" si="45"/>
        <v>1</v>
      </c>
      <c r="AA138" s="7">
        <f t="shared" si="54"/>
        <v>1.6</v>
      </c>
      <c r="AB138" s="7">
        <f t="shared" si="46"/>
        <v>0.1</v>
      </c>
      <c r="AC138" s="7">
        <f t="shared" si="47"/>
        <v>0.5</v>
      </c>
      <c r="AD138" s="7">
        <f t="shared" si="48"/>
        <v>0</v>
      </c>
      <c r="AE138" s="7">
        <f t="shared" si="55"/>
        <v>0.6</v>
      </c>
      <c r="AF138" s="7">
        <f t="shared" si="49"/>
        <v>0</v>
      </c>
      <c r="AG138" s="7">
        <f t="shared" si="50"/>
        <v>0</v>
      </c>
      <c r="AH138" s="7">
        <f t="shared" si="51"/>
        <v>0</v>
      </c>
      <c r="AI138" s="7">
        <f t="shared" si="56"/>
        <v>0</v>
      </c>
    </row>
    <row r="139" spans="1:35" x14ac:dyDescent="0.25">
      <c r="A139" s="140" t="s">
        <v>2133</v>
      </c>
      <c r="B139" s="153">
        <v>1</v>
      </c>
      <c r="C139" s="154">
        <v>5</v>
      </c>
      <c r="D139" s="154">
        <v>4</v>
      </c>
      <c r="E139" s="154">
        <v>5</v>
      </c>
      <c r="F139" s="154">
        <v>4</v>
      </c>
      <c r="G139" s="154">
        <v>3</v>
      </c>
      <c r="H139" s="151"/>
      <c r="I139" s="163">
        <f t="shared" si="31"/>
        <v>4.2</v>
      </c>
      <c r="J139" s="152">
        <f t="shared" si="32"/>
        <v>1.6</v>
      </c>
      <c r="K139" s="152">
        <f t="shared" si="33"/>
        <v>1.6</v>
      </c>
      <c r="L139" s="152">
        <f t="shared" si="34"/>
        <v>1.6</v>
      </c>
      <c r="M139" s="152">
        <f t="shared" si="35"/>
        <v>1.6</v>
      </c>
      <c r="N139" s="152">
        <f t="shared" si="36"/>
        <v>0.1</v>
      </c>
      <c r="O139" s="152"/>
      <c r="P139" s="7">
        <f t="shared" si="37"/>
        <v>0.1</v>
      </c>
      <c r="Q139" s="7">
        <f t="shared" si="38"/>
        <v>0.5</v>
      </c>
      <c r="R139" s="7">
        <f t="shared" si="39"/>
        <v>1</v>
      </c>
      <c r="S139" s="7">
        <f t="shared" si="52"/>
        <v>1.6</v>
      </c>
      <c r="T139" s="7">
        <f t="shared" si="40"/>
        <v>0.1</v>
      </c>
      <c r="U139" s="7">
        <f t="shared" si="41"/>
        <v>0.5</v>
      </c>
      <c r="V139" s="7">
        <f t="shared" si="42"/>
        <v>1</v>
      </c>
      <c r="W139" s="7">
        <f t="shared" si="53"/>
        <v>1.6</v>
      </c>
      <c r="X139" s="7">
        <f t="shared" si="43"/>
        <v>0.1</v>
      </c>
      <c r="Y139" s="7">
        <f t="shared" si="44"/>
        <v>0.5</v>
      </c>
      <c r="Z139" s="7">
        <f t="shared" si="45"/>
        <v>1</v>
      </c>
      <c r="AA139" s="7">
        <f t="shared" si="54"/>
        <v>1.6</v>
      </c>
      <c r="AB139" s="7">
        <f t="shared" si="46"/>
        <v>0.1</v>
      </c>
      <c r="AC139" s="7">
        <f t="shared" si="47"/>
        <v>0.5</v>
      </c>
      <c r="AD139" s="7">
        <f t="shared" si="48"/>
        <v>1</v>
      </c>
      <c r="AE139" s="7">
        <f t="shared" si="55"/>
        <v>1.6</v>
      </c>
      <c r="AF139" s="7">
        <f t="shared" si="49"/>
        <v>0.1</v>
      </c>
      <c r="AG139" s="7">
        <f t="shared" si="50"/>
        <v>0</v>
      </c>
      <c r="AH139" s="7">
        <f t="shared" si="51"/>
        <v>0</v>
      </c>
      <c r="AI139" s="7">
        <f t="shared" si="56"/>
        <v>0.1</v>
      </c>
    </row>
    <row r="140" spans="1:35" x14ac:dyDescent="0.25">
      <c r="A140" s="2" t="s">
        <v>31</v>
      </c>
      <c r="B140" s="153">
        <v>30</v>
      </c>
      <c r="C140" s="154">
        <v>2.4333333333333331</v>
      </c>
      <c r="D140" s="154">
        <v>3.2666666666666666</v>
      </c>
      <c r="E140" s="154">
        <v>3.7666666666666666</v>
      </c>
      <c r="F140" s="154">
        <v>4</v>
      </c>
      <c r="G140" s="154">
        <v>3.5333333333333332</v>
      </c>
      <c r="H140" s="151"/>
      <c r="I140" s="163">
        <f t="shared" si="31"/>
        <v>3.4</v>
      </c>
      <c r="J140" s="152">
        <f t="shared" si="32"/>
        <v>1.6</v>
      </c>
      <c r="K140" s="152">
        <f t="shared" si="33"/>
        <v>1.6</v>
      </c>
      <c r="L140" s="152">
        <f t="shared" si="34"/>
        <v>1.6</v>
      </c>
      <c r="M140" s="152">
        <f t="shared" si="35"/>
        <v>0.1</v>
      </c>
      <c r="N140" s="152">
        <f t="shared" si="36"/>
        <v>0</v>
      </c>
      <c r="O140" s="152"/>
      <c r="P140" s="7">
        <f t="shared" si="37"/>
        <v>0.1</v>
      </c>
      <c r="Q140" s="7">
        <f t="shared" si="38"/>
        <v>0.5</v>
      </c>
      <c r="R140" s="7">
        <f t="shared" si="39"/>
        <v>1</v>
      </c>
      <c r="S140" s="7">
        <f t="shared" si="52"/>
        <v>1.6</v>
      </c>
      <c r="T140" s="7">
        <f t="shared" si="40"/>
        <v>0.1</v>
      </c>
      <c r="U140" s="7">
        <f t="shared" si="41"/>
        <v>0.5</v>
      </c>
      <c r="V140" s="7">
        <f t="shared" si="42"/>
        <v>1</v>
      </c>
      <c r="W140" s="7">
        <f t="shared" si="53"/>
        <v>1.6</v>
      </c>
      <c r="X140" s="7">
        <f t="shared" si="43"/>
        <v>0.1</v>
      </c>
      <c r="Y140" s="7">
        <f t="shared" si="44"/>
        <v>0.5</v>
      </c>
      <c r="Z140" s="7">
        <f t="shared" si="45"/>
        <v>1</v>
      </c>
      <c r="AA140" s="7">
        <f t="shared" si="54"/>
        <v>1.6</v>
      </c>
      <c r="AB140" s="7">
        <f t="shared" si="46"/>
        <v>0.1</v>
      </c>
      <c r="AC140" s="7">
        <f t="shared" si="47"/>
        <v>0</v>
      </c>
      <c r="AD140" s="7">
        <f t="shared" si="48"/>
        <v>0</v>
      </c>
      <c r="AE140" s="7">
        <f t="shared" si="55"/>
        <v>0.1</v>
      </c>
      <c r="AF140" s="7">
        <f t="shared" si="49"/>
        <v>0</v>
      </c>
      <c r="AG140" s="7">
        <f t="shared" si="50"/>
        <v>0</v>
      </c>
      <c r="AH140" s="7">
        <f t="shared" si="51"/>
        <v>0</v>
      </c>
      <c r="AI140" s="7">
        <f t="shared" si="56"/>
        <v>0</v>
      </c>
    </row>
    <row r="141" spans="1:35" x14ac:dyDescent="0.25">
      <c r="A141" s="140" t="s">
        <v>604</v>
      </c>
      <c r="B141" s="153">
        <v>1</v>
      </c>
      <c r="C141" s="154">
        <v>2</v>
      </c>
      <c r="D141" s="154">
        <v>5</v>
      </c>
      <c r="E141" s="154">
        <v>4</v>
      </c>
      <c r="F141" s="154">
        <v>5</v>
      </c>
      <c r="G141" s="154">
        <v>4</v>
      </c>
      <c r="H141" s="151"/>
      <c r="I141" s="163">
        <f t="shared" si="31"/>
        <v>4</v>
      </c>
      <c r="J141" s="152">
        <f t="shared" si="32"/>
        <v>1.6</v>
      </c>
      <c r="K141" s="152">
        <f t="shared" si="33"/>
        <v>1.6</v>
      </c>
      <c r="L141" s="152">
        <f t="shared" si="34"/>
        <v>1.6</v>
      </c>
      <c r="M141" s="152">
        <f t="shared" si="35"/>
        <v>1.6</v>
      </c>
      <c r="N141" s="152">
        <f t="shared" si="36"/>
        <v>0</v>
      </c>
      <c r="O141" s="152"/>
      <c r="P141" s="7">
        <f t="shared" si="37"/>
        <v>0.1</v>
      </c>
      <c r="Q141" s="7">
        <f t="shared" si="38"/>
        <v>0.5</v>
      </c>
      <c r="R141" s="7">
        <f t="shared" si="39"/>
        <v>1</v>
      </c>
      <c r="S141" s="7">
        <f t="shared" si="52"/>
        <v>1.6</v>
      </c>
      <c r="T141" s="7">
        <f t="shared" si="40"/>
        <v>0.1</v>
      </c>
      <c r="U141" s="7">
        <f t="shared" si="41"/>
        <v>0.5</v>
      </c>
      <c r="V141" s="7">
        <f t="shared" si="42"/>
        <v>1</v>
      </c>
      <c r="W141" s="7">
        <f t="shared" si="53"/>
        <v>1.6</v>
      </c>
      <c r="X141" s="7">
        <f t="shared" si="43"/>
        <v>0.1</v>
      </c>
      <c r="Y141" s="7">
        <f t="shared" si="44"/>
        <v>0.5</v>
      </c>
      <c r="Z141" s="7">
        <f t="shared" si="45"/>
        <v>1</v>
      </c>
      <c r="AA141" s="7">
        <f t="shared" si="54"/>
        <v>1.6</v>
      </c>
      <c r="AB141" s="7">
        <f t="shared" si="46"/>
        <v>0.1</v>
      </c>
      <c r="AC141" s="7">
        <f t="shared" si="47"/>
        <v>0.5</v>
      </c>
      <c r="AD141" s="7">
        <f t="shared" si="48"/>
        <v>1</v>
      </c>
      <c r="AE141" s="7">
        <f t="shared" si="55"/>
        <v>1.6</v>
      </c>
      <c r="AF141" s="7">
        <f t="shared" si="49"/>
        <v>0</v>
      </c>
      <c r="AG141" s="7">
        <f t="shared" si="50"/>
        <v>0</v>
      </c>
      <c r="AH141" s="7">
        <f t="shared" si="51"/>
        <v>0</v>
      </c>
      <c r="AI141" s="7">
        <f t="shared" si="56"/>
        <v>0</v>
      </c>
    </row>
    <row r="142" spans="1:35" x14ac:dyDescent="0.25">
      <c r="A142" s="140" t="s">
        <v>605</v>
      </c>
      <c r="B142" s="153">
        <v>2</v>
      </c>
      <c r="C142" s="154">
        <v>2</v>
      </c>
      <c r="D142" s="154">
        <v>4</v>
      </c>
      <c r="E142" s="154">
        <v>4</v>
      </c>
      <c r="F142" s="154">
        <v>4</v>
      </c>
      <c r="G142" s="154">
        <v>4</v>
      </c>
      <c r="H142" s="151"/>
      <c r="I142" s="163">
        <f t="shared" si="31"/>
        <v>3.6</v>
      </c>
      <c r="J142" s="152">
        <f t="shared" si="32"/>
        <v>1.6</v>
      </c>
      <c r="K142" s="152">
        <f t="shared" si="33"/>
        <v>1.6</v>
      </c>
      <c r="L142" s="152">
        <f t="shared" si="34"/>
        <v>1.6</v>
      </c>
      <c r="M142" s="152">
        <f t="shared" si="35"/>
        <v>0.6</v>
      </c>
      <c r="N142" s="152">
        <f t="shared" si="36"/>
        <v>0</v>
      </c>
      <c r="O142" s="152"/>
      <c r="P142" s="7">
        <f t="shared" si="37"/>
        <v>0.1</v>
      </c>
      <c r="Q142" s="7">
        <f t="shared" si="38"/>
        <v>0.5</v>
      </c>
      <c r="R142" s="7">
        <f t="shared" si="39"/>
        <v>1</v>
      </c>
      <c r="S142" s="7">
        <f t="shared" si="52"/>
        <v>1.6</v>
      </c>
      <c r="T142" s="7">
        <f t="shared" si="40"/>
        <v>0.1</v>
      </c>
      <c r="U142" s="7">
        <f t="shared" si="41"/>
        <v>0.5</v>
      </c>
      <c r="V142" s="7">
        <f t="shared" si="42"/>
        <v>1</v>
      </c>
      <c r="W142" s="7">
        <f t="shared" si="53"/>
        <v>1.6</v>
      </c>
      <c r="X142" s="7">
        <f t="shared" si="43"/>
        <v>0.1</v>
      </c>
      <c r="Y142" s="7">
        <f t="shared" si="44"/>
        <v>0.5</v>
      </c>
      <c r="Z142" s="7">
        <f t="shared" si="45"/>
        <v>1</v>
      </c>
      <c r="AA142" s="7">
        <f t="shared" si="54"/>
        <v>1.6</v>
      </c>
      <c r="AB142" s="7">
        <f t="shared" si="46"/>
        <v>0.1</v>
      </c>
      <c r="AC142" s="7">
        <f t="shared" si="47"/>
        <v>0.5</v>
      </c>
      <c r="AD142" s="7">
        <f t="shared" si="48"/>
        <v>0</v>
      </c>
      <c r="AE142" s="7">
        <f t="shared" si="55"/>
        <v>0.6</v>
      </c>
      <c r="AF142" s="7">
        <f t="shared" si="49"/>
        <v>0</v>
      </c>
      <c r="AG142" s="7">
        <f t="shared" si="50"/>
        <v>0</v>
      </c>
      <c r="AH142" s="7">
        <f t="shared" si="51"/>
        <v>0</v>
      </c>
      <c r="AI142" s="7">
        <f t="shared" si="56"/>
        <v>0</v>
      </c>
    </row>
    <row r="143" spans="1:35" x14ac:dyDescent="0.25">
      <c r="A143" s="140" t="s">
        <v>711</v>
      </c>
      <c r="B143" s="153">
        <v>1</v>
      </c>
      <c r="C143" s="154">
        <v>5</v>
      </c>
      <c r="D143" s="154">
        <v>2</v>
      </c>
      <c r="E143" s="154">
        <v>5</v>
      </c>
      <c r="F143" s="154">
        <v>4</v>
      </c>
      <c r="G143" s="154">
        <v>4</v>
      </c>
      <c r="H143" s="151"/>
      <c r="I143" s="163">
        <f t="shared" ref="I143:I206" si="57">IFERROR(AVERAGE(C143:G143),"0")+0</f>
        <v>4</v>
      </c>
      <c r="J143" s="152">
        <f t="shared" ref="J143:J206" si="58">S143</f>
        <v>1.6</v>
      </c>
      <c r="K143" s="152">
        <f t="shared" ref="K143:K206" si="59">W143</f>
        <v>1.6</v>
      </c>
      <c r="L143" s="152">
        <f t="shared" ref="L143:L206" si="60">AA143</f>
        <v>1.6</v>
      </c>
      <c r="M143" s="152">
        <f t="shared" ref="M143:M206" si="61">AE143</f>
        <v>1.6</v>
      </c>
      <c r="N143" s="152">
        <f t="shared" ref="N143:N206" si="62">AI143</f>
        <v>0</v>
      </c>
      <c r="O143" s="152"/>
      <c r="P143" s="7">
        <f t="shared" ref="P143:P206" si="63">IF($I143&gt;0,0.1,0)</f>
        <v>0.1</v>
      </c>
      <c r="Q143" s="7">
        <f t="shared" ref="Q143:Q206" si="64">IF($I143&gt;0.49,0.5,0)</f>
        <v>0.5</v>
      </c>
      <c r="R143" s="7">
        <f t="shared" ref="R143:R206" si="65">IF($I143&gt;0.99,1,0)</f>
        <v>1</v>
      </c>
      <c r="S143" s="7">
        <f t="shared" si="52"/>
        <v>1.6</v>
      </c>
      <c r="T143" s="7">
        <f t="shared" ref="T143:T206" si="66">IF($I143&gt;1,0.1,0)</f>
        <v>0.1</v>
      </c>
      <c r="U143" s="7">
        <f t="shared" ref="U143:U206" si="67">IF($I143&gt;1.49,0.5,0)</f>
        <v>0.5</v>
      </c>
      <c r="V143" s="7">
        <f t="shared" ref="V143:V206" si="68">IF($I143&gt;1.99,1,0)</f>
        <v>1</v>
      </c>
      <c r="W143" s="7">
        <f t="shared" si="53"/>
        <v>1.6</v>
      </c>
      <c r="X143" s="7">
        <f t="shared" ref="X143:X206" si="69">IF($I143&gt;2,0.1,0)</f>
        <v>0.1</v>
      </c>
      <c r="Y143" s="7">
        <f t="shared" ref="Y143:Y206" si="70">IF($I143&gt;2.49,0.5,0)</f>
        <v>0.5</v>
      </c>
      <c r="Z143" s="7">
        <f t="shared" ref="Z143:Z206" si="71">IF($I143&gt;2.99,1,0)</f>
        <v>1</v>
      </c>
      <c r="AA143" s="7">
        <f t="shared" si="54"/>
        <v>1.6</v>
      </c>
      <c r="AB143" s="7">
        <f t="shared" ref="AB143:AB206" si="72">IF($I143&gt;3,0.1,0)</f>
        <v>0.1</v>
      </c>
      <c r="AC143" s="7">
        <f t="shared" ref="AC143:AC206" si="73">IF($I143&gt;3.49,0.5,0)</f>
        <v>0.5</v>
      </c>
      <c r="AD143" s="7">
        <f t="shared" ref="AD143:AD206" si="74">IF($I143&gt;3.99,1,0)</f>
        <v>1</v>
      </c>
      <c r="AE143" s="7">
        <f t="shared" si="55"/>
        <v>1.6</v>
      </c>
      <c r="AF143" s="7">
        <f t="shared" ref="AF143:AF206" si="75">IF($I143&gt;4,0.1,0)</f>
        <v>0</v>
      </c>
      <c r="AG143" s="7">
        <f t="shared" ref="AG143:AG206" si="76">IF($I143&gt;4.49,0.5,0)</f>
        <v>0</v>
      </c>
      <c r="AH143" s="7">
        <f t="shared" ref="AH143:AH206" si="77">IF($I143&gt;4.99,1,0)</f>
        <v>0</v>
      </c>
      <c r="AI143" s="7">
        <f t="shared" si="56"/>
        <v>0</v>
      </c>
    </row>
    <row r="144" spans="1:35" x14ac:dyDescent="0.25">
      <c r="A144" s="140" t="s">
        <v>200</v>
      </c>
      <c r="B144" s="153">
        <v>1</v>
      </c>
      <c r="C144" s="154">
        <v>5</v>
      </c>
      <c r="D144" s="154">
        <v>3</v>
      </c>
      <c r="E144" s="154">
        <v>5</v>
      </c>
      <c r="F144" s="154">
        <v>5</v>
      </c>
      <c r="G144" s="154">
        <v>5</v>
      </c>
      <c r="H144" s="151"/>
      <c r="I144" s="163">
        <f t="shared" si="57"/>
        <v>4.5999999999999996</v>
      </c>
      <c r="J144" s="152">
        <f t="shared" si="58"/>
        <v>1.6</v>
      </c>
      <c r="K144" s="152">
        <f t="shared" si="59"/>
        <v>1.6</v>
      </c>
      <c r="L144" s="152">
        <f t="shared" si="60"/>
        <v>1.6</v>
      </c>
      <c r="M144" s="152">
        <f t="shared" si="61"/>
        <v>1.6</v>
      </c>
      <c r="N144" s="152">
        <f t="shared" si="62"/>
        <v>0.6</v>
      </c>
      <c r="O144" s="152"/>
      <c r="P144" s="7">
        <f t="shared" si="63"/>
        <v>0.1</v>
      </c>
      <c r="Q144" s="7">
        <f t="shared" si="64"/>
        <v>0.5</v>
      </c>
      <c r="R144" s="7">
        <f t="shared" si="65"/>
        <v>1</v>
      </c>
      <c r="S144" s="7">
        <f t="shared" si="52"/>
        <v>1.6</v>
      </c>
      <c r="T144" s="7">
        <f t="shared" si="66"/>
        <v>0.1</v>
      </c>
      <c r="U144" s="7">
        <f t="shared" si="67"/>
        <v>0.5</v>
      </c>
      <c r="V144" s="7">
        <f t="shared" si="68"/>
        <v>1</v>
      </c>
      <c r="W144" s="7">
        <f t="shared" si="53"/>
        <v>1.6</v>
      </c>
      <c r="X144" s="7">
        <f t="shared" si="69"/>
        <v>0.1</v>
      </c>
      <c r="Y144" s="7">
        <f t="shared" si="70"/>
        <v>0.5</v>
      </c>
      <c r="Z144" s="7">
        <f t="shared" si="71"/>
        <v>1</v>
      </c>
      <c r="AA144" s="7">
        <f t="shared" si="54"/>
        <v>1.6</v>
      </c>
      <c r="AB144" s="7">
        <f t="shared" si="72"/>
        <v>0.1</v>
      </c>
      <c r="AC144" s="7">
        <f t="shared" si="73"/>
        <v>0.5</v>
      </c>
      <c r="AD144" s="7">
        <f t="shared" si="74"/>
        <v>1</v>
      </c>
      <c r="AE144" s="7">
        <f t="shared" si="55"/>
        <v>1.6</v>
      </c>
      <c r="AF144" s="7">
        <f t="shared" si="75"/>
        <v>0.1</v>
      </c>
      <c r="AG144" s="7">
        <f t="shared" si="76"/>
        <v>0.5</v>
      </c>
      <c r="AH144" s="7">
        <f t="shared" si="77"/>
        <v>0</v>
      </c>
      <c r="AI144" s="7">
        <f t="shared" si="56"/>
        <v>0.6</v>
      </c>
    </row>
    <row r="145" spans="1:35" x14ac:dyDescent="0.25">
      <c r="A145" s="140" t="s">
        <v>107</v>
      </c>
      <c r="B145" s="153">
        <v>13</v>
      </c>
      <c r="C145" s="154">
        <v>1.9230769230769231</v>
      </c>
      <c r="D145" s="154">
        <v>2.2307692307692308</v>
      </c>
      <c r="E145" s="154">
        <v>2.8461538461538463</v>
      </c>
      <c r="F145" s="154">
        <v>3.3846153846153846</v>
      </c>
      <c r="G145" s="154">
        <v>2.6923076923076925</v>
      </c>
      <c r="H145" s="151"/>
      <c r="I145" s="163">
        <f t="shared" si="57"/>
        <v>2.6153846153846154</v>
      </c>
      <c r="J145" s="152">
        <f t="shared" si="58"/>
        <v>1.6</v>
      </c>
      <c r="K145" s="152">
        <f t="shared" si="59"/>
        <v>1.6</v>
      </c>
      <c r="L145" s="152">
        <f t="shared" si="60"/>
        <v>0.6</v>
      </c>
      <c r="M145" s="152">
        <f t="shared" si="61"/>
        <v>0</v>
      </c>
      <c r="N145" s="152">
        <f t="shared" si="62"/>
        <v>0</v>
      </c>
      <c r="O145" s="152"/>
      <c r="P145" s="7">
        <f t="shared" si="63"/>
        <v>0.1</v>
      </c>
      <c r="Q145" s="7">
        <f t="shared" si="64"/>
        <v>0.5</v>
      </c>
      <c r="R145" s="7">
        <f t="shared" si="65"/>
        <v>1</v>
      </c>
      <c r="S145" s="7">
        <f t="shared" si="52"/>
        <v>1.6</v>
      </c>
      <c r="T145" s="7">
        <f t="shared" si="66"/>
        <v>0.1</v>
      </c>
      <c r="U145" s="7">
        <f t="shared" si="67"/>
        <v>0.5</v>
      </c>
      <c r="V145" s="7">
        <f t="shared" si="68"/>
        <v>1</v>
      </c>
      <c r="W145" s="7">
        <f t="shared" si="53"/>
        <v>1.6</v>
      </c>
      <c r="X145" s="7">
        <f t="shared" si="69"/>
        <v>0.1</v>
      </c>
      <c r="Y145" s="7">
        <f t="shared" si="70"/>
        <v>0.5</v>
      </c>
      <c r="Z145" s="7">
        <f t="shared" si="71"/>
        <v>0</v>
      </c>
      <c r="AA145" s="7">
        <f t="shared" si="54"/>
        <v>0.6</v>
      </c>
      <c r="AB145" s="7">
        <f t="shared" si="72"/>
        <v>0</v>
      </c>
      <c r="AC145" s="7">
        <f t="shared" si="73"/>
        <v>0</v>
      </c>
      <c r="AD145" s="7">
        <f t="shared" si="74"/>
        <v>0</v>
      </c>
      <c r="AE145" s="7">
        <f t="shared" si="55"/>
        <v>0</v>
      </c>
      <c r="AF145" s="7">
        <f t="shared" si="75"/>
        <v>0</v>
      </c>
      <c r="AG145" s="7">
        <f t="shared" si="76"/>
        <v>0</v>
      </c>
      <c r="AH145" s="7">
        <f t="shared" si="77"/>
        <v>0</v>
      </c>
      <c r="AI145" s="7">
        <f t="shared" si="56"/>
        <v>0</v>
      </c>
    </row>
    <row r="146" spans="1:35" x14ac:dyDescent="0.25">
      <c r="A146" s="140" t="s">
        <v>606</v>
      </c>
      <c r="B146" s="153">
        <v>3</v>
      </c>
      <c r="C146" s="154">
        <v>2</v>
      </c>
      <c r="D146" s="154">
        <v>4.333333333333333</v>
      </c>
      <c r="E146" s="154">
        <v>4.333333333333333</v>
      </c>
      <c r="F146" s="154">
        <v>4.333333333333333</v>
      </c>
      <c r="G146" s="154">
        <v>4</v>
      </c>
      <c r="H146" s="151"/>
      <c r="I146" s="163">
        <f t="shared" si="57"/>
        <v>3.8</v>
      </c>
      <c r="J146" s="152">
        <f t="shared" si="58"/>
        <v>1.6</v>
      </c>
      <c r="K146" s="152">
        <f t="shared" si="59"/>
        <v>1.6</v>
      </c>
      <c r="L146" s="152">
        <f t="shared" si="60"/>
        <v>1.6</v>
      </c>
      <c r="M146" s="152">
        <f t="shared" si="61"/>
        <v>0.6</v>
      </c>
      <c r="N146" s="152">
        <f t="shared" si="62"/>
        <v>0</v>
      </c>
      <c r="O146" s="152"/>
      <c r="P146" s="7">
        <f t="shared" si="63"/>
        <v>0.1</v>
      </c>
      <c r="Q146" s="7">
        <f t="shared" si="64"/>
        <v>0.5</v>
      </c>
      <c r="R146" s="7">
        <f t="shared" si="65"/>
        <v>1</v>
      </c>
      <c r="S146" s="7">
        <f t="shared" si="52"/>
        <v>1.6</v>
      </c>
      <c r="T146" s="7">
        <f t="shared" si="66"/>
        <v>0.1</v>
      </c>
      <c r="U146" s="7">
        <f t="shared" si="67"/>
        <v>0.5</v>
      </c>
      <c r="V146" s="7">
        <f t="shared" si="68"/>
        <v>1</v>
      </c>
      <c r="W146" s="7">
        <f t="shared" si="53"/>
        <v>1.6</v>
      </c>
      <c r="X146" s="7">
        <f t="shared" si="69"/>
        <v>0.1</v>
      </c>
      <c r="Y146" s="7">
        <f t="shared" si="70"/>
        <v>0.5</v>
      </c>
      <c r="Z146" s="7">
        <f t="shared" si="71"/>
        <v>1</v>
      </c>
      <c r="AA146" s="7">
        <f t="shared" si="54"/>
        <v>1.6</v>
      </c>
      <c r="AB146" s="7">
        <f t="shared" si="72"/>
        <v>0.1</v>
      </c>
      <c r="AC146" s="7">
        <f t="shared" si="73"/>
        <v>0.5</v>
      </c>
      <c r="AD146" s="7">
        <f t="shared" si="74"/>
        <v>0</v>
      </c>
      <c r="AE146" s="7">
        <f t="shared" si="55"/>
        <v>0.6</v>
      </c>
      <c r="AF146" s="7">
        <f t="shared" si="75"/>
        <v>0</v>
      </c>
      <c r="AG146" s="7">
        <f t="shared" si="76"/>
        <v>0</v>
      </c>
      <c r="AH146" s="7">
        <f t="shared" si="77"/>
        <v>0</v>
      </c>
      <c r="AI146" s="7">
        <f t="shared" si="56"/>
        <v>0</v>
      </c>
    </row>
    <row r="147" spans="1:35" x14ac:dyDescent="0.25">
      <c r="A147" s="140" t="s">
        <v>584</v>
      </c>
      <c r="B147" s="153">
        <v>2</v>
      </c>
      <c r="C147" s="154">
        <v>2</v>
      </c>
      <c r="D147" s="154">
        <v>4</v>
      </c>
      <c r="E147" s="154">
        <v>3.5</v>
      </c>
      <c r="F147" s="154">
        <v>3.5</v>
      </c>
      <c r="G147" s="154">
        <v>4</v>
      </c>
      <c r="H147" s="151"/>
      <c r="I147" s="163">
        <f t="shared" si="57"/>
        <v>3.4</v>
      </c>
      <c r="J147" s="152">
        <f t="shared" si="58"/>
        <v>1.6</v>
      </c>
      <c r="K147" s="152">
        <f t="shared" si="59"/>
        <v>1.6</v>
      </c>
      <c r="L147" s="152">
        <f t="shared" si="60"/>
        <v>1.6</v>
      </c>
      <c r="M147" s="152">
        <f t="shared" si="61"/>
        <v>0.1</v>
      </c>
      <c r="N147" s="152">
        <f t="shared" si="62"/>
        <v>0</v>
      </c>
      <c r="O147" s="152"/>
      <c r="P147" s="7">
        <f t="shared" si="63"/>
        <v>0.1</v>
      </c>
      <c r="Q147" s="7">
        <f t="shared" si="64"/>
        <v>0.5</v>
      </c>
      <c r="R147" s="7">
        <f t="shared" si="65"/>
        <v>1</v>
      </c>
      <c r="S147" s="7">
        <f t="shared" si="52"/>
        <v>1.6</v>
      </c>
      <c r="T147" s="7">
        <f t="shared" si="66"/>
        <v>0.1</v>
      </c>
      <c r="U147" s="7">
        <f t="shared" si="67"/>
        <v>0.5</v>
      </c>
      <c r="V147" s="7">
        <f t="shared" si="68"/>
        <v>1</v>
      </c>
      <c r="W147" s="7">
        <f t="shared" si="53"/>
        <v>1.6</v>
      </c>
      <c r="X147" s="7">
        <f t="shared" si="69"/>
        <v>0.1</v>
      </c>
      <c r="Y147" s="7">
        <f t="shared" si="70"/>
        <v>0.5</v>
      </c>
      <c r="Z147" s="7">
        <f t="shared" si="71"/>
        <v>1</v>
      </c>
      <c r="AA147" s="7">
        <f t="shared" si="54"/>
        <v>1.6</v>
      </c>
      <c r="AB147" s="7">
        <f t="shared" si="72"/>
        <v>0.1</v>
      </c>
      <c r="AC147" s="7">
        <f t="shared" si="73"/>
        <v>0</v>
      </c>
      <c r="AD147" s="7">
        <f t="shared" si="74"/>
        <v>0</v>
      </c>
      <c r="AE147" s="7">
        <f t="shared" si="55"/>
        <v>0.1</v>
      </c>
      <c r="AF147" s="7">
        <f t="shared" si="75"/>
        <v>0</v>
      </c>
      <c r="AG147" s="7">
        <f t="shared" si="76"/>
        <v>0</v>
      </c>
      <c r="AH147" s="7">
        <f t="shared" si="77"/>
        <v>0</v>
      </c>
      <c r="AI147" s="7">
        <f t="shared" si="56"/>
        <v>0</v>
      </c>
    </row>
    <row r="148" spans="1:35" x14ac:dyDescent="0.25">
      <c r="A148" s="140" t="s">
        <v>934</v>
      </c>
      <c r="B148" s="153">
        <v>3</v>
      </c>
      <c r="C148" s="154">
        <v>2.6666666666666665</v>
      </c>
      <c r="D148" s="154">
        <v>4.333333333333333</v>
      </c>
      <c r="E148" s="154">
        <v>4.666666666666667</v>
      </c>
      <c r="F148" s="154">
        <v>5</v>
      </c>
      <c r="G148" s="154">
        <v>4</v>
      </c>
      <c r="H148" s="151"/>
      <c r="I148" s="163">
        <f t="shared" si="57"/>
        <v>4.1333333333333337</v>
      </c>
      <c r="J148" s="152">
        <f t="shared" si="58"/>
        <v>1.6</v>
      </c>
      <c r="K148" s="152">
        <f t="shared" si="59"/>
        <v>1.6</v>
      </c>
      <c r="L148" s="152">
        <f t="shared" si="60"/>
        <v>1.6</v>
      </c>
      <c r="M148" s="152">
        <f t="shared" si="61"/>
        <v>1.6</v>
      </c>
      <c r="N148" s="152">
        <f t="shared" si="62"/>
        <v>0.1</v>
      </c>
      <c r="O148" s="152"/>
      <c r="P148" s="7">
        <f t="shared" si="63"/>
        <v>0.1</v>
      </c>
      <c r="Q148" s="7">
        <f t="shared" si="64"/>
        <v>0.5</v>
      </c>
      <c r="R148" s="7">
        <f t="shared" si="65"/>
        <v>1</v>
      </c>
      <c r="S148" s="7">
        <f t="shared" si="52"/>
        <v>1.6</v>
      </c>
      <c r="T148" s="7">
        <f t="shared" si="66"/>
        <v>0.1</v>
      </c>
      <c r="U148" s="7">
        <f t="shared" si="67"/>
        <v>0.5</v>
      </c>
      <c r="V148" s="7">
        <f t="shared" si="68"/>
        <v>1</v>
      </c>
      <c r="W148" s="7">
        <f t="shared" si="53"/>
        <v>1.6</v>
      </c>
      <c r="X148" s="7">
        <f t="shared" si="69"/>
        <v>0.1</v>
      </c>
      <c r="Y148" s="7">
        <f t="shared" si="70"/>
        <v>0.5</v>
      </c>
      <c r="Z148" s="7">
        <f t="shared" si="71"/>
        <v>1</v>
      </c>
      <c r="AA148" s="7">
        <f t="shared" si="54"/>
        <v>1.6</v>
      </c>
      <c r="AB148" s="7">
        <f t="shared" si="72"/>
        <v>0.1</v>
      </c>
      <c r="AC148" s="7">
        <f t="shared" si="73"/>
        <v>0.5</v>
      </c>
      <c r="AD148" s="7">
        <f t="shared" si="74"/>
        <v>1</v>
      </c>
      <c r="AE148" s="7">
        <f t="shared" si="55"/>
        <v>1.6</v>
      </c>
      <c r="AF148" s="7">
        <f t="shared" si="75"/>
        <v>0.1</v>
      </c>
      <c r="AG148" s="7">
        <f t="shared" si="76"/>
        <v>0</v>
      </c>
      <c r="AH148" s="7">
        <f t="shared" si="77"/>
        <v>0</v>
      </c>
      <c r="AI148" s="7">
        <f t="shared" si="56"/>
        <v>0.1</v>
      </c>
    </row>
    <row r="149" spans="1:35" x14ac:dyDescent="0.25">
      <c r="A149" s="140" t="s">
        <v>1750</v>
      </c>
      <c r="B149" s="153">
        <v>2</v>
      </c>
      <c r="C149" s="154">
        <v>5</v>
      </c>
      <c r="D149" s="154">
        <v>4</v>
      </c>
      <c r="E149" s="154">
        <v>5</v>
      </c>
      <c r="F149" s="154">
        <v>4.5</v>
      </c>
      <c r="G149" s="154">
        <v>4.5</v>
      </c>
      <c r="H149" s="151"/>
      <c r="I149" s="163">
        <f t="shared" si="57"/>
        <v>4.5999999999999996</v>
      </c>
      <c r="J149" s="152">
        <f t="shared" si="58"/>
        <v>1.6</v>
      </c>
      <c r="K149" s="152">
        <f t="shared" si="59"/>
        <v>1.6</v>
      </c>
      <c r="L149" s="152">
        <f t="shared" si="60"/>
        <v>1.6</v>
      </c>
      <c r="M149" s="152">
        <f t="shared" si="61"/>
        <v>1.6</v>
      </c>
      <c r="N149" s="152">
        <f t="shared" si="62"/>
        <v>0.6</v>
      </c>
      <c r="O149" s="152"/>
      <c r="P149" s="7">
        <f t="shared" si="63"/>
        <v>0.1</v>
      </c>
      <c r="Q149" s="7">
        <f t="shared" si="64"/>
        <v>0.5</v>
      </c>
      <c r="R149" s="7">
        <f t="shared" si="65"/>
        <v>1</v>
      </c>
      <c r="S149" s="7">
        <f t="shared" si="52"/>
        <v>1.6</v>
      </c>
      <c r="T149" s="7">
        <f t="shared" si="66"/>
        <v>0.1</v>
      </c>
      <c r="U149" s="7">
        <f t="shared" si="67"/>
        <v>0.5</v>
      </c>
      <c r="V149" s="7">
        <f t="shared" si="68"/>
        <v>1</v>
      </c>
      <c r="W149" s="7">
        <f t="shared" si="53"/>
        <v>1.6</v>
      </c>
      <c r="X149" s="7">
        <f t="shared" si="69"/>
        <v>0.1</v>
      </c>
      <c r="Y149" s="7">
        <f t="shared" si="70"/>
        <v>0.5</v>
      </c>
      <c r="Z149" s="7">
        <f t="shared" si="71"/>
        <v>1</v>
      </c>
      <c r="AA149" s="7">
        <f t="shared" si="54"/>
        <v>1.6</v>
      </c>
      <c r="AB149" s="7">
        <f t="shared" si="72"/>
        <v>0.1</v>
      </c>
      <c r="AC149" s="7">
        <f t="shared" si="73"/>
        <v>0.5</v>
      </c>
      <c r="AD149" s="7">
        <f t="shared" si="74"/>
        <v>1</v>
      </c>
      <c r="AE149" s="7">
        <f t="shared" si="55"/>
        <v>1.6</v>
      </c>
      <c r="AF149" s="7">
        <f t="shared" si="75"/>
        <v>0.1</v>
      </c>
      <c r="AG149" s="7">
        <f t="shared" si="76"/>
        <v>0.5</v>
      </c>
      <c r="AH149" s="7">
        <f t="shared" si="77"/>
        <v>0</v>
      </c>
      <c r="AI149" s="7">
        <f t="shared" si="56"/>
        <v>0.6</v>
      </c>
    </row>
    <row r="150" spans="1:35" x14ac:dyDescent="0.25">
      <c r="A150" s="140" t="s">
        <v>1751</v>
      </c>
      <c r="B150" s="153">
        <v>1</v>
      </c>
      <c r="C150" s="154">
        <v>2</v>
      </c>
      <c r="D150" s="154">
        <v>5</v>
      </c>
      <c r="E150" s="154">
        <v>5</v>
      </c>
      <c r="F150" s="154">
        <v>5</v>
      </c>
      <c r="G150" s="154">
        <v>5</v>
      </c>
      <c r="H150" s="151"/>
      <c r="I150" s="163">
        <f t="shared" si="57"/>
        <v>4.4000000000000004</v>
      </c>
      <c r="J150" s="152">
        <f t="shared" si="58"/>
        <v>1.6</v>
      </c>
      <c r="K150" s="152">
        <f t="shared" si="59"/>
        <v>1.6</v>
      </c>
      <c r="L150" s="152">
        <f t="shared" si="60"/>
        <v>1.6</v>
      </c>
      <c r="M150" s="152">
        <f t="shared" si="61"/>
        <v>1.6</v>
      </c>
      <c r="N150" s="152">
        <f t="shared" si="62"/>
        <v>0.1</v>
      </c>
      <c r="O150" s="152"/>
      <c r="P150" s="7">
        <f t="shared" si="63"/>
        <v>0.1</v>
      </c>
      <c r="Q150" s="7">
        <f t="shared" si="64"/>
        <v>0.5</v>
      </c>
      <c r="R150" s="7">
        <f t="shared" si="65"/>
        <v>1</v>
      </c>
      <c r="S150" s="7">
        <f t="shared" si="52"/>
        <v>1.6</v>
      </c>
      <c r="T150" s="7">
        <f t="shared" si="66"/>
        <v>0.1</v>
      </c>
      <c r="U150" s="7">
        <f t="shared" si="67"/>
        <v>0.5</v>
      </c>
      <c r="V150" s="7">
        <f t="shared" si="68"/>
        <v>1</v>
      </c>
      <c r="W150" s="7">
        <f t="shared" si="53"/>
        <v>1.6</v>
      </c>
      <c r="X150" s="7">
        <f t="shared" si="69"/>
        <v>0.1</v>
      </c>
      <c r="Y150" s="7">
        <f t="shared" si="70"/>
        <v>0.5</v>
      </c>
      <c r="Z150" s="7">
        <f t="shared" si="71"/>
        <v>1</v>
      </c>
      <c r="AA150" s="7">
        <f t="shared" si="54"/>
        <v>1.6</v>
      </c>
      <c r="AB150" s="7">
        <f t="shared" si="72"/>
        <v>0.1</v>
      </c>
      <c r="AC150" s="7">
        <f t="shared" si="73"/>
        <v>0.5</v>
      </c>
      <c r="AD150" s="7">
        <f t="shared" si="74"/>
        <v>1</v>
      </c>
      <c r="AE150" s="7">
        <f t="shared" si="55"/>
        <v>1.6</v>
      </c>
      <c r="AF150" s="7">
        <f t="shared" si="75"/>
        <v>0.1</v>
      </c>
      <c r="AG150" s="7">
        <f t="shared" si="76"/>
        <v>0</v>
      </c>
      <c r="AH150" s="7">
        <f t="shared" si="77"/>
        <v>0</v>
      </c>
      <c r="AI150" s="7">
        <f t="shared" si="56"/>
        <v>0.1</v>
      </c>
    </row>
    <row r="151" spans="1:35" x14ac:dyDescent="0.25">
      <c r="A151" s="140" t="s">
        <v>1754</v>
      </c>
      <c r="B151" s="153">
        <v>1</v>
      </c>
      <c r="C151" s="154">
        <v>2</v>
      </c>
      <c r="D151" s="154">
        <v>4</v>
      </c>
      <c r="E151" s="154">
        <v>5</v>
      </c>
      <c r="F151" s="154">
        <v>5</v>
      </c>
      <c r="G151" s="154">
        <v>4</v>
      </c>
      <c r="H151" s="151"/>
      <c r="I151" s="163">
        <f t="shared" si="57"/>
        <v>4</v>
      </c>
      <c r="J151" s="152">
        <f t="shared" si="58"/>
        <v>1.6</v>
      </c>
      <c r="K151" s="152">
        <f t="shared" si="59"/>
        <v>1.6</v>
      </c>
      <c r="L151" s="152">
        <f t="shared" si="60"/>
        <v>1.6</v>
      </c>
      <c r="M151" s="152">
        <f t="shared" si="61"/>
        <v>1.6</v>
      </c>
      <c r="N151" s="152">
        <f t="shared" si="62"/>
        <v>0</v>
      </c>
      <c r="O151" s="152"/>
      <c r="P151" s="7">
        <f t="shared" si="63"/>
        <v>0.1</v>
      </c>
      <c r="Q151" s="7">
        <f t="shared" si="64"/>
        <v>0.5</v>
      </c>
      <c r="R151" s="7">
        <f t="shared" si="65"/>
        <v>1</v>
      </c>
      <c r="S151" s="7">
        <f t="shared" si="52"/>
        <v>1.6</v>
      </c>
      <c r="T151" s="7">
        <f t="shared" si="66"/>
        <v>0.1</v>
      </c>
      <c r="U151" s="7">
        <f t="shared" si="67"/>
        <v>0.5</v>
      </c>
      <c r="V151" s="7">
        <f t="shared" si="68"/>
        <v>1</v>
      </c>
      <c r="W151" s="7">
        <f t="shared" si="53"/>
        <v>1.6</v>
      </c>
      <c r="X151" s="7">
        <f t="shared" si="69"/>
        <v>0.1</v>
      </c>
      <c r="Y151" s="7">
        <f t="shared" si="70"/>
        <v>0.5</v>
      </c>
      <c r="Z151" s="7">
        <f t="shared" si="71"/>
        <v>1</v>
      </c>
      <c r="AA151" s="7">
        <f t="shared" si="54"/>
        <v>1.6</v>
      </c>
      <c r="AB151" s="7">
        <f t="shared" si="72"/>
        <v>0.1</v>
      </c>
      <c r="AC151" s="7">
        <f t="shared" si="73"/>
        <v>0.5</v>
      </c>
      <c r="AD151" s="7">
        <f t="shared" si="74"/>
        <v>1</v>
      </c>
      <c r="AE151" s="7">
        <f t="shared" si="55"/>
        <v>1.6</v>
      </c>
      <c r="AF151" s="7">
        <f t="shared" si="75"/>
        <v>0</v>
      </c>
      <c r="AG151" s="7">
        <f t="shared" si="76"/>
        <v>0</v>
      </c>
      <c r="AH151" s="7">
        <f t="shared" si="77"/>
        <v>0</v>
      </c>
      <c r="AI151" s="7">
        <f t="shared" si="56"/>
        <v>0</v>
      </c>
    </row>
    <row r="152" spans="1:35" x14ac:dyDescent="0.25">
      <c r="A152" s="2" t="s">
        <v>81</v>
      </c>
      <c r="B152" s="153">
        <v>16</v>
      </c>
      <c r="C152" s="154">
        <v>3.75</v>
      </c>
      <c r="D152" s="154">
        <v>3.9375</v>
      </c>
      <c r="E152" s="154">
        <v>4.3125</v>
      </c>
      <c r="F152" s="154">
        <v>3.9375</v>
      </c>
      <c r="G152" s="154">
        <v>4</v>
      </c>
      <c r="H152" s="151"/>
      <c r="I152" s="163">
        <f t="shared" si="57"/>
        <v>3.9874999999999998</v>
      </c>
      <c r="J152" s="152">
        <f t="shared" si="58"/>
        <v>1.6</v>
      </c>
      <c r="K152" s="152">
        <f t="shared" si="59"/>
        <v>1.6</v>
      </c>
      <c r="L152" s="152">
        <f t="shared" si="60"/>
        <v>1.6</v>
      </c>
      <c r="M152" s="152">
        <f t="shared" si="61"/>
        <v>0.6</v>
      </c>
      <c r="N152" s="152">
        <f t="shared" si="62"/>
        <v>0</v>
      </c>
      <c r="O152" s="152"/>
      <c r="P152" s="7">
        <f t="shared" si="63"/>
        <v>0.1</v>
      </c>
      <c r="Q152" s="7">
        <f t="shared" si="64"/>
        <v>0.5</v>
      </c>
      <c r="R152" s="7">
        <f t="shared" si="65"/>
        <v>1</v>
      </c>
      <c r="S152" s="7">
        <f t="shared" ref="S152:S153" si="78">SUM(P152:R152)</f>
        <v>1.6</v>
      </c>
      <c r="T152" s="7">
        <f t="shared" si="66"/>
        <v>0.1</v>
      </c>
      <c r="U152" s="7">
        <f t="shared" si="67"/>
        <v>0.5</v>
      </c>
      <c r="V152" s="7">
        <f t="shared" si="68"/>
        <v>1</v>
      </c>
      <c r="W152" s="7">
        <f t="shared" ref="W152:W215" si="79">SUM(T152:V152)</f>
        <v>1.6</v>
      </c>
      <c r="X152" s="7">
        <f t="shared" si="69"/>
        <v>0.1</v>
      </c>
      <c r="Y152" s="7">
        <f t="shared" si="70"/>
        <v>0.5</v>
      </c>
      <c r="Z152" s="7">
        <f t="shared" si="71"/>
        <v>1</v>
      </c>
      <c r="AA152" s="7">
        <f t="shared" ref="AA152:AA215" si="80">SUM(X152:Z152)</f>
        <v>1.6</v>
      </c>
      <c r="AB152" s="7">
        <f t="shared" si="72"/>
        <v>0.1</v>
      </c>
      <c r="AC152" s="7">
        <f t="shared" si="73"/>
        <v>0.5</v>
      </c>
      <c r="AD152" s="7">
        <f t="shared" si="74"/>
        <v>0</v>
      </c>
      <c r="AE152" s="7">
        <f t="shared" ref="AE152:AE215" si="81">SUM(AB152:AD152)</f>
        <v>0.6</v>
      </c>
      <c r="AF152" s="7">
        <f t="shared" si="75"/>
        <v>0</v>
      </c>
      <c r="AG152" s="7">
        <f t="shared" si="76"/>
        <v>0</v>
      </c>
      <c r="AH152" s="7">
        <f t="shared" si="77"/>
        <v>0</v>
      </c>
      <c r="AI152" s="7">
        <f t="shared" ref="AI152:AI215" si="82">SUM(AF152:AH152)</f>
        <v>0</v>
      </c>
    </row>
    <row r="153" spans="1:35" x14ac:dyDescent="0.25">
      <c r="A153" s="140" t="s">
        <v>81</v>
      </c>
      <c r="B153" s="153">
        <v>8</v>
      </c>
      <c r="C153" s="154">
        <v>3.875</v>
      </c>
      <c r="D153" s="154">
        <v>4</v>
      </c>
      <c r="E153" s="154">
        <v>4.5</v>
      </c>
      <c r="F153" s="154">
        <v>3.75</v>
      </c>
      <c r="G153" s="154">
        <v>4.375</v>
      </c>
      <c r="H153" s="151"/>
      <c r="I153" s="163">
        <f t="shared" si="57"/>
        <v>4.0999999999999996</v>
      </c>
      <c r="J153" s="152">
        <f t="shared" si="58"/>
        <v>1.6</v>
      </c>
      <c r="K153" s="152">
        <f t="shared" si="59"/>
        <v>1.6</v>
      </c>
      <c r="L153" s="152">
        <f t="shared" si="60"/>
        <v>1.6</v>
      </c>
      <c r="M153" s="152">
        <f t="shared" si="61"/>
        <v>1.6</v>
      </c>
      <c r="N153" s="152">
        <f t="shared" si="62"/>
        <v>0.1</v>
      </c>
      <c r="O153" s="152"/>
      <c r="P153" s="7">
        <f t="shared" si="63"/>
        <v>0.1</v>
      </c>
      <c r="Q153" s="7">
        <f t="shared" si="64"/>
        <v>0.5</v>
      </c>
      <c r="R153" s="7">
        <f t="shared" si="65"/>
        <v>1</v>
      </c>
      <c r="S153" s="7">
        <f t="shared" si="78"/>
        <v>1.6</v>
      </c>
      <c r="T153" s="7">
        <f t="shared" si="66"/>
        <v>0.1</v>
      </c>
      <c r="U153" s="7">
        <f t="shared" si="67"/>
        <v>0.5</v>
      </c>
      <c r="V153" s="7">
        <f t="shared" si="68"/>
        <v>1</v>
      </c>
      <c r="W153" s="7">
        <f t="shared" si="79"/>
        <v>1.6</v>
      </c>
      <c r="X153" s="7">
        <f t="shared" si="69"/>
        <v>0.1</v>
      </c>
      <c r="Y153" s="7">
        <f t="shared" si="70"/>
        <v>0.5</v>
      </c>
      <c r="Z153" s="7">
        <f t="shared" si="71"/>
        <v>1</v>
      </c>
      <c r="AA153" s="7">
        <f t="shared" si="80"/>
        <v>1.6</v>
      </c>
      <c r="AB153" s="7">
        <f t="shared" si="72"/>
        <v>0.1</v>
      </c>
      <c r="AC153" s="7">
        <f t="shared" si="73"/>
        <v>0.5</v>
      </c>
      <c r="AD153" s="7">
        <f t="shared" si="74"/>
        <v>1</v>
      </c>
      <c r="AE153" s="7">
        <f t="shared" si="81"/>
        <v>1.6</v>
      </c>
      <c r="AF153" s="7">
        <f t="shared" si="75"/>
        <v>0.1</v>
      </c>
      <c r="AG153" s="7">
        <f t="shared" si="76"/>
        <v>0</v>
      </c>
      <c r="AH153" s="7">
        <f t="shared" si="77"/>
        <v>0</v>
      </c>
      <c r="AI153" s="7">
        <f t="shared" si="82"/>
        <v>0.1</v>
      </c>
    </row>
    <row r="154" spans="1:35" x14ac:dyDescent="0.25">
      <c r="A154" s="140" t="s">
        <v>262</v>
      </c>
      <c r="B154" s="153">
        <v>1</v>
      </c>
      <c r="C154" s="154">
        <v>2</v>
      </c>
      <c r="D154" s="154">
        <v>1</v>
      </c>
      <c r="E154" s="154">
        <v>3</v>
      </c>
      <c r="F154" s="154">
        <v>4</v>
      </c>
      <c r="G154" s="154">
        <v>3</v>
      </c>
      <c r="H154" s="151"/>
      <c r="I154" s="163">
        <f t="shared" si="57"/>
        <v>2.6</v>
      </c>
      <c r="J154" s="152">
        <f t="shared" si="58"/>
        <v>1.6</v>
      </c>
      <c r="K154" s="152">
        <f t="shared" si="59"/>
        <v>1.6</v>
      </c>
      <c r="L154" s="152">
        <f t="shared" si="60"/>
        <v>0.6</v>
      </c>
      <c r="M154" s="152">
        <f t="shared" si="61"/>
        <v>0</v>
      </c>
      <c r="N154" s="152">
        <f t="shared" si="62"/>
        <v>0</v>
      </c>
      <c r="O154" s="152"/>
      <c r="P154" s="7">
        <f t="shared" si="63"/>
        <v>0.1</v>
      </c>
      <c r="Q154" s="7">
        <f t="shared" si="64"/>
        <v>0.5</v>
      </c>
      <c r="R154" s="7">
        <f t="shared" si="65"/>
        <v>1</v>
      </c>
      <c r="S154" s="7">
        <f t="shared" ref="S154:S217" si="83">SUM(P154:R154)</f>
        <v>1.6</v>
      </c>
      <c r="T154" s="7">
        <f t="shared" si="66"/>
        <v>0.1</v>
      </c>
      <c r="U154" s="7">
        <f t="shared" si="67"/>
        <v>0.5</v>
      </c>
      <c r="V154" s="7">
        <f t="shared" si="68"/>
        <v>1</v>
      </c>
      <c r="W154" s="7">
        <f t="shared" si="79"/>
        <v>1.6</v>
      </c>
      <c r="X154" s="7">
        <f t="shared" si="69"/>
        <v>0.1</v>
      </c>
      <c r="Y154" s="7">
        <f t="shared" si="70"/>
        <v>0.5</v>
      </c>
      <c r="Z154" s="7">
        <f t="shared" si="71"/>
        <v>0</v>
      </c>
      <c r="AA154" s="7">
        <f t="shared" si="80"/>
        <v>0.6</v>
      </c>
      <c r="AB154" s="7">
        <f t="shared" si="72"/>
        <v>0</v>
      </c>
      <c r="AC154" s="7">
        <f t="shared" si="73"/>
        <v>0</v>
      </c>
      <c r="AD154" s="7">
        <f t="shared" si="74"/>
        <v>0</v>
      </c>
      <c r="AE154" s="7">
        <f t="shared" si="81"/>
        <v>0</v>
      </c>
      <c r="AF154" s="7">
        <f t="shared" si="75"/>
        <v>0</v>
      </c>
      <c r="AG154" s="7">
        <f t="shared" si="76"/>
        <v>0</v>
      </c>
      <c r="AH154" s="7">
        <f t="shared" si="77"/>
        <v>0</v>
      </c>
      <c r="AI154" s="7">
        <f t="shared" si="82"/>
        <v>0</v>
      </c>
    </row>
    <row r="155" spans="1:35" x14ac:dyDescent="0.25">
      <c r="A155" s="140" t="s">
        <v>1095</v>
      </c>
      <c r="B155" s="153">
        <v>5</v>
      </c>
      <c r="C155" s="154">
        <v>3.6</v>
      </c>
      <c r="D155" s="154">
        <v>4</v>
      </c>
      <c r="E155" s="154">
        <v>4</v>
      </c>
      <c r="F155" s="154">
        <v>3.8</v>
      </c>
      <c r="G155" s="154">
        <v>3.2</v>
      </c>
      <c r="H155" s="151"/>
      <c r="I155" s="163">
        <f t="shared" si="57"/>
        <v>3.7199999999999998</v>
      </c>
      <c r="J155" s="152">
        <f t="shared" si="58"/>
        <v>1.6</v>
      </c>
      <c r="K155" s="152">
        <f t="shared" si="59"/>
        <v>1.6</v>
      </c>
      <c r="L155" s="152">
        <f t="shared" si="60"/>
        <v>1.6</v>
      </c>
      <c r="M155" s="152">
        <f t="shared" si="61"/>
        <v>0.6</v>
      </c>
      <c r="N155" s="152">
        <f t="shared" si="62"/>
        <v>0</v>
      </c>
      <c r="O155" s="152"/>
      <c r="P155" s="7">
        <f t="shared" si="63"/>
        <v>0.1</v>
      </c>
      <c r="Q155" s="7">
        <f t="shared" si="64"/>
        <v>0.5</v>
      </c>
      <c r="R155" s="7">
        <f t="shared" si="65"/>
        <v>1</v>
      </c>
      <c r="S155" s="7">
        <f t="shared" si="83"/>
        <v>1.6</v>
      </c>
      <c r="T155" s="7">
        <f t="shared" si="66"/>
        <v>0.1</v>
      </c>
      <c r="U155" s="7">
        <f t="shared" si="67"/>
        <v>0.5</v>
      </c>
      <c r="V155" s="7">
        <f t="shared" si="68"/>
        <v>1</v>
      </c>
      <c r="W155" s="7">
        <f t="shared" si="79"/>
        <v>1.6</v>
      </c>
      <c r="X155" s="7">
        <f t="shared" si="69"/>
        <v>0.1</v>
      </c>
      <c r="Y155" s="7">
        <f t="shared" si="70"/>
        <v>0.5</v>
      </c>
      <c r="Z155" s="7">
        <f t="shared" si="71"/>
        <v>1</v>
      </c>
      <c r="AA155" s="7">
        <f t="shared" si="80"/>
        <v>1.6</v>
      </c>
      <c r="AB155" s="7">
        <f t="shared" si="72"/>
        <v>0.1</v>
      </c>
      <c r="AC155" s="7">
        <f t="shared" si="73"/>
        <v>0.5</v>
      </c>
      <c r="AD155" s="7">
        <f t="shared" si="74"/>
        <v>0</v>
      </c>
      <c r="AE155" s="7">
        <f t="shared" si="81"/>
        <v>0.6</v>
      </c>
      <c r="AF155" s="7">
        <f t="shared" si="75"/>
        <v>0</v>
      </c>
      <c r="AG155" s="7">
        <f t="shared" si="76"/>
        <v>0</v>
      </c>
      <c r="AH155" s="7">
        <f t="shared" si="77"/>
        <v>0</v>
      </c>
      <c r="AI155" s="7">
        <f t="shared" si="82"/>
        <v>0</v>
      </c>
    </row>
    <row r="156" spans="1:35" x14ac:dyDescent="0.25">
      <c r="A156" s="140" t="s">
        <v>1315</v>
      </c>
      <c r="B156" s="153">
        <v>1</v>
      </c>
      <c r="C156" s="154">
        <v>5</v>
      </c>
      <c r="D156" s="154">
        <v>5</v>
      </c>
      <c r="E156" s="154">
        <v>5</v>
      </c>
      <c r="F156" s="154">
        <v>5</v>
      </c>
      <c r="G156" s="154">
        <v>5</v>
      </c>
      <c r="H156" s="151"/>
      <c r="I156" s="163">
        <f t="shared" si="57"/>
        <v>5</v>
      </c>
      <c r="J156" s="152">
        <f t="shared" si="58"/>
        <v>1.6</v>
      </c>
      <c r="K156" s="152">
        <f t="shared" si="59"/>
        <v>1.6</v>
      </c>
      <c r="L156" s="152">
        <f t="shared" si="60"/>
        <v>1.6</v>
      </c>
      <c r="M156" s="152">
        <f t="shared" si="61"/>
        <v>1.6</v>
      </c>
      <c r="N156" s="152">
        <f t="shared" si="62"/>
        <v>1.6</v>
      </c>
      <c r="O156" s="152"/>
      <c r="P156" s="7">
        <f t="shared" si="63"/>
        <v>0.1</v>
      </c>
      <c r="Q156" s="7">
        <f t="shared" si="64"/>
        <v>0.5</v>
      </c>
      <c r="R156" s="7">
        <f t="shared" si="65"/>
        <v>1</v>
      </c>
      <c r="S156" s="7">
        <f t="shared" si="83"/>
        <v>1.6</v>
      </c>
      <c r="T156" s="7">
        <f t="shared" si="66"/>
        <v>0.1</v>
      </c>
      <c r="U156" s="7">
        <f t="shared" si="67"/>
        <v>0.5</v>
      </c>
      <c r="V156" s="7">
        <f t="shared" si="68"/>
        <v>1</v>
      </c>
      <c r="W156" s="7">
        <f t="shared" si="79"/>
        <v>1.6</v>
      </c>
      <c r="X156" s="7">
        <f t="shared" si="69"/>
        <v>0.1</v>
      </c>
      <c r="Y156" s="7">
        <f t="shared" si="70"/>
        <v>0.5</v>
      </c>
      <c r="Z156" s="7">
        <f t="shared" si="71"/>
        <v>1</v>
      </c>
      <c r="AA156" s="7">
        <f t="shared" si="80"/>
        <v>1.6</v>
      </c>
      <c r="AB156" s="7">
        <f t="shared" si="72"/>
        <v>0.1</v>
      </c>
      <c r="AC156" s="7">
        <f t="shared" si="73"/>
        <v>0.5</v>
      </c>
      <c r="AD156" s="7">
        <f t="shared" si="74"/>
        <v>1</v>
      </c>
      <c r="AE156" s="7">
        <f t="shared" si="81"/>
        <v>1.6</v>
      </c>
      <c r="AF156" s="7">
        <f t="shared" si="75"/>
        <v>0.1</v>
      </c>
      <c r="AG156" s="7">
        <f t="shared" si="76"/>
        <v>0.5</v>
      </c>
      <c r="AH156" s="7">
        <f t="shared" si="77"/>
        <v>1</v>
      </c>
      <c r="AI156" s="7">
        <f t="shared" si="82"/>
        <v>1.6</v>
      </c>
    </row>
    <row r="157" spans="1:35" x14ac:dyDescent="0.25">
      <c r="A157" s="140" t="s">
        <v>1770</v>
      </c>
      <c r="B157" s="153">
        <v>1</v>
      </c>
      <c r="C157" s="154">
        <v>4</v>
      </c>
      <c r="D157" s="154">
        <v>5</v>
      </c>
      <c r="E157" s="154">
        <v>5</v>
      </c>
      <c r="F157" s="154">
        <v>5</v>
      </c>
      <c r="G157" s="154">
        <v>5</v>
      </c>
      <c r="H157" s="151"/>
      <c r="I157" s="163">
        <f t="shared" si="57"/>
        <v>4.8</v>
      </c>
      <c r="J157" s="152">
        <f t="shared" si="58"/>
        <v>1.6</v>
      </c>
      <c r="K157" s="152">
        <f t="shared" si="59"/>
        <v>1.6</v>
      </c>
      <c r="L157" s="152">
        <f t="shared" si="60"/>
        <v>1.6</v>
      </c>
      <c r="M157" s="152">
        <f t="shared" si="61"/>
        <v>1.6</v>
      </c>
      <c r="N157" s="152">
        <f t="shared" si="62"/>
        <v>0.6</v>
      </c>
      <c r="O157" s="152"/>
      <c r="P157" s="7">
        <f t="shared" si="63"/>
        <v>0.1</v>
      </c>
      <c r="Q157" s="7">
        <f t="shared" si="64"/>
        <v>0.5</v>
      </c>
      <c r="R157" s="7">
        <f t="shared" si="65"/>
        <v>1</v>
      </c>
      <c r="S157" s="7">
        <f t="shared" si="83"/>
        <v>1.6</v>
      </c>
      <c r="T157" s="7">
        <f t="shared" si="66"/>
        <v>0.1</v>
      </c>
      <c r="U157" s="7">
        <f t="shared" si="67"/>
        <v>0.5</v>
      </c>
      <c r="V157" s="7">
        <f t="shared" si="68"/>
        <v>1</v>
      </c>
      <c r="W157" s="7">
        <f t="shared" si="79"/>
        <v>1.6</v>
      </c>
      <c r="X157" s="7">
        <f t="shared" si="69"/>
        <v>0.1</v>
      </c>
      <c r="Y157" s="7">
        <f t="shared" si="70"/>
        <v>0.5</v>
      </c>
      <c r="Z157" s="7">
        <f t="shared" si="71"/>
        <v>1</v>
      </c>
      <c r="AA157" s="7">
        <f t="shared" si="80"/>
        <v>1.6</v>
      </c>
      <c r="AB157" s="7">
        <f t="shared" si="72"/>
        <v>0.1</v>
      </c>
      <c r="AC157" s="7">
        <f t="shared" si="73"/>
        <v>0.5</v>
      </c>
      <c r="AD157" s="7">
        <f t="shared" si="74"/>
        <v>1</v>
      </c>
      <c r="AE157" s="7">
        <f t="shared" si="81"/>
        <v>1.6</v>
      </c>
      <c r="AF157" s="7">
        <f t="shared" si="75"/>
        <v>0.1</v>
      </c>
      <c r="AG157" s="7">
        <f t="shared" si="76"/>
        <v>0.5</v>
      </c>
      <c r="AH157" s="7">
        <f t="shared" si="77"/>
        <v>0</v>
      </c>
      <c r="AI157" s="7">
        <f t="shared" si="82"/>
        <v>0.6</v>
      </c>
    </row>
    <row r="158" spans="1:35" x14ac:dyDescent="0.25">
      <c r="A158" s="2" t="s">
        <v>433</v>
      </c>
      <c r="B158" s="153">
        <v>15</v>
      </c>
      <c r="C158" s="154">
        <v>3.8</v>
      </c>
      <c r="D158" s="154">
        <v>2.7333333333333334</v>
      </c>
      <c r="E158" s="154">
        <v>4.0666666666666664</v>
      </c>
      <c r="F158" s="154">
        <v>4.2</v>
      </c>
      <c r="G158" s="154">
        <v>3.7333333333333334</v>
      </c>
      <c r="H158" s="151"/>
      <c r="I158" s="163">
        <f t="shared" si="57"/>
        <v>3.706666666666667</v>
      </c>
      <c r="J158" s="152">
        <f t="shared" si="58"/>
        <v>1.6</v>
      </c>
      <c r="K158" s="152">
        <f t="shared" si="59"/>
        <v>1.6</v>
      </c>
      <c r="L158" s="152">
        <f t="shared" si="60"/>
        <v>1.6</v>
      </c>
      <c r="M158" s="152">
        <f t="shared" si="61"/>
        <v>0.6</v>
      </c>
      <c r="N158" s="152">
        <f t="shared" si="62"/>
        <v>0</v>
      </c>
      <c r="O158" s="152"/>
      <c r="P158" s="7">
        <f t="shared" si="63"/>
        <v>0.1</v>
      </c>
      <c r="Q158" s="7">
        <f t="shared" si="64"/>
        <v>0.5</v>
      </c>
      <c r="R158" s="7">
        <f t="shared" si="65"/>
        <v>1</v>
      </c>
      <c r="S158" s="7">
        <f t="shared" si="83"/>
        <v>1.6</v>
      </c>
      <c r="T158" s="7">
        <f t="shared" si="66"/>
        <v>0.1</v>
      </c>
      <c r="U158" s="7">
        <f t="shared" si="67"/>
        <v>0.5</v>
      </c>
      <c r="V158" s="7">
        <f t="shared" si="68"/>
        <v>1</v>
      </c>
      <c r="W158" s="7">
        <f t="shared" si="79"/>
        <v>1.6</v>
      </c>
      <c r="X158" s="7">
        <f t="shared" si="69"/>
        <v>0.1</v>
      </c>
      <c r="Y158" s="7">
        <f t="shared" si="70"/>
        <v>0.5</v>
      </c>
      <c r="Z158" s="7">
        <f t="shared" si="71"/>
        <v>1</v>
      </c>
      <c r="AA158" s="7">
        <f t="shared" si="80"/>
        <v>1.6</v>
      </c>
      <c r="AB158" s="7">
        <f t="shared" si="72"/>
        <v>0.1</v>
      </c>
      <c r="AC158" s="7">
        <f t="shared" si="73"/>
        <v>0.5</v>
      </c>
      <c r="AD158" s="7">
        <f t="shared" si="74"/>
        <v>0</v>
      </c>
      <c r="AE158" s="7">
        <f t="shared" si="81"/>
        <v>0.6</v>
      </c>
      <c r="AF158" s="7">
        <f t="shared" si="75"/>
        <v>0</v>
      </c>
      <c r="AG158" s="7">
        <f t="shared" si="76"/>
        <v>0</v>
      </c>
      <c r="AH158" s="7">
        <f t="shared" si="77"/>
        <v>0</v>
      </c>
      <c r="AI158" s="7">
        <f t="shared" si="82"/>
        <v>0</v>
      </c>
    </row>
    <row r="159" spans="1:35" x14ac:dyDescent="0.25">
      <c r="A159" s="140" t="s">
        <v>433</v>
      </c>
      <c r="B159" s="153">
        <v>7</v>
      </c>
      <c r="C159" s="154">
        <v>3.2857142857142856</v>
      </c>
      <c r="D159" s="154">
        <v>2</v>
      </c>
      <c r="E159" s="154">
        <v>3.7142857142857144</v>
      </c>
      <c r="F159" s="154">
        <v>3.8571428571428572</v>
      </c>
      <c r="G159" s="154">
        <v>3.5714285714285716</v>
      </c>
      <c r="H159" s="151"/>
      <c r="I159" s="163">
        <f t="shared" si="57"/>
        <v>3.285714285714286</v>
      </c>
      <c r="J159" s="152">
        <f t="shared" si="58"/>
        <v>1.6</v>
      </c>
      <c r="K159" s="152">
        <f t="shared" si="59"/>
        <v>1.6</v>
      </c>
      <c r="L159" s="152">
        <f t="shared" si="60"/>
        <v>1.6</v>
      </c>
      <c r="M159" s="152">
        <f t="shared" si="61"/>
        <v>0.1</v>
      </c>
      <c r="N159" s="152">
        <f t="shared" si="62"/>
        <v>0</v>
      </c>
      <c r="O159" s="152"/>
      <c r="P159" s="7">
        <f t="shared" si="63"/>
        <v>0.1</v>
      </c>
      <c r="Q159" s="7">
        <f t="shared" si="64"/>
        <v>0.5</v>
      </c>
      <c r="R159" s="7">
        <f t="shared" si="65"/>
        <v>1</v>
      </c>
      <c r="S159" s="7">
        <f t="shared" si="83"/>
        <v>1.6</v>
      </c>
      <c r="T159" s="7">
        <f t="shared" si="66"/>
        <v>0.1</v>
      </c>
      <c r="U159" s="7">
        <f t="shared" si="67"/>
        <v>0.5</v>
      </c>
      <c r="V159" s="7">
        <f t="shared" si="68"/>
        <v>1</v>
      </c>
      <c r="W159" s="7">
        <f t="shared" si="79"/>
        <v>1.6</v>
      </c>
      <c r="X159" s="7">
        <f t="shared" si="69"/>
        <v>0.1</v>
      </c>
      <c r="Y159" s="7">
        <f t="shared" si="70"/>
        <v>0.5</v>
      </c>
      <c r="Z159" s="7">
        <f t="shared" si="71"/>
        <v>1</v>
      </c>
      <c r="AA159" s="7">
        <f t="shared" si="80"/>
        <v>1.6</v>
      </c>
      <c r="AB159" s="7">
        <f t="shared" si="72"/>
        <v>0.1</v>
      </c>
      <c r="AC159" s="7">
        <f t="shared" si="73"/>
        <v>0</v>
      </c>
      <c r="AD159" s="7">
        <f t="shared" si="74"/>
        <v>0</v>
      </c>
      <c r="AE159" s="7">
        <f t="shared" si="81"/>
        <v>0.1</v>
      </c>
      <c r="AF159" s="7">
        <f t="shared" si="75"/>
        <v>0</v>
      </c>
      <c r="AG159" s="7">
        <f t="shared" si="76"/>
        <v>0</v>
      </c>
      <c r="AH159" s="7">
        <f t="shared" si="77"/>
        <v>0</v>
      </c>
      <c r="AI159" s="7">
        <f t="shared" si="82"/>
        <v>0</v>
      </c>
    </row>
    <row r="160" spans="1:35" x14ac:dyDescent="0.25">
      <c r="A160" s="140" t="s">
        <v>584</v>
      </c>
      <c r="B160" s="153">
        <v>5</v>
      </c>
      <c r="C160" s="154">
        <v>4</v>
      </c>
      <c r="D160" s="154">
        <v>3.4</v>
      </c>
      <c r="E160" s="154">
        <v>4.2</v>
      </c>
      <c r="F160" s="154">
        <v>4.2</v>
      </c>
      <c r="G160" s="154">
        <v>3.6</v>
      </c>
      <c r="H160" s="151"/>
      <c r="I160" s="163">
        <f t="shared" si="57"/>
        <v>3.8800000000000003</v>
      </c>
      <c r="J160" s="152">
        <f t="shared" si="58"/>
        <v>1.6</v>
      </c>
      <c r="K160" s="152">
        <f t="shared" si="59"/>
        <v>1.6</v>
      </c>
      <c r="L160" s="152">
        <f t="shared" si="60"/>
        <v>1.6</v>
      </c>
      <c r="M160" s="152">
        <f t="shared" si="61"/>
        <v>0.6</v>
      </c>
      <c r="N160" s="152">
        <f t="shared" si="62"/>
        <v>0</v>
      </c>
      <c r="O160" s="152"/>
      <c r="P160" s="7">
        <f t="shared" si="63"/>
        <v>0.1</v>
      </c>
      <c r="Q160" s="7">
        <f t="shared" si="64"/>
        <v>0.5</v>
      </c>
      <c r="R160" s="7">
        <f t="shared" si="65"/>
        <v>1</v>
      </c>
      <c r="S160" s="7">
        <f t="shared" si="83"/>
        <v>1.6</v>
      </c>
      <c r="T160" s="7">
        <f t="shared" si="66"/>
        <v>0.1</v>
      </c>
      <c r="U160" s="7">
        <f t="shared" si="67"/>
        <v>0.5</v>
      </c>
      <c r="V160" s="7">
        <f t="shared" si="68"/>
        <v>1</v>
      </c>
      <c r="W160" s="7">
        <f t="shared" si="79"/>
        <v>1.6</v>
      </c>
      <c r="X160" s="7">
        <f t="shared" si="69"/>
        <v>0.1</v>
      </c>
      <c r="Y160" s="7">
        <f t="shared" si="70"/>
        <v>0.5</v>
      </c>
      <c r="Z160" s="7">
        <f t="shared" si="71"/>
        <v>1</v>
      </c>
      <c r="AA160" s="7">
        <f t="shared" si="80"/>
        <v>1.6</v>
      </c>
      <c r="AB160" s="7">
        <f t="shared" si="72"/>
        <v>0.1</v>
      </c>
      <c r="AC160" s="7">
        <f t="shared" si="73"/>
        <v>0.5</v>
      </c>
      <c r="AD160" s="7">
        <f t="shared" si="74"/>
        <v>0</v>
      </c>
      <c r="AE160" s="7">
        <f t="shared" si="81"/>
        <v>0.6</v>
      </c>
      <c r="AF160" s="7">
        <f t="shared" si="75"/>
        <v>0</v>
      </c>
      <c r="AG160" s="7">
        <f t="shared" si="76"/>
        <v>0</v>
      </c>
      <c r="AH160" s="7">
        <f t="shared" si="77"/>
        <v>0</v>
      </c>
      <c r="AI160" s="7">
        <f t="shared" si="82"/>
        <v>0</v>
      </c>
    </row>
    <row r="161" spans="1:35" x14ac:dyDescent="0.25">
      <c r="A161" s="140" t="s">
        <v>895</v>
      </c>
      <c r="B161" s="153">
        <v>1</v>
      </c>
      <c r="C161" s="154">
        <v>5</v>
      </c>
      <c r="D161" s="154">
        <v>5</v>
      </c>
      <c r="E161" s="154">
        <v>5</v>
      </c>
      <c r="F161" s="154">
        <v>5</v>
      </c>
      <c r="G161" s="154">
        <v>5</v>
      </c>
      <c r="H161" s="151"/>
      <c r="I161" s="163">
        <f t="shared" si="57"/>
        <v>5</v>
      </c>
      <c r="J161" s="152">
        <f t="shared" si="58"/>
        <v>1.6</v>
      </c>
      <c r="K161" s="152">
        <f t="shared" si="59"/>
        <v>1.6</v>
      </c>
      <c r="L161" s="152">
        <f t="shared" si="60"/>
        <v>1.6</v>
      </c>
      <c r="M161" s="152">
        <f t="shared" si="61"/>
        <v>1.6</v>
      </c>
      <c r="N161" s="152">
        <f t="shared" si="62"/>
        <v>1.6</v>
      </c>
      <c r="O161" s="152"/>
      <c r="P161" s="7">
        <f t="shared" si="63"/>
        <v>0.1</v>
      </c>
      <c r="Q161" s="7">
        <f t="shared" si="64"/>
        <v>0.5</v>
      </c>
      <c r="R161" s="7">
        <f t="shared" si="65"/>
        <v>1</v>
      </c>
      <c r="S161" s="7">
        <f t="shared" si="83"/>
        <v>1.6</v>
      </c>
      <c r="T161" s="7">
        <f t="shared" si="66"/>
        <v>0.1</v>
      </c>
      <c r="U161" s="7">
        <f t="shared" si="67"/>
        <v>0.5</v>
      </c>
      <c r="V161" s="7">
        <f t="shared" si="68"/>
        <v>1</v>
      </c>
      <c r="W161" s="7">
        <f t="shared" si="79"/>
        <v>1.6</v>
      </c>
      <c r="X161" s="7">
        <f t="shared" si="69"/>
        <v>0.1</v>
      </c>
      <c r="Y161" s="7">
        <f t="shared" si="70"/>
        <v>0.5</v>
      </c>
      <c r="Z161" s="7">
        <f t="shared" si="71"/>
        <v>1</v>
      </c>
      <c r="AA161" s="7">
        <f t="shared" si="80"/>
        <v>1.6</v>
      </c>
      <c r="AB161" s="7">
        <f t="shared" si="72"/>
        <v>0.1</v>
      </c>
      <c r="AC161" s="7">
        <f t="shared" si="73"/>
        <v>0.5</v>
      </c>
      <c r="AD161" s="7">
        <f t="shared" si="74"/>
        <v>1</v>
      </c>
      <c r="AE161" s="7">
        <f t="shared" si="81"/>
        <v>1.6</v>
      </c>
      <c r="AF161" s="7">
        <f t="shared" si="75"/>
        <v>0.1</v>
      </c>
      <c r="AG161" s="7">
        <f t="shared" si="76"/>
        <v>0.5</v>
      </c>
      <c r="AH161" s="7">
        <f t="shared" si="77"/>
        <v>1</v>
      </c>
      <c r="AI161" s="7">
        <f t="shared" si="82"/>
        <v>1.6</v>
      </c>
    </row>
    <row r="162" spans="1:35" x14ac:dyDescent="0.25">
      <c r="A162" s="140" t="s">
        <v>893</v>
      </c>
      <c r="B162" s="153">
        <v>1</v>
      </c>
      <c r="C162" s="154">
        <v>4</v>
      </c>
      <c r="D162" s="154">
        <v>2</v>
      </c>
      <c r="E162" s="154">
        <v>5</v>
      </c>
      <c r="F162" s="154">
        <v>5</v>
      </c>
      <c r="G162" s="154">
        <v>4</v>
      </c>
      <c r="H162" s="151"/>
      <c r="I162" s="163">
        <f t="shared" si="57"/>
        <v>4</v>
      </c>
      <c r="J162" s="152">
        <f t="shared" si="58"/>
        <v>1.6</v>
      </c>
      <c r="K162" s="152">
        <f t="shared" si="59"/>
        <v>1.6</v>
      </c>
      <c r="L162" s="152">
        <f t="shared" si="60"/>
        <v>1.6</v>
      </c>
      <c r="M162" s="152">
        <f t="shared" si="61"/>
        <v>1.6</v>
      </c>
      <c r="N162" s="152">
        <f t="shared" si="62"/>
        <v>0</v>
      </c>
      <c r="O162" s="152"/>
      <c r="P162" s="7">
        <f t="shared" si="63"/>
        <v>0.1</v>
      </c>
      <c r="Q162" s="7">
        <f t="shared" si="64"/>
        <v>0.5</v>
      </c>
      <c r="R162" s="7">
        <f t="shared" si="65"/>
        <v>1</v>
      </c>
      <c r="S162" s="7">
        <f t="shared" si="83"/>
        <v>1.6</v>
      </c>
      <c r="T162" s="7">
        <f t="shared" si="66"/>
        <v>0.1</v>
      </c>
      <c r="U162" s="7">
        <f t="shared" si="67"/>
        <v>0.5</v>
      </c>
      <c r="V162" s="7">
        <f t="shared" si="68"/>
        <v>1</v>
      </c>
      <c r="W162" s="7">
        <f t="shared" si="79"/>
        <v>1.6</v>
      </c>
      <c r="X162" s="7">
        <f t="shared" si="69"/>
        <v>0.1</v>
      </c>
      <c r="Y162" s="7">
        <f t="shared" si="70"/>
        <v>0.5</v>
      </c>
      <c r="Z162" s="7">
        <f t="shared" si="71"/>
        <v>1</v>
      </c>
      <c r="AA162" s="7">
        <f t="shared" si="80"/>
        <v>1.6</v>
      </c>
      <c r="AB162" s="7">
        <f t="shared" si="72"/>
        <v>0.1</v>
      </c>
      <c r="AC162" s="7">
        <f t="shared" si="73"/>
        <v>0.5</v>
      </c>
      <c r="AD162" s="7">
        <f t="shared" si="74"/>
        <v>1</v>
      </c>
      <c r="AE162" s="7">
        <f t="shared" si="81"/>
        <v>1.6</v>
      </c>
      <c r="AF162" s="7">
        <f t="shared" si="75"/>
        <v>0</v>
      </c>
      <c r="AG162" s="7">
        <f t="shared" si="76"/>
        <v>0</v>
      </c>
      <c r="AH162" s="7">
        <f t="shared" si="77"/>
        <v>0</v>
      </c>
      <c r="AI162" s="7">
        <f t="shared" si="82"/>
        <v>0</v>
      </c>
    </row>
    <row r="163" spans="1:35" x14ac:dyDescent="0.25">
      <c r="A163" s="140" t="s">
        <v>874</v>
      </c>
      <c r="B163" s="153">
        <v>1</v>
      </c>
      <c r="C163" s="154">
        <v>5</v>
      </c>
      <c r="D163" s="154">
        <v>3</v>
      </c>
      <c r="E163" s="154">
        <v>4</v>
      </c>
      <c r="F163" s="154">
        <v>5</v>
      </c>
      <c r="G163" s="154">
        <v>4</v>
      </c>
      <c r="H163" s="151"/>
      <c r="I163" s="163">
        <f t="shared" si="57"/>
        <v>4.2</v>
      </c>
      <c r="J163" s="152">
        <f t="shared" si="58"/>
        <v>1.6</v>
      </c>
      <c r="K163" s="152">
        <f t="shared" si="59"/>
        <v>1.6</v>
      </c>
      <c r="L163" s="152">
        <f t="shared" si="60"/>
        <v>1.6</v>
      </c>
      <c r="M163" s="152">
        <f t="shared" si="61"/>
        <v>1.6</v>
      </c>
      <c r="N163" s="152">
        <f t="shared" si="62"/>
        <v>0.1</v>
      </c>
      <c r="O163" s="152"/>
      <c r="P163" s="7">
        <f t="shared" si="63"/>
        <v>0.1</v>
      </c>
      <c r="Q163" s="7">
        <f t="shared" si="64"/>
        <v>0.5</v>
      </c>
      <c r="R163" s="7">
        <f t="shared" si="65"/>
        <v>1</v>
      </c>
      <c r="S163" s="7">
        <f t="shared" si="83"/>
        <v>1.6</v>
      </c>
      <c r="T163" s="7">
        <f t="shared" si="66"/>
        <v>0.1</v>
      </c>
      <c r="U163" s="7">
        <f t="shared" si="67"/>
        <v>0.5</v>
      </c>
      <c r="V163" s="7">
        <f t="shared" si="68"/>
        <v>1</v>
      </c>
      <c r="W163" s="7">
        <f t="shared" si="79"/>
        <v>1.6</v>
      </c>
      <c r="X163" s="7">
        <f t="shared" si="69"/>
        <v>0.1</v>
      </c>
      <c r="Y163" s="7">
        <f t="shared" si="70"/>
        <v>0.5</v>
      </c>
      <c r="Z163" s="7">
        <f t="shared" si="71"/>
        <v>1</v>
      </c>
      <c r="AA163" s="7">
        <f t="shared" si="80"/>
        <v>1.6</v>
      </c>
      <c r="AB163" s="7">
        <f t="shared" si="72"/>
        <v>0.1</v>
      </c>
      <c r="AC163" s="7">
        <f t="shared" si="73"/>
        <v>0.5</v>
      </c>
      <c r="AD163" s="7">
        <f t="shared" si="74"/>
        <v>1</v>
      </c>
      <c r="AE163" s="7">
        <f t="shared" si="81"/>
        <v>1.6</v>
      </c>
      <c r="AF163" s="7">
        <f t="shared" si="75"/>
        <v>0.1</v>
      </c>
      <c r="AG163" s="7">
        <f t="shared" si="76"/>
        <v>0</v>
      </c>
      <c r="AH163" s="7">
        <f t="shared" si="77"/>
        <v>0</v>
      </c>
      <c r="AI163" s="7">
        <f t="shared" si="82"/>
        <v>0.1</v>
      </c>
    </row>
    <row r="164" spans="1:35" ht="15.75" x14ac:dyDescent="0.25">
      <c r="A164" s="162" t="s">
        <v>47</v>
      </c>
      <c r="B164" s="153">
        <v>29</v>
      </c>
      <c r="C164" s="154">
        <v>3.7931034482758621</v>
      </c>
      <c r="D164" s="154">
        <v>4</v>
      </c>
      <c r="E164" s="154">
        <v>4.2068965517241379</v>
      </c>
      <c r="F164" s="154">
        <v>4.2068965517241379</v>
      </c>
      <c r="G164" s="154">
        <v>3.896551724137931</v>
      </c>
      <c r="H164" s="151"/>
      <c r="I164" s="163">
        <f t="shared" si="57"/>
        <v>4.0206896551724141</v>
      </c>
      <c r="J164" s="152">
        <f t="shared" si="58"/>
        <v>1.6</v>
      </c>
      <c r="K164" s="152">
        <f t="shared" si="59"/>
        <v>1.6</v>
      </c>
      <c r="L164" s="152">
        <f t="shared" si="60"/>
        <v>1.6</v>
      </c>
      <c r="M164" s="152">
        <f t="shared" si="61"/>
        <v>1.6</v>
      </c>
      <c r="N164" s="152">
        <f t="shared" si="62"/>
        <v>0.1</v>
      </c>
      <c r="O164" s="152"/>
      <c r="P164" s="7">
        <f t="shared" si="63"/>
        <v>0.1</v>
      </c>
      <c r="Q164" s="7">
        <f t="shared" si="64"/>
        <v>0.5</v>
      </c>
      <c r="R164" s="7">
        <f t="shared" si="65"/>
        <v>1</v>
      </c>
      <c r="S164" s="7">
        <f t="shared" si="83"/>
        <v>1.6</v>
      </c>
      <c r="T164" s="7">
        <f t="shared" si="66"/>
        <v>0.1</v>
      </c>
      <c r="U164" s="7">
        <f t="shared" si="67"/>
        <v>0.5</v>
      </c>
      <c r="V164" s="7">
        <f t="shared" si="68"/>
        <v>1</v>
      </c>
      <c r="W164" s="7">
        <f t="shared" si="79"/>
        <v>1.6</v>
      </c>
      <c r="X164" s="7">
        <f t="shared" si="69"/>
        <v>0.1</v>
      </c>
      <c r="Y164" s="7">
        <f t="shared" si="70"/>
        <v>0.5</v>
      </c>
      <c r="Z164" s="7">
        <f t="shared" si="71"/>
        <v>1</v>
      </c>
      <c r="AA164" s="7">
        <f t="shared" si="80"/>
        <v>1.6</v>
      </c>
      <c r="AB164" s="7">
        <f t="shared" si="72"/>
        <v>0.1</v>
      </c>
      <c r="AC164" s="7">
        <f t="shared" si="73"/>
        <v>0.5</v>
      </c>
      <c r="AD164" s="7">
        <f t="shared" si="74"/>
        <v>1</v>
      </c>
      <c r="AE164" s="7">
        <f t="shared" si="81"/>
        <v>1.6</v>
      </c>
      <c r="AF164" s="7">
        <f t="shared" si="75"/>
        <v>0.1</v>
      </c>
      <c r="AG164" s="7">
        <f t="shared" si="76"/>
        <v>0</v>
      </c>
      <c r="AH164" s="7">
        <f t="shared" si="77"/>
        <v>0</v>
      </c>
      <c r="AI164" s="7">
        <f t="shared" si="82"/>
        <v>0.1</v>
      </c>
    </row>
    <row r="165" spans="1:35" x14ac:dyDescent="0.25">
      <c r="A165" s="2" t="s">
        <v>48</v>
      </c>
      <c r="B165" s="153">
        <v>11</v>
      </c>
      <c r="C165" s="154">
        <v>4.5454545454545459</v>
      </c>
      <c r="D165" s="154">
        <v>4.9090909090909092</v>
      </c>
      <c r="E165" s="154">
        <v>4.8181818181818183</v>
      </c>
      <c r="F165" s="154">
        <v>4.3636363636363633</v>
      </c>
      <c r="G165" s="154">
        <v>4</v>
      </c>
      <c r="H165" s="151"/>
      <c r="I165" s="163">
        <f t="shared" si="57"/>
        <v>4.5272727272727273</v>
      </c>
      <c r="J165" s="152">
        <f t="shared" si="58"/>
        <v>1.6</v>
      </c>
      <c r="K165" s="152">
        <f t="shared" si="59"/>
        <v>1.6</v>
      </c>
      <c r="L165" s="152">
        <f t="shared" si="60"/>
        <v>1.6</v>
      </c>
      <c r="M165" s="152">
        <f t="shared" si="61"/>
        <v>1.6</v>
      </c>
      <c r="N165" s="152">
        <f t="shared" si="62"/>
        <v>0.6</v>
      </c>
      <c r="O165" s="152"/>
      <c r="P165" s="7">
        <f t="shared" si="63"/>
        <v>0.1</v>
      </c>
      <c r="Q165" s="7">
        <f t="shared" si="64"/>
        <v>0.5</v>
      </c>
      <c r="R165" s="7">
        <f t="shared" si="65"/>
        <v>1</v>
      </c>
      <c r="S165" s="7">
        <f t="shared" si="83"/>
        <v>1.6</v>
      </c>
      <c r="T165" s="7">
        <f t="shared" si="66"/>
        <v>0.1</v>
      </c>
      <c r="U165" s="7">
        <f t="shared" si="67"/>
        <v>0.5</v>
      </c>
      <c r="V165" s="7">
        <f t="shared" si="68"/>
        <v>1</v>
      </c>
      <c r="W165" s="7">
        <f t="shared" si="79"/>
        <v>1.6</v>
      </c>
      <c r="X165" s="7">
        <f t="shared" si="69"/>
        <v>0.1</v>
      </c>
      <c r="Y165" s="7">
        <f t="shared" si="70"/>
        <v>0.5</v>
      </c>
      <c r="Z165" s="7">
        <f t="shared" si="71"/>
        <v>1</v>
      </c>
      <c r="AA165" s="7">
        <f t="shared" si="80"/>
        <v>1.6</v>
      </c>
      <c r="AB165" s="7">
        <f t="shared" si="72"/>
        <v>0.1</v>
      </c>
      <c r="AC165" s="7">
        <f t="shared" si="73"/>
        <v>0.5</v>
      </c>
      <c r="AD165" s="7">
        <f t="shared" si="74"/>
        <v>1</v>
      </c>
      <c r="AE165" s="7">
        <f t="shared" si="81"/>
        <v>1.6</v>
      </c>
      <c r="AF165" s="7">
        <f t="shared" si="75"/>
        <v>0.1</v>
      </c>
      <c r="AG165" s="7">
        <f t="shared" si="76"/>
        <v>0.5</v>
      </c>
      <c r="AH165" s="7">
        <f t="shared" si="77"/>
        <v>0</v>
      </c>
      <c r="AI165" s="7">
        <f t="shared" si="82"/>
        <v>0.6</v>
      </c>
    </row>
    <row r="166" spans="1:35" x14ac:dyDescent="0.25">
      <c r="A166" s="140" t="s">
        <v>158</v>
      </c>
      <c r="B166" s="153">
        <v>3</v>
      </c>
      <c r="C166" s="154">
        <v>4.333333333333333</v>
      </c>
      <c r="D166" s="154">
        <v>5</v>
      </c>
      <c r="E166" s="154">
        <v>4.666666666666667</v>
      </c>
      <c r="F166" s="154">
        <v>3.6666666666666665</v>
      </c>
      <c r="G166" s="154">
        <v>3.3333333333333335</v>
      </c>
      <c r="H166" s="151"/>
      <c r="I166" s="163">
        <f t="shared" si="57"/>
        <v>4.2</v>
      </c>
      <c r="J166" s="152">
        <f t="shared" si="58"/>
        <v>1.6</v>
      </c>
      <c r="K166" s="152">
        <f t="shared" si="59"/>
        <v>1.6</v>
      </c>
      <c r="L166" s="152">
        <f t="shared" si="60"/>
        <v>1.6</v>
      </c>
      <c r="M166" s="152">
        <f t="shared" si="61"/>
        <v>1.6</v>
      </c>
      <c r="N166" s="152">
        <f t="shared" si="62"/>
        <v>0.1</v>
      </c>
      <c r="O166" s="152"/>
      <c r="P166" s="7">
        <f t="shared" si="63"/>
        <v>0.1</v>
      </c>
      <c r="Q166" s="7">
        <f t="shared" si="64"/>
        <v>0.5</v>
      </c>
      <c r="R166" s="7">
        <f t="shared" si="65"/>
        <v>1</v>
      </c>
      <c r="S166" s="7">
        <f t="shared" si="83"/>
        <v>1.6</v>
      </c>
      <c r="T166" s="7">
        <f t="shared" si="66"/>
        <v>0.1</v>
      </c>
      <c r="U166" s="7">
        <f t="shared" si="67"/>
        <v>0.5</v>
      </c>
      <c r="V166" s="7">
        <f t="shared" si="68"/>
        <v>1</v>
      </c>
      <c r="W166" s="7">
        <f t="shared" si="79"/>
        <v>1.6</v>
      </c>
      <c r="X166" s="7">
        <f t="shared" si="69"/>
        <v>0.1</v>
      </c>
      <c r="Y166" s="7">
        <f t="shared" si="70"/>
        <v>0.5</v>
      </c>
      <c r="Z166" s="7">
        <f t="shared" si="71"/>
        <v>1</v>
      </c>
      <c r="AA166" s="7">
        <f t="shared" si="80"/>
        <v>1.6</v>
      </c>
      <c r="AB166" s="7">
        <f t="shared" si="72"/>
        <v>0.1</v>
      </c>
      <c r="AC166" s="7">
        <f t="shared" si="73"/>
        <v>0.5</v>
      </c>
      <c r="AD166" s="7">
        <f t="shared" si="74"/>
        <v>1</v>
      </c>
      <c r="AE166" s="7">
        <f t="shared" si="81"/>
        <v>1.6</v>
      </c>
      <c r="AF166" s="7">
        <f t="shared" si="75"/>
        <v>0.1</v>
      </c>
      <c r="AG166" s="7">
        <f t="shared" si="76"/>
        <v>0</v>
      </c>
      <c r="AH166" s="7">
        <f t="shared" si="77"/>
        <v>0</v>
      </c>
      <c r="AI166" s="7">
        <f t="shared" si="82"/>
        <v>0.1</v>
      </c>
    </row>
    <row r="167" spans="1:35" x14ac:dyDescent="0.25">
      <c r="A167" s="140" t="s">
        <v>48</v>
      </c>
      <c r="B167" s="153">
        <v>5</v>
      </c>
      <c r="C167" s="154">
        <v>4.4000000000000004</v>
      </c>
      <c r="D167" s="154">
        <v>4.8</v>
      </c>
      <c r="E167" s="154">
        <v>4.8</v>
      </c>
      <c r="F167" s="154">
        <v>4.5999999999999996</v>
      </c>
      <c r="G167" s="154">
        <v>4</v>
      </c>
      <c r="H167" s="151"/>
      <c r="I167" s="163">
        <f t="shared" si="57"/>
        <v>4.5200000000000005</v>
      </c>
      <c r="J167" s="152">
        <f t="shared" si="58"/>
        <v>1.6</v>
      </c>
      <c r="K167" s="152">
        <f t="shared" si="59"/>
        <v>1.6</v>
      </c>
      <c r="L167" s="152">
        <f t="shared" si="60"/>
        <v>1.6</v>
      </c>
      <c r="M167" s="152">
        <f t="shared" si="61"/>
        <v>1.6</v>
      </c>
      <c r="N167" s="152">
        <f t="shared" si="62"/>
        <v>0.6</v>
      </c>
      <c r="O167" s="152"/>
      <c r="P167" s="7">
        <f t="shared" si="63"/>
        <v>0.1</v>
      </c>
      <c r="Q167" s="7">
        <f t="shared" si="64"/>
        <v>0.5</v>
      </c>
      <c r="R167" s="7">
        <f t="shared" si="65"/>
        <v>1</v>
      </c>
      <c r="S167" s="7">
        <f t="shared" si="83"/>
        <v>1.6</v>
      </c>
      <c r="T167" s="7">
        <f t="shared" si="66"/>
        <v>0.1</v>
      </c>
      <c r="U167" s="7">
        <f t="shared" si="67"/>
        <v>0.5</v>
      </c>
      <c r="V167" s="7">
        <f t="shared" si="68"/>
        <v>1</v>
      </c>
      <c r="W167" s="7">
        <f t="shared" si="79"/>
        <v>1.6</v>
      </c>
      <c r="X167" s="7">
        <f t="shared" si="69"/>
        <v>0.1</v>
      </c>
      <c r="Y167" s="7">
        <f t="shared" si="70"/>
        <v>0.5</v>
      </c>
      <c r="Z167" s="7">
        <f t="shared" si="71"/>
        <v>1</v>
      </c>
      <c r="AA167" s="7">
        <f t="shared" si="80"/>
        <v>1.6</v>
      </c>
      <c r="AB167" s="7">
        <f t="shared" si="72"/>
        <v>0.1</v>
      </c>
      <c r="AC167" s="7">
        <f t="shared" si="73"/>
        <v>0.5</v>
      </c>
      <c r="AD167" s="7">
        <f t="shared" si="74"/>
        <v>1</v>
      </c>
      <c r="AE167" s="7">
        <f t="shared" si="81"/>
        <v>1.6</v>
      </c>
      <c r="AF167" s="7">
        <f t="shared" si="75"/>
        <v>0.1</v>
      </c>
      <c r="AG167" s="7">
        <f t="shared" si="76"/>
        <v>0.5</v>
      </c>
      <c r="AH167" s="7">
        <f t="shared" si="77"/>
        <v>0</v>
      </c>
      <c r="AI167" s="7">
        <f t="shared" si="82"/>
        <v>0.6</v>
      </c>
    </row>
    <row r="168" spans="1:35" x14ac:dyDescent="0.25">
      <c r="A168" s="140" t="s">
        <v>134</v>
      </c>
      <c r="B168" s="153">
        <v>3</v>
      </c>
      <c r="C168" s="154">
        <v>5</v>
      </c>
      <c r="D168" s="154">
        <v>5</v>
      </c>
      <c r="E168" s="154">
        <v>5</v>
      </c>
      <c r="F168" s="154">
        <v>4.666666666666667</v>
      </c>
      <c r="G168" s="154">
        <v>4.666666666666667</v>
      </c>
      <c r="H168" s="151"/>
      <c r="I168" s="163">
        <f t="shared" si="57"/>
        <v>4.8666666666666671</v>
      </c>
      <c r="J168" s="152">
        <f t="shared" si="58"/>
        <v>1.6</v>
      </c>
      <c r="K168" s="152">
        <f t="shared" si="59"/>
        <v>1.6</v>
      </c>
      <c r="L168" s="152">
        <f t="shared" si="60"/>
        <v>1.6</v>
      </c>
      <c r="M168" s="152">
        <f t="shared" si="61"/>
        <v>1.6</v>
      </c>
      <c r="N168" s="152">
        <f t="shared" si="62"/>
        <v>0.6</v>
      </c>
      <c r="O168" s="152"/>
      <c r="P168" s="7">
        <f t="shared" si="63"/>
        <v>0.1</v>
      </c>
      <c r="Q168" s="7">
        <f t="shared" si="64"/>
        <v>0.5</v>
      </c>
      <c r="R168" s="7">
        <f t="shared" si="65"/>
        <v>1</v>
      </c>
      <c r="S168" s="7">
        <f t="shared" si="83"/>
        <v>1.6</v>
      </c>
      <c r="T168" s="7">
        <f t="shared" si="66"/>
        <v>0.1</v>
      </c>
      <c r="U168" s="7">
        <f t="shared" si="67"/>
        <v>0.5</v>
      </c>
      <c r="V168" s="7">
        <f t="shared" si="68"/>
        <v>1</v>
      </c>
      <c r="W168" s="7">
        <f t="shared" si="79"/>
        <v>1.6</v>
      </c>
      <c r="X168" s="7">
        <f t="shared" si="69"/>
        <v>0.1</v>
      </c>
      <c r="Y168" s="7">
        <f t="shared" si="70"/>
        <v>0.5</v>
      </c>
      <c r="Z168" s="7">
        <f t="shared" si="71"/>
        <v>1</v>
      </c>
      <c r="AA168" s="7">
        <f t="shared" si="80"/>
        <v>1.6</v>
      </c>
      <c r="AB168" s="7">
        <f t="shared" si="72"/>
        <v>0.1</v>
      </c>
      <c r="AC168" s="7">
        <f t="shared" si="73"/>
        <v>0.5</v>
      </c>
      <c r="AD168" s="7">
        <f t="shared" si="74"/>
        <v>1</v>
      </c>
      <c r="AE168" s="7">
        <f t="shared" si="81"/>
        <v>1.6</v>
      </c>
      <c r="AF168" s="7">
        <f t="shared" si="75"/>
        <v>0.1</v>
      </c>
      <c r="AG168" s="7">
        <f t="shared" si="76"/>
        <v>0.5</v>
      </c>
      <c r="AH168" s="7">
        <f t="shared" si="77"/>
        <v>0</v>
      </c>
      <c r="AI168" s="7">
        <f t="shared" si="82"/>
        <v>0.6</v>
      </c>
    </row>
    <row r="169" spans="1:35" x14ac:dyDescent="0.25">
      <c r="A169" s="2" t="s">
        <v>61</v>
      </c>
      <c r="B169" s="153">
        <v>5</v>
      </c>
      <c r="C169" s="154">
        <v>2.4</v>
      </c>
      <c r="D169" s="154">
        <v>2.6</v>
      </c>
      <c r="E169" s="154">
        <v>3.2</v>
      </c>
      <c r="F169" s="154">
        <v>4</v>
      </c>
      <c r="G169" s="154">
        <v>3</v>
      </c>
      <c r="H169" s="151"/>
      <c r="I169" s="163">
        <f t="shared" si="57"/>
        <v>3.04</v>
      </c>
      <c r="J169" s="152">
        <f t="shared" si="58"/>
        <v>1.6</v>
      </c>
      <c r="K169" s="152">
        <f t="shared" si="59"/>
        <v>1.6</v>
      </c>
      <c r="L169" s="152">
        <f t="shared" si="60"/>
        <v>1.6</v>
      </c>
      <c r="M169" s="152">
        <f t="shared" si="61"/>
        <v>0.1</v>
      </c>
      <c r="N169" s="152">
        <f t="shared" si="62"/>
        <v>0</v>
      </c>
      <c r="O169" s="152"/>
      <c r="P169" s="7">
        <f t="shared" si="63"/>
        <v>0.1</v>
      </c>
      <c r="Q169" s="7">
        <f t="shared" si="64"/>
        <v>0.5</v>
      </c>
      <c r="R169" s="7">
        <f t="shared" si="65"/>
        <v>1</v>
      </c>
      <c r="S169" s="7">
        <f t="shared" si="83"/>
        <v>1.6</v>
      </c>
      <c r="T169" s="7">
        <f t="shared" si="66"/>
        <v>0.1</v>
      </c>
      <c r="U169" s="7">
        <f t="shared" si="67"/>
        <v>0.5</v>
      </c>
      <c r="V169" s="7">
        <f t="shared" si="68"/>
        <v>1</v>
      </c>
      <c r="W169" s="7">
        <f t="shared" si="79"/>
        <v>1.6</v>
      </c>
      <c r="X169" s="7">
        <f t="shared" si="69"/>
        <v>0.1</v>
      </c>
      <c r="Y169" s="7">
        <f t="shared" si="70"/>
        <v>0.5</v>
      </c>
      <c r="Z169" s="7">
        <f t="shared" si="71"/>
        <v>1</v>
      </c>
      <c r="AA169" s="7">
        <f t="shared" si="80"/>
        <v>1.6</v>
      </c>
      <c r="AB169" s="7">
        <f t="shared" si="72"/>
        <v>0.1</v>
      </c>
      <c r="AC169" s="7">
        <f t="shared" si="73"/>
        <v>0</v>
      </c>
      <c r="AD169" s="7">
        <f t="shared" si="74"/>
        <v>0</v>
      </c>
      <c r="AE169" s="7">
        <f t="shared" si="81"/>
        <v>0.1</v>
      </c>
      <c r="AF169" s="7">
        <f t="shared" si="75"/>
        <v>0</v>
      </c>
      <c r="AG169" s="7">
        <f t="shared" si="76"/>
        <v>0</v>
      </c>
      <c r="AH169" s="7">
        <f t="shared" si="77"/>
        <v>0</v>
      </c>
      <c r="AI169" s="7">
        <f t="shared" si="82"/>
        <v>0</v>
      </c>
    </row>
    <row r="170" spans="1:35" x14ac:dyDescent="0.25">
      <c r="A170" s="140" t="s">
        <v>360</v>
      </c>
      <c r="B170" s="153">
        <v>5</v>
      </c>
      <c r="C170" s="154">
        <v>2.4</v>
      </c>
      <c r="D170" s="154">
        <v>2.6</v>
      </c>
      <c r="E170" s="154">
        <v>3.2</v>
      </c>
      <c r="F170" s="154">
        <v>4</v>
      </c>
      <c r="G170" s="154">
        <v>3</v>
      </c>
      <c r="H170" s="151"/>
      <c r="I170" s="163">
        <f t="shared" si="57"/>
        <v>3.04</v>
      </c>
      <c r="J170" s="152">
        <f t="shared" si="58"/>
        <v>1.6</v>
      </c>
      <c r="K170" s="152">
        <f t="shared" si="59"/>
        <v>1.6</v>
      </c>
      <c r="L170" s="152">
        <f t="shared" si="60"/>
        <v>1.6</v>
      </c>
      <c r="M170" s="152">
        <f t="shared" si="61"/>
        <v>0.1</v>
      </c>
      <c r="N170" s="152">
        <f t="shared" si="62"/>
        <v>0</v>
      </c>
      <c r="O170" s="152"/>
      <c r="P170" s="7">
        <f t="shared" si="63"/>
        <v>0.1</v>
      </c>
      <c r="Q170" s="7">
        <f t="shared" si="64"/>
        <v>0.5</v>
      </c>
      <c r="R170" s="7">
        <f t="shared" si="65"/>
        <v>1</v>
      </c>
      <c r="S170" s="7">
        <f t="shared" si="83"/>
        <v>1.6</v>
      </c>
      <c r="T170" s="7">
        <f t="shared" si="66"/>
        <v>0.1</v>
      </c>
      <c r="U170" s="7">
        <f t="shared" si="67"/>
        <v>0.5</v>
      </c>
      <c r="V170" s="7">
        <f t="shared" si="68"/>
        <v>1</v>
      </c>
      <c r="W170" s="7">
        <f t="shared" si="79"/>
        <v>1.6</v>
      </c>
      <c r="X170" s="7">
        <f t="shared" si="69"/>
        <v>0.1</v>
      </c>
      <c r="Y170" s="7">
        <f t="shared" si="70"/>
        <v>0.5</v>
      </c>
      <c r="Z170" s="7">
        <f t="shared" si="71"/>
        <v>1</v>
      </c>
      <c r="AA170" s="7">
        <f t="shared" si="80"/>
        <v>1.6</v>
      </c>
      <c r="AB170" s="7">
        <f t="shared" si="72"/>
        <v>0.1</v>
      </c>
      <c r="AC170" s="7">
        <f t="shared" si="73"/>
        <v>0</v>
      </c>
      <c r="AD170" s="7">
        <f t="shared" si="74"/>
        <v>0</v>
      </c>
      <c r="AE170" s="7">
        <f t="shared" si="81"/>
        <v>0.1</v>
      </c>
      <c r="AF170" s="7">
        <f t="shared" si="75"/>
        <v>0</v>
      </c>
      <c r="AG170" s="7">
        <f t="shared" si="76"/>
        <v>0</v>
      </c>
      <c r="AH170" s="7">
        <f t="shared" si="77"/>
        <v>0</v>
      </c>
      <c r="AI170" s="7">
        <f t="shared" si="82"/>
        <v>0</v>
      </c>
    </row>
    <row r="171" spans="1:35" x14ac:dyDescent="0.25">
      <c r="A171" s="2" t="s">
        <v>31</v>
      </c>
      <c r="B171" s="153">
        <v>8</v>
      </c>
      <c r="C171" s="154">
        <v>3.25</v>
      </c>
      <c r="D171" s="154">
        <v>3.875</v>
      </c>
      <c r="E171" s="154">
        <v>4</v>
      </c>
      <c r="F171" s="154">
        <v>4.125</v>
      </c>
      <c r="G171" s="154">
        <v>4</v>
      </c>
      <c r="H171" s="151"/>
      <c r="I171" s="163">
        <f t="shared" si="57"/>
        <v>3.85</v>
      </c>
      <c r="J171" s="152">
        <f t="shared" si="58"/>
        <v>1.6</v>
      </c>
      <c r="K171" s="152">
        <f t="shared" si="59"/>
        <v>1.6</v>
      </c>
      <c r="L171" s="152">
        <f t="shared" si="60"/>
        <v>1.6</v>
      </c>
      <c r="M171" s="152">
        <f t="shared" si="61"/>
        <v>0.6</v>
      </c>
      <c r="N171" s="152">
        <f t="shared" si="62"/>
        <v>0</v>
      </c>
      <c r="O171" s="152"/>
      <c r="P171" s="7">
        <f t="shared" si="63"/>
        <v>0.1</v>
      </c>
      <c r="Q171" s="7">
        <f t="shared" si="64"/>
        <v>0.5</v>
      </c>
      <c r="R171" s="7">
        <f t="shared" si="65"/>
        <v>1</v>
      </c>
      <c r="S171" s="7">
        <f t="shared" si="83"/>
        <v>1.6</v>
      </c>
      <c r="T171" s="7">
        <f t="shared" si="66"/>
        <v>0.1</v>
      </c>
      <c r="U171" s="7">
        <f t="shared" si="67"/>
        <v>0.5</v>
      </c>
      <c r="V171" s="7">
        <f t="shared" si="68"/>
        <v>1</v>
      </c>
      <c r="W171" s="7">
        <f t="shared" si="79"/>
        <v>1.6</v>
      </c>
      <c r="X171" s="7">
        <f t="shared" si="69"/>
        <v>0.1</v>
      </c>
      <c r="Y171" s="7">
        <f t="shared" si="70"/>
        <v>0.5</v>
      </c>
      <c r="Z171" s="7">
        <f t="shared" si="71"/>
        <v>1</v>
      </c>
      <c r="AA171" s="7">
        <f t="shared" si="80"/>
        <v>1.6</v>
      </c>
      <c r="AB171" s="7">
        <f t="shared" si="72"/>
        <v>0.1</v>
      </c>
      <c r="AC171" s="7">
        <f t="shared" si="73"/>
        <v>0.5</v>
      </c>
      <c r="AD171" s="7">
        <f t="shared" si="74"/>
        <v>0</v>
      </c>
      <c r="AE171" s="7">
        <f t="shared" si="81"/>
        <v>0.6</v>
      </c>
      <c r="AF171" s="7">
        <f t="shared" si="75"/>
        <v>0</v>
      </c>
      <c r="AG171" s="7">
        <f t="shared" si="76"/>
        <v>0</v>
      </c>
      <c r="AH171" s="7">
        <f t="shared" si="77"/>
        <v>0</v>
      </c>
      <c r="AI171" s="7">
        <f t="shared" si="82"/>
        <v>0</v>
      </c>
    </row>
    <row r="172" spans="1:35" x14ac:dyDescent="0.25">
      <c r="A172" s="140" t="s">
        <v>607</v>
      </c>
      <c r="B172" s="153">
        <v>3</v>
      </c>
      <c r="C172" s="154">
        <v>3.6666666666666665</v>
      </c>
      <c r="D172" s="154">
        <v>4</v>
      </c>
      <c r="E172" s="154">
        <v>4.666666666666667</v>
      </c>
      <c r="F172" s="154">
        <v>4.666666666666667</v>
      </c>
      <c r="G172" s="154">
        <v>4</v>
      </c>
      <c r="H172" s="151"/>
      <c r="I172" s="163">
        <f t="shared" si="57"/>
        <v>4.2</v>
      </c>
      <c r="J172" s="152">
        <f t="shared" si="58"/>
        <v>1.6</v>
      </c>
      <c r="K172" s="152">
        <f t="shared" si="59"/>
        <v>1.6</v>
      </c>
      <c r="L172" s="152">
        <f t="shared" si="60"/>
        <v>1.6</v>
      </c>
      <c r="M172" s="152">
        <f t="shared" si="61"/>
        <v>1.6</v>
      </c>
      <c r="N172" s="152">
        <f t="shared" si="62"/>
        <v>0.1</v>
      </c>
      <c r="O172" s="152"/>
      <c r="P172" s="7">
        <f t="shared" si="63"/>
        <v>0.1</v>
      </c>
      <c r="Q172" s="7">
        <f t="shared" si="64"/>
        <v>0.5</v>
      </c>
      <c r="R172" s="7">
        <f t="shared" si="65"/>
        <v>1</v>
      </c>
      <c r="S172" s="7">
        <f t="shared" si="83"/>
        <v>1.6</v>
      </c>
      <c r="T172" s="7">
        <f t="shared" si="66"/>
        <v>0.1</v>
      </c>
      <c r="U172" s="7">
        <f t="shared" si="67"/>
        <v>0.5</v>
      </c>
      <c r="V172" s="7">
        <f t="shared" si="68"/>
        <v>1</v>
      </c>
      <c r="W172" s="7">
        <f t="shared" si="79"/>
        <v>1.6</v>
      </c>
      <c r="X172" s="7">
        <f t="shared" si="69"/>
        <v>0.1</v>
      </c>
      <c r="Y172" s="7">
        <f t="shared" si="70"/>
        <v>0.5</v>
      </c>
      <c r="Z172" s="7">
        <f t="shared" si="71"/>
        <v>1</v>
      </c>
      <c r="AA172" s="7">
        <f t="shared" si="80"/>
        <v>1.6</v>
      </c>
      <c r="AB172" s="7">
        <f t="shared" si="72"/>
        <v>0.1</v>
      </c>
      <c r="AC172" s="7">
        <f t="shared" si="73"/>
        <v>0.5</v>
      </c>
      <c r="AD172" s="7">
        <f t="shared" si="74"/>
        <v>1</v>
      </c>
      <c r="AE172" s="7">
        <f t="shared" si="81"/>
        <v>1.6</v>
      </c>
      <c r="AF172" s="7">
        <f t="shared" si="75"/>
        <v>0.1</v>
      </c>
      <c r="AG172" s="7">
        <f t="shared" si="76"/>
        <v>0</v>
      </c>
      <c r="AH172" s="7">
        <f t="shared" si="77"/>
        <v>0</v>
      </c>
      <c r="AI172" s="7">
        <f t="shared" si="82"/>
        <v>0.1</v>
      </c>
    </row>
    <row r="173" spans="1:35" x14ac:dyDescent="0.25">
      <c r="A173" s="140" t="s">
        <v>584</v>
      </c>
      <c r="B173" s="153">
        <v>3</v>
      </c>
      <c r="C173" s="154">
        <v>2.3333333333333335</v>
      </c>
      <c r="D173" s="154">
        <v>3.6666666666666665</v>
      </c>
      <c r="E173" s="154">
        <v>3.3333333333333335</v>
      </c>
      <c r="F173" s="154">
        <v>3.6666666666666665</v>
      </c>
      <c r="G173" s="154">
        <v>4</v>
      </c>
      <c r="H173" s="151"/>
      <c r="I173" s="163">
        <f t="shared" si="57"/>
        <v>3.4</v>
      </c>
      <c r="J173" s="152">
        <f t="shared" si="58"/>
        <v>1.6</v>
      </c>
      <c r="K173" s="152">
        <f t="shared" si="59"/>
        <v>1.6</v>
      </c>
      <c r="L173" s="152">
        <f t="shared" si="60"/>
        <v>1.6</v>
      </c>
      <c r="M173" s="152">
        <f t="shared" si="61"/>
        <v>0.1</v>
      </c>
      <c r="N173" s="152">
        <f t="shared" si="62"/>
        <v>0</v>
      </c>
      <c r="O173" s="152"/>
      <c r="P173" s="7">
        <f t="shared" si="63"/>
        <v>0.1</v>
      </c>
      <c r="Q173" s="7">
        <f t="shared" si="64"/>
        <v>0.5</v>
      </c>
      <c r="R173" s="7">
        <f t="shared" si="65"/>
        <v>1</v>
      </c>
      <c r="S173" s="7">
        <f t="shared" si="83"/>
        <v>1.6</v>
      </c>
      <c r="T173" s="7">
        <f t="shared" si="66"/>
        <v>0.1</v>
      </c>
      <c r="U173" s="7">
        <f t="shared" si="67"/>
        <v>0.5</v>
      </c>
      <c r="V173" s="7">
        <f t="shared" si="68"/>
        <v>1</v>
      </c>
      <c r="W173" s="7">
        <f t="shared" si="79"/>
        <v>1.6</v>
      </c>
      <c r="X173" s="7">
        <f t="shared" si="69"/>
        <v>0.1</v>
      </c>
      <c r="Y173" s="7">
        <f t="shared" si="70"/>
        <v>0.5</v>
      </c>
      <c r="Z173" s="7">
        <f t="shared" si="71"/>
        <v>1</v>
      </c>
      <c r="AA173" s="7">
        <f t="shared" si="80"/>
        <v>1.6</v>
      </c>
      <c r="AB173" s="7">
        <f t="shared" si="72"/>
        <v>0.1</v>
      </c>
      <c r="AC173" s="7">
        <f t="shared" si="73"/>
        <v>0</v>
      </c>
      <c r="AD173" s="7">
        <f t="shared" si="74"/>
        <v>0</v>
      </c>
      <c r="AE173" s="7">
        <f t="shared" si="81"/>
        <v>0.1</v>
      </c>
      <c r="AF173" s="7">
        <f t="shared" si="75"/>
        <v>0</v>
      </c>
      <c r="AG173" s="7">
        <f t="shared" si="76"/>
        <v>0</v>
      </c>
      <c r="AH173" s="7">
        <f t="shared" si="77"/>
        <v>0</v>
      </c>
      <c r="AI173" s="7">
        <f t="shared" si="82"/>
        <v>0</v>
      </c>
    </row>
    <row r="174" spans="1:35" x14ac:dyDescent="0.25">
      <c r="A174" s="140" t="s">
        <v>932</v>
      </c>
      <c r="B174" s="153">
        <v>2</v>
      </c>
      <c r="C174" s="154">
        <v>4</v>
      </c>
      <c r="D174" s="154">
        <v>4</v>
      </c>
      <c r="E174" s="154">
        <v>4</v>
      </c>
      <c r="F174" s="154">
        <v>4</v>
      </c>
      <c r="G174" s="154">
        <v>4</v>
      </c>
      <c r="H174" s="151"/>
      <c r="I174" s="163">
        <f t="shared" si="57"/>
        <v>4</v>
      </c>
      <c r="J174" s="152">
        <f t="shared" si="58"/>
        <v>1.6</v>
      </c>
      <c r="K174" s="152">
        <f t="shared" si="59"/>
        <v>1.6</v>
      </c>
      <c r="L174" s="152">
        <f t="shared" si="60"/>
        <v>1.6</v>
      </c>
      <c r="M174" s="152">
        <f t="shared" si="61"/>
        <v>1.6</v>
      </c>
      <c r="N174" s="152">
        <f t="shared" si="62"/>
        <v>0</v>
      </c>
      <c r="O174" s="152"/>
      <c r="P174" s="7">
        <f t="shared" si="63"/>
        <v>0.1</v>
      </c>
      <c r="Q174" s="7">
        <f t="shared" si="64"/>
        <v>0.5</v>
      </c>
      <c r="R174" s="7">
        <f t="shared" si="65"/>
        <v>1</v>
      </c>
      <c r="S174" s="7">
        <f t="shared" si="83"/>
        <v>1.6</v>
      </c>
      <c r="T174" s="7">
        <f t="shared" si="66"/>
        <v>0.1</v>
      </c>
      <c r="U174" s="7">
        <f t="shared" si="67"/>
        <v>0.5</v>
      </c>
      <c r="V174" s="7">
        <f t="shared" si="68"/>
        <v>1</v>
      </c>
      <c r="W174" s="7">
        <f t="shared" si="79"/>
        <v>1.6</v>
      </c>
      <c r="X174" s="7">
        <f t="shared" si="69"/>
        <v>0.1</v>
      </c>
      <c r="Y174" s="7">
        <f t="shared" si="70"/>
        <v>0.5</v>
      </c>
      <c r="Z174" s="7">
        <f t="shared" si="71"/>
        <v>1</v>
      </c>
      <c r="AA174" s="7">
        <f t="shared" si="80"/>
        <v>1.6</v>
      </c>
      <c r="AB174" s="7">
        <f t="shared" si="72"/>
        <v>0.1</v>
      </c>
      <c r="AC174" s="7">
        <f t="shared" si="73"/>
        <v>0.5</v>
      </c>
      <c r="AD174" s="7">
        <f t="shared" si="74"/>
        <v>1</v>
      </c>
      <c r="AE174" s="7">
        <f t="shared" si="81"/>
        <v>1.6</v>
      </c>
      <c r="AF174" s="7">
        <f t="shared" si="75"/>
        <v>0</v>
      </c>
      <c r="AG174" s="7">
        <f t="shared" si="76"/>
        <v>0</v>
      </c>
      <c r="AH174" s="7">
        <f t="shared" si="77"/>
        <v>0</v>
      </c>
      <c r="AI174" s="7">
        <f t="shared" si="82"/>
        <v>0</v>
      </c>
    </row>
    <row r="175" spans="1:35" x14ac:dyDescent="0.25">
      <c r="A175" s="2" t="s">
        <v>433</v>
      </c>
      <c r="B175" s="153">
        <v>5</v>
      </c>
      <c r="C175" s="154">
        <v>4.4000000000000004</v>
      </c>
      <c r="D175" s="154">
        <v>3.6</v>
      </c>
      <c r="E175" s="154">
        <v>4.2</v>
      </c>
      <c r="F175" s="154">
        <v>4.2</v>
      </c>
      <c r="G175" s="154">
        <v>4.4000000000000004</v>
      </c>
      <c r="H175" s="151"/>
      <c r="I175" s="163">
        <f t="shared" si="57"/>
        <v>4.1599999999999993</v>
      </c>
      <c r="J175" s="152">
        <f t="shared" si="58"/>
        <v>1.6</v>
      </c>
      <c r="K175" s="152">
        <f t="shared" si="59"/>
        <v>1.6</v>
      </c>
      <c r="L175" s="152">
        <f t="shared" si="60"/>
        <v>1.6</v>
      </c>
      <c r="M175" s="152">
        <f t="shared" si="61"/>
        <v>1.6</v>
      </c>
      <c r="N175" s="152">
        <f t="shared" si="62"/>
        <v>0.1</v>
      </c>
      <c r="O175" s="152"/>
      <c r="P175" s="7">
        <f t="shared" si="63"/>
        <v>0.1</v>
      </c>
      <c r="Q175" s="7">
        <f t="shared" si="64"/>
        <v>0.5</v>
      </c>
      <c r="R175" s="7">
        <f t="shared" si="65"/>
        <v>1</v>
      </c>
      <c r="S175" s="7">
        <f t="shared" si="83"/>
        <v>1.6</v>
      </c>
      <c r="T175" s="7">
        <f t="shared" si="66"/>
        <v>0.1</v>
      </c>
      <c r="U175" s="7">
        <f t="shared" si="67"/>
        <v>0.5</v>
      </c>
      <c r="V175" s="7">
        <f t="shared" si="68"/>
        <v>1</v>
      </c>
      <c r="W175" s="7">
        <f t="shared" si="79"/>
        <v>1.6</v>
      </c>
      <c r="X175" s="7">
        <f t="shared" si="69"/>
        <v>0.1</v>
      </c>
      <c r="Y175" s="7">
        <f t="shared" si="70"/>
        <v>0.5</v>
      </c>
      <c r="Z175" s="7">
        <f t="shared" si="71"/>
        <v>1</v>
      </c>
      <c r="AA175" s="7">
        <f t="shared" si="80"/>
        <v>1.6</v>
      </c>
      <c r="AB175" s="7">
        <f t="shared" si="72"/>
        <v>0.1</v>
      </c>
      <c r="AC175" s="7">
        <f t="shared" si="73"/>
        <v>0.5</v>
      </c>
      <c r="AD175" s="7">
        <f t="shared" si="74"/>
        <v>1</v>
      </c>
      <c r="AE175" s="7">
        <f t="shared" si="81"/>
        <v>1.6</v>
      </c>
      <c r="AF175" s="7">
        <f t="shared" si="75"/>
        <v>0.1</v>
      </c>
      <c r="AG175" s="7">
        <f t="shared" si="76"/>
        <v>0</v>
      </c>
      <c r="AH175" s="7">
        <f t="shared" si="77"/>
        <v>0</v>
      </c>
      <c r="AI175" s="7">
        <f t="shared" si="82"/>
        <v>0.1</v>
      </c>
    </row>
    <row r="176" spans="1:35" x14ac:dyDescent="0.25">
      <c r="A176" s="140" t="s">
        <v>433</v>
      </c>
      <c r="B176" s="153">
        <v>1</v>
      </c>
      <c r="C176" s="154">
        <v>5</v>
      </c>
      <c r="D176" s="154">
        <v>3</v>
      </c>
      <c r="E176" s="154">
        <v>4</v>
      </c>
      <c r="F176" s="154">
        <v>5</v>
      </c>
      <c r="G176" s="154">
        <v>5</v>
      </c>
      <c r="H176" s="151"/>
      <c r="I176" s="163">
        <f t="shared" si="57"/>
        <v>4.4000000000000004</v>
      </c>
      <c r="J176" s="152">
        <f t="shared" si="58"/>
        <v>1.6</v>
      </c>
      <c r="K176" s="152">
        <f t="shared" si="59"/>
        <v>1.6</v>
      </c>
      <c r="L176" s="152">
        <f t="shared" si="60"/>
        <v>1.6</v>
      </c>
      <c r="M176" s="152">
        <f t="shared" si="61"/>
        <v>1.6</v>
      </c>
      <c r="N176" s="152">
        <f t="shared" si="62"/>
        <v>0.1</v>
      </c>
      <c r="O176" s="152"/>
      <c r="P176" s="7">
        <f t="shared" si="63"/>
        <v>0.1</v>
      </c>
      <c r="Q176" s="7">
        <f t="shared" si="64"/>
        <v>0.5</v>
      </c>
      <c r="R176" s="7">
        <f t="shared" si="65"/>
        <v>1</v>
      </c>
      <c r="S176" s="7">
        <f t="shared" si="83"/>
        <v>1.6</v>
      </c>
      <c r="T176" s="7">
        <f t="shared" si="66"/>
        <v>0.1</v>
      </c>
      <c r="U176" s="7">
        <f t="shared" si="67"/>
        <v>0.5</v>
      </c>
      <c r="V176" s="7">
        <f t="shared" si="68"/>
        <v>1</v>
      </c>
      <c r="W176" s="7">
        <f t="shared" si="79"/>
        <v>1.6</v>
      </c>
      <c r="X176" s="7">
        <f t="shared" si="69"/>
        <v>0.1</v>
      </c>
      <c r="Y176" s="7">
        <f t="shared" si="70"/>
        <v>0.5</v>
      </c>
      <c r="Z176" s="7">
        <f t="shared" si="71"/>
        <v>1</v>
      </c>
      <c r="AA176" s="7">
        <f t="shared" si="80"/>
        <v>1.6</v>
      </c>
      <c r="AB176" s="7">
        <f t="shared" si="72"/>
        <v>0.1</v>
      </c>
      <c r="AC176" s="7">
        <f t="shared" si="73"/>
        <v>0.5</v>
      </c>
      <c r="AD176" s="7">
        <f t="shared" si="74"/>
        <v>1</v>
      </c>
      <c r="AE176" s="7">
        <f t="shared" si="81"/>
        <v>1.6</v>
      </c>
      <c r="AF176" s="7">
        <f t="shared" si="75"/>
        <v>0.1</v>
      </c>
      <c r="AG176" s="7">
        <f t="shared" si="76"/>
        <v>0</v>
      </c>
      <c r="AH176" s="7">
        <f t="shared" si="77"/>
        <v>0</v>
      </c>
      <c r="AI176" s="7">
        <f t="shared" si="82"/>
        <v>0.1</v>
      </c>
    </row>
    <row r="177" spans="1:35" x14ac:dyDescent="0.25">
      <c r="A177" s="140" t="s">
        <v>884</v>
      </c>
      <c r="B177" s="153">
        <v>1</v>
      </c>
      <c r="C177" s="154">
        <v>4</v>
      </c>
      <c r="D177" s="154">
        <v>3</v>
      </c>
      <c r="E177" s="154">
        <v>4</v>
      </c>
      <c r="F177" s="154">
        <v>5</v>
      </c>
      <c r="G177" s="154">
        <v>4</v>
      </c>
      <c r="H177" s="151"/>
      <c r="I177" s="163">
        <f t="shared" si="57"/>
        <v>4</v>
      </c>
      <c r="J177" s="152">
        <f t="shared" si="58"/>
        <v>1.6</v>
      </c>
      <c r="K177" s="152">
        <f t="shared" si="59"/>
        <v>1.6</v>
      </c>
      <c r="L177" s="152">
        <f t="shared" si="60"/>
        <v>1.6</v>
      </c>
      <c r="M177" s="152">
        <f t="shared" si="61"/>
        <v>1.6</v>
      </c>
      <c r="N177" s="152">
        <f t="shared" si="62"/>
        <v>0</v>
      </c>
      <c r="O177" s="152"/>
      <c r="P177" s="7">
        <f t="shared" si="63"/>
        <v>0.1</v>
      </c>
      <c r="Q177" s="7">
        <f t="shared" si="64"/>
        <v>0.5</v>
      </c>
      <c r="R177" s="7">
        <f t="shared" si="65"/>
        <v>1</v>
      </c>
      <c r="S177" s="7">
        <f t="shared" si="83"/>
        <v>1.6</v>
      </c>
      <c r="T177" s="7">
        <f t="shared" si="66"/>
        <v>0.1</v>
      </c>
      <c r="U177" s="7">
        <f t="shared" si="67"/>
        <v>0.5</v>
      </c>
      <c r="V177" s="7">
        <f t="shared" si="68"/>
        <v>1</v>
      </c>
      <c r="W177" s="7">
        <f t="shared" si="79"/>
        <v>1.6</v>
      </c>
      <c r="X177" s="7">
        <f t="shared" si="69"/>
        <v>0.1</v>
      </c>
      <c r="Y177" s="7">
        <f t="shared" si="70"/>
        <v>0.5</v>
      </c>
      <c r="Z177" s="7">
        <f t="shared" si="71"/>
        <v>1</v>
      </c>
      <c r="AA177" s="7">
        <f t="shared" si="80"/>
        <v>1.6</v>
      </c>
      <c r="AB177" s="7">
        <f t="shared" si="72"/>
        <v>0.1</v>
      </c>
      <c r="AC177" s="7">
        <f t="shared" si="73"/>
        <v>0.5</v>
      </c>
      <c r="AD177" s="7">
        <f t="shared" si="74"/>
        <v>1</v>
      </c>
      <c r="AE177" s="7">
        <f t="shared" si="81"/>
        <v>1.6</v>
      </c>
      <c r="AF177" s="7">
        <f t="shared" si="75"/>
        <v>0</v>
      </c>
      <c r="AG177" s="7">
        <f t="shared" si="76"/>
        <v>0</v>
      </c>
      <c r="AH177" s="7">
        <f t="shared" si="77"/>
        <v>0</v>
      </c>
      <c r="AI177" s="7">
        <f t="shared" si="82"/>
        <v>0</v>
      </c>
    </row>
    <row r="178" spans="1:35" x14ac:dyDescent="0.25">
      <c r="A178" s="140" t="s">
        <v>1932</v>
      </c>
      <c r="B178" s="153">
        <v>3</v>
      </c>
      <c r="C178" s="154">
        <v>4.333333333333333</v>
      </c>
      <c r="D178" s="154">
        <v>4</v>
      </c>
      <c r="E178" s="154">
        <v>4.333333333333333</v>
      </c>
      <c r="F178" s="154">
        <v>3.6666666666666665</v>
      </c>
      <c r="G178" s="154">
        <v>4.333333333333333</v>
      </c>
      <c r="H178" s="151"/>
      <c r="I178" s="163">
        <f t="shared" si="57"/>
        <v>4.1333333333333329</v>
      </c>
      <c r="J178" s="152">
        <f t="shared" si="58"/>
        <v>1.6</v>
      </c>
      <c r="K178" s="152">
        <f t="shared" si="59"/>
        <v>1.6</v>
      </c>
      <c r="L178" s="152">
        <f t="shared" si="60"/>
        <v>1.6</v>
      </c>
      <c r="M178" s="152">
        <f t="shared" si="61"/>
        <v>1.6</v>
      </c>
      <c r="N178" s="152">
        <f t="shared" si="62"/>
        <v>0.1</v>
      </c>
      <c r="O178" s="152"/>
      <c r="P178" s="7">
        <f t="shared" si="63"/>
        <v>0.1</v>
      </c>
      <c r="Q178" s="7">
        <f t="shared" si="64"/>
        <v>0.5</v>
      </c>
      <c r="R178" s="7">
        <f t="shared" si="65"/>
        <v>1</v>
      </c>
      <c r="S178" s="7">
        <f t="shared" si="83"/>
        <v>1.6</v>
      </c>
      <c r="T178" s="7">
        <f t="shared" si="66"/>
        <v>0.1</v>
      </c>
      <c r="U178" s="7">
        <f t="shared" si="67"/>
        <v>0.5</v>
      </c>
      <c r="V178" s="7">
        <f t="shared" si="68"/>
        <v>1</v>
      </c>
      <c r="W178" s="7">
        <f t="shared" si="79"/>
        <v>1.6</v>
      </c>
      <c r="X178" s="7">
        <f t="shared" si="69"/>
        <v>0.1</v>
      </c>
      <c r="Y178" s="7">
        <f t="shared" si="70"/>
        <v>0.5</v>
      </c>
      <c r="Z178" s="7">
        <f t="shared" si="71"/>
        <v>1</v>
      </c>
      <c r="AA178" s="7">
        <f t="shared" si="80"/>
        <v>1.6</v>
      </c>
      <c r="AB178" s="7">
        <f t="shared" si="72"/>
        <v>0.1</v>
      </c>
      <c r="AC178" s="7">
        <f t="shared" si="73"/>
        <v>0.5</v>
      </c>
      <c r="AD178" s="7">
        <f t="shared" si="74"/>
        <v>1</v>
      </c>
      <c r="AE178" s="7">
        <f t="shared" si="81"/>
        <v>1.6</v>
      </c>
      <c r="AF178" s="7">
        <f t="shared" si="75"/>
        <v>0.1</v>
      </c>
      <c r="AG178" s="7">
        <f t="shared" si="76"/>
        <v>0</v>
      </c>
      <c r="AH178" s="7">
        <f t="shared" si="77"/>
        <v>0</v>
      </c>
      <c r="AI178" s="7">
        <f t="shared" si="82"/>
        <v>0.1</v>
      </c>
    </row>
    <row r="179" spans="1:35" ht="15.75" x14ac:dyDescent="0.25">
      <c r="A179" s="162" t="s">
        <v>56</v>
      </c>
      <c r="B179" s="153">
        <v>69</v>
      </c>
      <c r="C179" s="154">
        <v>3.7681159420289854</v>
      </c>
      <c r="D179" s="154">
        <v>3.4927536231884058</v>
      </c>
      <c r="E179" s="154">
        <v>4.0289855072463769</v>
      </c>
      <c r="F179" s="154">
        <v>4.0724637681159424</v>
      </c>
      <c r="G179" s="154">
        <v>3.5797101449275361</v>
      </c>
      <c r="H179" s="151"/>
      <c r="I179" s="163">
        <f t="shared" si="57"/>
        <v>3.7884057971014493</v>
      </c>
      <c r="J179" s="152">
        <f t="shared" si="58"/>
        <v>1.6</v>
      </c>
      <c r="K179" s="152">
        <f t="shared" si="59"/>
        <v>1.6</v>
      </c>
      <c r="L179" s="152">
        <f t="shared" si="60"/>
        <v>1.6</v>
      </c>
      <c r="M179" s="152">
        <f t="shared" si="61"/>
        <v>0.6</v>
      </c>
      <c r="N179" s="152">
        <f t="shared" si="62"/>
        <v>0</v>
      </c>
      <c r="O179" s="152"/>
      <c r="P179" s="7">
        <f t="shared" si="63"/>
        <v>0.1</v>
      </c>
      <c r="Q179" s="7">
        <f t="shared" si="64"/>
        <v>0.5</v>
      </c>
      <c r="R179" s="7">
        <f t="shared" si="65"/>
        <v>1</v>
      </c>
      <c r="S179" s="7">
        <f t="shared" si="83"/>
        <v>1.6</v>
      </c>
      <c r="T179" s="7">
        <f t="shared" si="66"/>
        <v>0.1</v>
      </c>
      <c r="U179" s="7">
        <f t="shared" si="67"/>
        <v>0.5</v>
      </c>
      <c r="V179" s="7">
        <f t="shared" si="68"/>
        <v>1</v>
      </c>
      <c r="W179" s="7">
        <f t="shared" si="79"/>
        <v>1.6</v>
      </c>
      <c r="X179" s="7">
        <f t="shared" si="69"/>
        <v>0.1</v>
      </c>
      <c r="Y179" s="7">
        <f t="shared" si="70"/>
        <v>0.5</v>
      </c>
      <c r="Z179" s="7">
        <f t="shared" si="71"/>
        <v>1</v>
      </c>
      <c r="AA179" s="7">
        <f t="shared" si="80"/>
        <v>1.6</v>
      </c>
      <c r="AB179" s="7">
        <f t="shared" si="72"/>
        <v>0.1</v>
      </c>
      <c r="AC179" s="7">
        <f t="shared" si="73"/>
        <v>0.5</v>
      </c>
      <c r="AD179" s="7">
        <f t="shared" si="74"/>
        <v>0</v>
      </c>
      <c r="AE179" s="7">
        <f t="shared" si="81"/>
        <v>0.6</v>
      </c>
      <c r="AF179" s="7">
        <f t="shared" si="75"/>
        <v>0</v>
      </c>
      <c r="AG179" s="7">
        <f t="shared" si="76"/>
        <v>0</v>
      </c>
      <c r="AH179" s="7">
        <f t="shared" si="77"/>
        <v>0</v>
      </c>
      <c r="AI179" s="7">
        <f t="shared" si="82"/>
        <v>0</v>
      </c>
    </row>
    <row r="180" spans="1:35" x14ac:dyDescent="0.25">
      <c r="A180" s="2" t="s">
        <v>48</v>
      </c>
      <c r="B180" s="153">
        <v>15</v>
      </c>
      <c r="C180" s="154">
        <v>3.8666666666666667</v>
      </c>
      <c r="D180" s="154">
        <v>3.8666666666666667</v>
      </c>
      <c r="E180" s="154">
        <v>4.333333333333333</v>
      </c>
      <c r="F180" s="154">
        <v>4.333333333333333</v>
      </c>
      <c r="G180" s="154">
        <v>3.9333333333333331</v>
      </c>
      <c r="H180" s="151"/>
      <c r="I180" s="163">
        <f t="shared" si="57"/>
        <v>4.0666666666666664</v>
      </c>
      <c r="J180" s="152">
        <f t="shared" si="58"/>
        <v>1.6</v>
      </c>
      <c r="K180" s="152">
        <f t="shared" si="59"/>
        <v>1.6</v>
      </c>
      <c r="L180" s="152">
        <f t="shared" si="60"/>
        <v>1.6</v>
      </c>
      <c r="M180" s="152">
        <f t="shared" si="61"/>
        <v>1.6</v>
      </c>
      <c r="N180" s="152">
        <f t="shared" si="62"/>
        <v>0.1</v>
      </c>
      <c r="O180" s="152"/>
      <c r="P180" s="7">
        <f t="shared" si="63"/>
        <v>0.1</v>
      </c>
      <c r="Q180" s="7">
        <f t="shared" si="64"/>
        <v>0.5</v>
      </c>
      <c r="R180" s="7">
        <f t="shared" si="65"/>
        <v>1</v>
      </c>
      <c r="S180" s="7">
        <f t="shared" si="83"/>
        <v>1.6</v>
      </c>
      <c r="T180" s="7">
        <f t="shared" si="66"/>
        <v>0.1</v>
      </c>
      <c r="U180" s="7">
        <f t="shared" si="67"/>
        <v>0.5</v>
      </c>
      <c r="V180" s="7">
        <f t="shared" si="68"/>
        <v>1</v>
      </c>
      <c r="W180" s="7">
        <f t="shared" si="79"/>
        <v>1.6</v>
      </c>
      <c r="X180" s="7">
        <f t="shared" si="69"/>
        <v>0.1</v>
      </c>
      <c r="Y180" s="7">
        <f t="shared" si="70"/>
        <v>0.5</v>
      </c>
      <c r="Z180" s="7">
        <f t="shared" si="71"/>
        <v>1</v>
      </c>
      <c r="AA180" s="7">
        <f t="shared" si="80"/>
        <v>1.6</v>
      </c>
      <c r="AB180" s="7">
        <f t="shared" si="72"/>
        <v>0.1</v>
      </c>
      <c r="AC180" s="7">
        <f t="shared" si="73"/>
        <v>0.5</v>
      </c>
      <c r="AD180" s="7">
        <f t="shared" si="74"/>
        <v>1</v>
      </c>
      <c r="AE180" s="7">
        <f t="shared" si="81"/>
        <v>1.6</v>
      </c>
      <c r="AF180" s="7">
        <f t="shared" si="75"/>
        <v>0.1</v>
      </c>
      <c r="AG180" s="7">
        <f t="shared" si="76"/>
        <v>0</v>
      </c>
      <c r="AH180" s="7">
        <f t="shared" si="77"/>
        <v>0</v>
      </c>
      <c r="AI180" s="7">
        <f t="shared" si="82"/>
        <v>0.1</v>
      </c>
    </row>
    <row r="181" spans="1:35" x14ac:dyDescent="0.25">
      <c r="A181" s="140" t="s">
        <v>158</v>
      </c>
      <c r="B181" s="153">
        <v>6</v>
      </c>
      <c r="C181" s="154">
        <v>4</v>
      </c>
      <c r="D181" s="154">
        <v>3.8333333333333335</v>
      </c>
      <c r="E181" s="154">
        <v>4.5</v>
      </c>
      <c r="F181" s="154">
        <v>4.166666666666667</v>
      </c>
      <c r="G181" s="154">
        <v>3.3333333333333335</v>
      </c>
      <c r="H181" s="151"/>
      <c r="I181" s="163">
        <f t="shared" si="57"/>
        <v>3.9666666666666663</v>
      </c>
      <c r="J181" s="152">
        <f t="shared" si="58"/>
        <v>1.6</v>
      </c>
      <c r="K181" s="152">
        <f t="shared" si="59"/>
        <v>1.6</v>
      </c>
      <c r="L181" s="152">
        <f t="shared" si="60"/>
        <v>1.6</v>
      </c>
      <c r="M181" s="152">
        <f t="shared" si="61"/>
        <v>0.6</v>
      </c>
      <c r="N181" s="152">
        <f t="shared" si="62"/>
        <v>0</v>
      </c>
      <c r="O181" s="152"/>
      <c r="P181" s="7">
        <f t="shared" si="63"/>
        <v>0.1</v>
      </c>
      <c r="Q181" s="7">
        <f t="shared" si="64"/>
        <v>0.5</v>
      </c>
      <c r="R181" s="7">
        <f t="shared" si="65"/>
        <v>1</v>
      </c>
      <c r="S181" s="7">
        <f t="shared" si="83"/>
        <v>1.6</v>
      </c>
      <c r="T181" s="7">
        <f t="shared" si="66"/>
        <v>0.1</v>
      </c>
      <c r="U181" s="7">
        <f t="shared" si="67"/>
        <v>0.5</v>
      </c>
      <c r="V181" s="7">
        <f t="shared" si="68"/>
        <v>1</v>
      </c>
      <c r="W181" s="7">
        <f t="shared" si="79"/>
        <v>1.6</v>
      </c>
      <c r="X181" s="7">
        <f t="shared" si="69"/>
        <v>0.1</v>
      </c>
      <c r="Y181" s="7">
        <f t="shared" si="70"/>
        <v>0.5</v>
      </c>
      <c r="Z181" s="7">
        <f t="shared" si="71"/>
        <v>1</v>
      </c>
      <c r="AA181" s="7">
        <f t="shared" si="80"/>
        <v>1.6</v>
      </c>
      <c r="AB181" s="7">
        <f t="shared" si="72"/>
        <v>0.1</v>
      </c>
      <c r="AC181" s="7">
        <f t="shared" si="73"/>
        <v>0.5</v>
      </c>
      <c r="AD181" s="7">
        <f t="shared" si="74"/>
        <v>0</v>
      </c>
      <c r="AE181" s="7">
        <f t="shared" si="81"/>
        <v>0.6</v>
      </c>
      <c r="AF181" s="7">
        <f t="shared" si="75"/>
        <v>0</v>
      </c>
      <c r="AG181" s="7">
        <f t="shared" si="76"/>
        <v>0</v>
      </c>
      <c r="AH181" s="7">
        <f t="shared" si="77"/>
        <v>0</v>
      </c>
      <c r="AI181" s="7">
        <f t="shared" si="82"/>
        <v>0</v>
      </c>
    </row>
    <row r="182" spans="1:35" x14ac:dyDescent="0.25">
      <c r="A182" s="156" t="s">
        <v>48</v>
      </c>
      <c r="B182" s="153">
        <v>5</v>
      </c>
      <c r="C182" s="154">
        <v>3.8</v>
      </c>
      <c r="D182" s="154">
        <v>4</v>
      </c>
      <c r="E182" s="154">
        <v>4.4000000000000004</v>
      </c>
      <c r="F182" s="154">
        <v>4.2</v>
      </c>
      <c r="G182" s="154">
        <v>4.2</v>
      </c>
      <c r="H182" s="151"/>
      <c r="I182" s="163">
        <f t="shared" si="57"/>
        <v>4.1199999999999992</v>
      </c>
      <c r="J182" s="152">
        <f t="shared" si="58"/>
        <v>1.6</v>
      </c>
      <c r="K182" s="152">
        <f t="shared" si="59"/>
        <v>1.6</v>
      </c>
      <c r="L182" s="152">
        <f t="shared" si="60"/>
        <v>1.6</v>
      </c>
      <c r="M182" s="152">
        <f t="shared" si="61"/>
        <v>1.6</v>
      </c>
      <c r="N182" s="152">
        <f t="shared" si="62"/>
        <v>0.1</v>
      </c>
      <c r="O182" s="152"/>
      <c r="P182" s="7">
        <f t="shared" si="63"/>
        <v>0.1</v>
      </c>
      <c r="Q182" s="7">
        <f t="shared" si="64"/>
        <v>0.5</v>
      </c>
      <c r="R182" s="7">
        <f t="shared" si="65"/>
        <v>1</v>
      </c>
      <c r="S182" s="7">
        <f t="shared" si="83"/>
        <v>1.6</v>
      </c>
      <c r="T182" s="7">
        <f t="shared" si="66"/>
        <v>0.1</v>
      </c>
      <c r="U182" s="7">
        <f t="shared" si="67"/>
        <v>0.5</v>
      </c>
      <c r="V182" s="7">
        <f t="shared" si="68"/>
        <v>1</v>
      </c>
      <c r="W182" s="7">
        <f t="shared" si="79"/>
        <v>1.6</v>
      </c>
      <c r="X182" s="7">
        <f t="shared" si="69"/>
        <v>0.1</v>
      </c>
      <c r="Y182" s="7">
        <f t="shared" si="70"/>
        <v>0.5</v>
      </c>
      <c r="Z182" s="7">
        <f t="shared" si="71"/>
        <v>1</v>
      </c>
      <c r="AA182" s="7">
        <f t="shared" si="80"/>
        <v>1.6</v>
      </c>
      <c r="AB182" s="7">
        <f t="shared" si="72"/>
        <v>0.1</v>
      </c>
      <c r="AC182" s="7">
        <f t="shared" si="73"/>
        <v>0.5</v>
      </c>
      <c r="AD182" s="7">
        <f t="shared" si="74"/>
        <v>1</v>
      </c>
      <c r="AE182" s="7">
        <f t="shared" si="81"/>
        <v>1.6</v>
      </c>
      <c r="AF182" s="7">
        <f t="shared" si="75"/>
        <v>0.1</v>
      </c>
      <c r="AG182" s="7">
        <f t="shared" si="76"/>
        <v>0</v>
      </c>
      <c r="AH182" s="7">
        <f t="shared" si="77"/>
        <v>0</v>
      </c>
      <c r="AI182" s="7">
        <f t="shared" si="82"/>
        <v>0.1</v>
      </c>
    </row>
    <row r="183" spans="1:35" x14ac:dyDescent="0.25">
      <c r="A183" s="156" t="s">
        <v>584</v>
      </c>
      <c r="B183" s="153">
        <v>3</v>
      </c>
      <c r="C183" s="154">
        <v>3.6666666666666665</v>
      </c>
      <c r="D183" s="154">
        <v>4</v>
      </c>
      <c r="E183" s="154">
        <v>4</v>
      </c>
      <c r="F183" s="154">
        <v>4.666666666666667</v>
      </c>
      <c r="G183" s="154">
        <v>4.666666666666667</v>
      </c>
      <c r="H183" s="151"/>
      <c r="I183" s="163">
        <f t="shared" si="57"/>
        <v>4.2</v>
      </c>
      <c r="J183" s="152">
        <f t="shared" si="58"/>
        <v>1.6</v>
      </c>
      <c r="K183" s="152">
        <f t="shared" si="59"/>
        <v>1.6</v>
      </c>
      <c r="L183" s="152">
        <f t="shared" si="60"/>
        <v>1.6</v>
      </c>
      <c r="M183" s="152">
        <f t="shared" si="61"/>
        <v>1.6</v>
      </c>
      <c r="N183" s="152">
        <f t="shared" si="62"/>
        <v>0.1</v>
      </c>
      <c r="O183" s="152"/>
      <c r="P183" s="7">
        <f t="shared" si="63"/>
        <v>0.1</v>
      </c>
      <c r="Q183" s="7">
        <f t="shared" si="64"/>
        <v>0.5</v>
      </c>
      <c r="R183" s="7">
        <f t="shared" si="65"/>
        <v>1</v>
      </c>
      <c r="S183" s="7">
        <f t="shared" si="83"/>
        <v>1.6</v>
      </c>
      <c r="T183" s="7">
        <f t="shared" si="66"/>
        <v>0.1</v>
      </c>
      <c r="U183" s="7">
        <f t="shared" si="67"/>
        <v>0.5</v>
      </c>
      <c r="V183" s="7">
        <f t="shared" si="68"/>
        <v>1</v>
      </c>
      <c r="W183" s="7">
        <f t="shared" si="79"/>
        <v>1.6</v>
      </c>
      <c r="X183" s="7">
        <f t="shared" si="69"/>
        <v>0.1</v>
      </c>
      <c r="Y183" s="7">
        <f t="shared" si="70"/>
        <v>0.5</v>
      </c>
      <c r="Z183" s="7">
        <f t="shared" si="71"/>
        <v>1</v>
      </c>
      <c r="AA183" s="7">
        <f t="shared" si="80"/>
        <v>1.6</v>
      </c>
      <c r="AB183" s="7">
        <f t="shared" si="72"/>
        <v>0.1</v>
      </c>
      <c r="AC183" s="7">
        <f t="shared" si="73"/>
        <v>0.5</v>
      </c>
      <c r="AD183" s="7">
        <f t="shared" si="74"/>
        <v>1</v>
      </c>
      <c r="AE183" s="7">
        <f t="shared" si="81"/>
        <v>1.6</v>
      </c>
      <c r="AF183" s="7">
        <f t="shared" si="75"/>
        <v>0.1</v>
      </c>
      <c r="AG183" s="7">
        <f t="shared" si="76"/>
        <v>0</v>
      </c>
      <c r="AH183" s="7">
        <f t="shared" si="77"/>
        <v>0</v>
      </c>
      <c r="AI183" s="7">
        <f t="shared" si="82"/>
        <v>0.1</v>
      </c>
    </row>
    <row r="184" spans="1:35" x14ac:dyDescent="0.25">
      <c r="A184" s="156" t="s">
        <v>134</v>
      </c>
      <c r="B184" s="153">
        <v>1</v>
      </c>
      <c r="C184" s="154">
        <v>4</v>
      </c>
      <c r="D184" s="154">
        <v>3</v>
      </c>
      <c r="E184" s="154">
        <v>4</v>
      </c>
      <c r="F184" s="154">
        <v>5</v>
      </c>
      <c r="G184" s="154">
        <v>4</v>
      </c>
      <c r="H184" s="151"/>
      <c r="I184" s="163">
        <f t="shared" si="57"/>
        <v>4</v>
      </c>
      <c r="J184" s="152">
        <f t="shared" si="58"/>
        <v>1.6</v>
      </c>
      <c r="K184" s="152">
        <f t="shared" si="59"/>
        <v>1.6</v>
      </c>
      <c r="L184" s="152">
        <f t="shared" si="60"/>
        <v>1.6</v>
      </c>
      <c r="M184" s="152">
        <f t="shared" si="61"/>
        <v>1.6</v>
      </c>
      <c r="N184" s="152">
        <f t="shared" si="62"/>
        <v>0</v>
      </c>
      <c r="O184" s="152"/>
      <c r="P184" s="7">
        <f t="shared" si="63"/>
        <v>0.1</v>
      </c>
      <c r="Q184" s="7">
        <f t="shared" si="64"/>
        <v>0.5</v>
      </c>
      <c r="R184" s="7">
        <f t="shared" si="65"/>
        <v>1</v>
      </c>
      <c r="S184" s="7">
        <f t="shared" si="83"/>
        <v>1.6</v>
      </c>
      <c r="T184" s="7">
        <f t="shared" si="66"/>
        <v>0.1</v>
      </c>
      <c r="U184" s="7">
        <f t="shared" si="67"/>
        <v>0.5</v>
      </c>
      <c r="V184" s="7">
        <f t="shared" si="68"/>
        <v>1</v>
      </c>
      <c r="W184" s="7">
        <f t="shared" si="79"/>
        <v>1.6</v>
      </c>
      <c r="X184" s="7">
        <f t="shared" si="69"/>
        <v>0.1</v>
      </c>
      <c r="Y184" s="7">
        <f t="shared" si="70"/>
        <v>0.5</v>
      </c>
      <c r="Z184" s="7">
        <f t="shared" si="71"/>
        <v>1</v>
      </c>
      <c r="AA184" s="7">
        <f t="shared" si="80"/>
        <v>1.6</v>
      </c>
      <c r="AB184" s="7">
        <f t="shared" si="72"/>
        <v>0.1</v>
      </c>
      <c r="AC184" s="7">
        <f t="shared" si="73"/>
        <v>0.5</v>
      </c>
      <c r="AD184" s="7">
        <f t="shared" si="74"/>
        <v>1</v>
      </c>
      <c r="AE184" s="7">
        <f t="shared" si="81"/>
        <v>1.6</v>
      </c>
      <c r="AF184" s="7">
        <f t="shared" si="75"/>
        <v>0</v>
      </c>
      <c r="AG184" s="7">
        <f t="shared" si="76"/>
        <v>0</v>
      </c>
      <c r="AH184" s="7">
        <f t="shared" si="77"/>
        <v>0</v>
      </c>
      <c r="AI184" s="7">
        <f t="shared" si="82"/>
        <v>0</v>
      </c>
    </row>
    <row r="185" spans="1:35" x14ac:dyDescent="0.25">
      <c r="A185" s="2" t="s">
        <v>61</v>
      </c>
      <c r="B185" s="153">
        <v>4</v>
      </c>
      <c r="C185" s="154">
        <v>3.25</v>
      </c>
      <c r="D185" s="154">
        <v>2.75</v>
      </c>
      <c r="E185" s="154">
        <v>4</v>
      </c>
      <c r="F185" s="154">
        <v>3.25</v>
      </c>
      <c r="G185" s="154">
        <v>4.25</v>
      </c>
      <c r="H185" s="151"/>
      <c r="I185" s="163">
        <f t="shared" si="57"/>
        <v>3.5</v>
      </c>
      <c r="J185" s="152">
        <f t="shared" si="58"/>
        <v>1.6</v>
      </c>
      <c r="K185" s="152">
        <f t="shared" si="59"/>
        <v>1.6</v>
      </c>
      <c r="L185" s="152">
        <f t="shared" si="60"/>
        <v>1.6</v>
      </c>
      <c r="M185" s="152">
        <f t="shared" si="61"/>
        <v>0.6</v>
      </c>
      <c r="N185" s="152">
        <f t="shared" si="62"/>
        <v>0</v>
      </c>
      <c r="O185" s="152"/>
      <c r="P185" s="7">
        <f t="shared" si="63"/>
        <v>0.1</v>
      </c>
      <c r="Q185" s="7">
        <f t="shared" si="64"/>
        <v>0.5</v>
      </c>
      <c r="R185" s="7">
        <f t="shared" si="65"/>
        <v>1</v>
      </c>
      <c r="S185" s="7">
        <f t="shared" si="83"/>
        <v>1.6</v>
      </c>
      <c r="T185" s="7">
        <f t="shared" si="66"/>
        <v>0.1</v>
      </c>
      <c r="U185" s="7">
        <f t="shared" si="67"/>
        <v>0.5</v>
      </c>
      <c r="V185" s="7">
        <f t="shared" si="68"/>
        <v>1</v>
      </c>
      <c r="W185" s="7">
        <f t="shared" si="79"/>
        <v>1.6</v>
      </c>
      <c r="X185" s="7">
        <f t="shared" si="69"/>
        <v>0.1</v>
      </c>
      <c r="Y185" s="7">
        <f t="shared" si="70"/>
        <v>0.5</v>
      </c>
      <c r="Z185" s="7">
        <f t="shared" si="71"/>
        <v>1</v>
      </c>
      <c r="AA185" s="7">
        <f t="shared" si="80"/>
        <v>1.6</v>
      </c>
      <c r="AB185" s="7">
        <f t="shared" si="72"/>
        <v>0.1</v>
      </c>
      <c r="AC185" s="7">
        <f t="shared" si="73"/>
        <v>0.5</v>
      </c>
      <c r="AD185" s="7">
        <f t="shared" si="74"/>
        <v>0</v>
      </c>
      <c r="AE185" s="7">
        <f t="shared" si="81"/>
        <v>0.6</v>
      </c>
      <c r="AF185" s="7">
        <f t="shared" si="75"/>
        <v>0</v>
      </c>
      <c r="AG185" s="7">
        <f t="shared" si="76"/>
        <v>0</v>
      </c>
      <c r="AH185" s="7">
        <f t="shared" si="77"/>
        <v>0</v>
      </c>
      <c r="AI185" s="7">
        <f t="shared" si="82"/>
        <v>0</v>
      </c>
    </row>
    <row r="186" spans="1:35" x14ac:dyDescent="0.25">
      <c r="A186" s="140" t="s">
        <v>360</v>
      </c>
      <c r="B186" s="153">
        <v>4</v>
      </c>
      <c r="C186" s="154">
        <v>3.25</v>
      </c>
      <c r="D186" s="154">
        <v>2.75</v>
      </c>
      <c r="E186" s="154">
        <v>4</v>
      </c>
      <c r="F186" s="154">
        <v>3.25</v>
      </c>
      <c r="G186" s="154">
        <v>4.25</v>
      </c>
      <c r="H186" s="151"/>
      <c r="I186" s="163">
        <f t="shared" si="57"/>
        <v>3.5</v>
      </c>
      <c r="J186" s="152">
        <f t="shared" si="58"/>
        <v>1.6</v>
      </c>
      <c r="K186" s="152">
        <f t="shared" si="59"/>
        <v>1.6</v>
      </c>
      <c r="L186" s="152">
        <f t="shared" si="60"/>
        <v>1.6</v>
      </c>
      <c r="M186" s="152">
        <f t="shared" si="61"/>
        <v>0.6</v>
      </c>
      <c r="N186" s="152">
        <f t="shared" si="62"/>
        <v>0</v>
      </c>
      <c r="O186" s="152"/>
      <c r="P186" s="7">
        <f t="shared" si="63"/>
        <v>0.1</v>
      </c>
      <c r="Q186" s="7">
        <f t="shared" si="64"/>
        <v>0.5</v>
      </c>
      <c r="R186" s="7">
        <f t="shared" si="65"/>
        <v>1</v>
      </c>
      <c r="S186" s="7">
        <f t="shared" si="83"/>
        <v>1.6</v>
      </c>
      <c r="T186" s="7">
        <f t="shared" si="66"/>
        <v>0.1</v>
      </c>
      <c r="U186" s="7">
        <f t="shared" si="67"/>
        <v>0.5</v>
      </c>
      <c r="V186" s="7">
        <f t="shared" si="68"/>
        <v>1</v>
      </c>
      <c r="W186" s="7">
        <f t="shared" si="79"/>
        <v>1.6</v>
      </c>
      <c r="X186" s="7">
        <f t="shared" si="69"/>
        <v>0.1</v>
      </c>
      <c r="Y186" s="7">
        <f t="shared" si="70"/>
        <v>0.5</v>
      </c>
      <c r="Z186" s="7">
        <f t="shared" si="71"/>
        <v>1</v>
      </c>
      <c r="AA186" s="7">
        <f t="shared" si="80"/>
        <v>1.6</v>
      </c>
      <c r="AB186" s="7">
        <f t="shared" si="72"/>
        <v>0.1</v>
      </c>
      <c r="AC186" s="7">
        <f t="shared" si="73"/>
        <v>0.5</v>
      </c>
      <c r="AD186" s="7">
        <f t="shared" si="74"/>
        <v>0</v>
      </c>
      <c r="AE186" s="7">
        <f t="shared" si="81"/>
        <v>0.6</v>
      </c>
      <c r="AF186" s="7">
        <f t="shared" si="75"/>
        <v>0</v>
      </c>
      <c r="AG186" s="7">
        <f t="shared" si="76"/>
        <v>0</v>
      </c>
      <c r="AH186" s="7">
        <f t="shared" si="77"/>
        <v>0</v>
      </c>
      <c r="AI186" s="7">
        <f t="shared" si="82"/>
        <v>0</v>
      </c>
    </row>
    <row r="187" spans="1:35" x14ac:dyDescent="0.25">
      <c r="A187" s="2" t="s">
        <v>31</v>
      </c>
      <c r="B187" s="153">
        <v>27</v>
      </c>
      <c r="C187" s="154">
        <v>3.6666666666666665</v>
      </c>
      <c r="D187" s="154">
        <v>3.7037037037037037</v>
      </c>
      <c r="E187" s="154">
        <v>3.8888888888888888</v>
      </c>
      <c r="F187" s="154">
        <v>4.0370370370370372</v>
      </c>
      <c r="G187" s="154">
        <v>3.4444444444444446</v>
      </c>
      <c r="H187" s="151"/>
      <c r="I187" s="163">
        <f t="shared" si="57"/>
        <v>3.748148148148148</v>
      </c>
      <c r="J187" s="152">
        <f t="shared" si="58"/>
        <v>1.6</v>
      </c>
      <c r="K187" s="152">
        <f t="shared" si="59"/>
        <v>1.6</v>
      </c>
      <c r="L187" s="152">
        <f t="shared" si="60"/>
        <v>1.6</v>
      </c>
      <c r="M187" s="152">
        <f t="shared" si="61"/>
        <v>0.6</v>
      </c>
      <c r="N187" s="152">
        <f t="shared" si="62"/>
        <v>0</v>
      </c>
      <c r="O187" s="152"/>
      <c r="P187" s="7">
        <f t="shared" si="63"/>
        <v>0.1</v>
      </c>
      <c r="Q187" s="7">
        <f t="shared" si="64"/>
        <v>0.5</v>
      </c>
      <c r="R187" s="7">
        <f t="shared" si="65"/>
        <v>1</v>
      </c>
      <c r="S187" s="7">
        <f t="shared" si="83"/>
        <v>1.6</v>
      </c>
      <c r="T187" s="7">
        <f t="shared" si="66"/>
        <v>0.1</v>
      </c>
      <c r="U187" s="7">
        <f t="shared" si="67"/>
        <v>0.5</v>
      </c>
      <c r="V187" s="7">
        <f t="shared" si="68"/>
        <v>1</v>
      </c>
      <c r="W187" s="7">
        <f t="shared" si="79"/>
        <v>1.6</v>
      </c>
      <c r="X187" s="7">
        <f t="shared" si="69"/>
        <v>0.1</v>
      </c>
      <c r="Y187" s="7">
        <f t="shared" si="70"/>
        <v>0.5</v>
      </c>
      <c r="Z187" s="7">
        <f t="shared" si="71"/>
        <v>1</v>
      </c>
      <c r="AA187" s="7">
        <f t="shared" si="80"/>
        <v>1.6</v>
      </c>
      <c r="AB187" s="7">
        <f t="shared" si="72"/>
        <v>0.1</v>
      </c>
      <c r="AC187" s="7">
        <f t="shared" si="73"/>
        <v>0.5</v>
      </c>
      <c r="AD187" s="7">
        <f t="shared" si="74"/>
        <v>0</v>
      </c>
      <c r="AE187" s="7">
        <f t="shared" si="81"/>
        <v>0.6</v>
      </c>
      <c r="AF187" s="7">
        <f t="shared" si="75"/>
        <v>0</v>
      </c>
      <c r="AG187" s="7">
        <f t="shared" si="76"/>
        <v>0</v>
      </c>
      <c r="AH187" s="7">
        <f t="shared" si="77"/>
        <v>0</v>
      </c>
      <c r="AI187" s="7">
        <f t="shared" si="82"/>
        <v>0</v>
      </c>
    </row>
    <row r="188" spans="1:35" x14ac:dyDescent="0.25">
      <c r="A188" s="140" t="s">
        <v>609</v>
      </c>
      <c r="B188" s="153">
        <v>3</v>
      </c>
      <c r="C188" s="154">
        <v>4.666666666666667</v>
      </c>
      <c r="D188" s="154">
        <v>4.333333333333333</v>
      </c>
      <c r="E188" s="154">
        <v>4.666666666666667</v>
      </c>
      <c r="F188" s="154">
        <v>5</v>
      </c>
      <c r="G188" s="154">
        <v>4</v>
      </c>
      <c r="H188" s="151"/>
      <c r="I188" s="163">
        <f t="shared" si="57"/>
        <v>4.5333333333333332</v>
      </c>
      <c r="J188" s="152">
        <f t="shared" si="58"/>
        <v>1.6</v>
      </c>
      <c r="K188" s="152">
        <f t="shared" si="59"/>
        <v>1.6</v>
      </c>
      <c r="L188" s="152">
        <f t="shared" si="60"/>
        <v>1.6</v>
      </c>
      <c r="M188" s="152">
        <f t="shared" si="61"/>
        <v>1.6</v>
      </c>
      <c r="N188" s="152">
        <f t="shared" si="62"/>
        <v>0.6</v>
      </c>
      <c r="O188" s="152"/>
      <c r="P188" s="7">
        <f t="shared" si="63"/>
        <v>0.1</v>
      </c>
      <c r="Q188" s="7">
        <f t="shared" si="64"/>
        <v>0.5</v>
      </c>
      <c r="R188" s="7">
        <f t="shared" si="65"/>
        <v>1</v>
      </c>
      <c r="S188" s="7">
        <f t="shared" si="83"/>
        <v>1.6</v>
      </c>
      <c r="T188" s="7">
        <f t="shared" si="66"/>
        <v>0.1</v>
      </c>
      <c r="U188" s="7">
        <f t="shared" si="67"/>
        <v>0.5</v>
      </c>
      <c r="V188" s="7">
        <f t="shared" si="68"/>
        <v>1</v>
      </c>
      <c r="W188" s="7">
        <f t="shared" si="79"/>
        <v>1.6</v>
      </c>
      <c r="X188" s="7">
        <f t="shared" si="69"/>
        <v>0.1</v>
      </c>
      <c r="Y188" s="7">
        <f t="shared" si="70"/>
        <v>0.5</v>
      </c>
      <c r="Z188" s="7">
        <f t="shared" si="71"/>
        <v>1</v>
      </c>
      <c r="AA188" s="7">
        <f t="shared" si="80"/>
        <v>1.6</v>
      </c>
      <c r="AB188" s="7">
        <f t="shared" si="72"/>
        <v>0.1</v>
      </c>
      <c r="AC188" s="7">
        <f t="shared" si="73"/>
        <v>0.5</v>
      </c>
      <c r="AD188" s="7">
        <f t="shared" si="74"/>
        <v>1</v>
      </c>
      <c r="AE188" s="7">
        <f t="shared" si="81"/>
        <v>1.6</v>
      </c>
      <c r="AF188" s="7">
        <f t="shared" si="75"/>
        <v>0.1</v>
      </c>
      <c r="AG188" s="7">
        <f t="shared" si="76"/>
        <v>0.5</v>
      </c>
      <c r="AH188" s="7">
        <f t="shared" si="77"/>
        <v>0</v>
      </c>
      <c r="AI188" s="7">
        <f t="shared" si="82"/>
        <v>0.6</v>
      </c>
    </row>
    <row r="189" spans="1:35" x14ac:dyDescent="0.25">
      <c r="A189" s="140" t="s">
        <v>608</v>
      </c>
      <c r="B189" s="153">
        <v>3</v>
      </c>
      <c r="C189" s="154">
        <v>4</v>
      </c>
      <c r="D189" s="154">
        <v>4</v>
      </c>
      <c r="E189" s="154">
        <v>4.333333333333333</v>
      </c>
      <c r="F189" s="154">
        <v>5</v>
      </c>
      <c r="G189" s="154">
        <v>4</v>
      </c>
      <c r="H189" s="151"/>
      <c r="I189" s="163">
        <f t="shared" si="57"/>
        <v>4.2666666666666666</v>
      </c>
      <c r="J189" s="152">
        <f t="shared" si="58"/>
        <v>1.6</v>
      </c>
      <c r="K189" s="152">
        <f t="shared" si="59"/>
        <v>1.6</v>
      </c>
      <c r="L189" s="152">
        <f t="shared" si="60"/>
        <v>1.6</v>
      </c>
      <c r="M189" s="152">
        <f t="shared" si="61"/>
        <v>1.6</v>
      </c>
      <c r="N189" s="152">
        <f t="shared" si="62"/>
        <v>0.1</v>
      </c>
      <c r="O189" s="152"/>
      <c r="P189" s="7">
        <f t="shared" si="63"/>
        <v>0.1</v>
      </c>
      <c r="Q189" s="7">
        <f t="shared" si="64"/>
        <v>0.5</v>
      </c>
      <c r="R189" s="7">
        <f t="shared" si="65"/>
        <v>1</v>
      </c>
      <c r="S189" s="7">
        <f t="shared" si="83"/>
        <v>1.6</v>
      </c>
      <c r="T189" s="7">
        <f t="shared" si="66"/>
        <v>0.1</v>
      </c>
      <c r="U189" s="7">
        <f t="shared" si="67"/>
        <v>0.5</v>
      </c>
      <c r="V189" s="7">
        <f t="shared" si="68"/>
        <v>1</v>
      </c>
      <c r="W189" s="7">
        <f t="shared" si="79"/>
        <v>1.6</v>
      </c>
      <c r="X189" s="7">
        <f t="shared" si="69"/>
        <v>0.1</v>
      </c>
      <c r="Y189" s="7">
        <f t="shared" si="70"/>
        <v>0.5</v>
      </c>
      <c r="Z189" s="7">
        <f t="shared" si="71"/>
        <v>1</v>
      </c>
      <c r="AA189" s="7">
        <f t="shared" si="80"/>
        <v>1.6</v>
      </c>
      <c r="AB189" s="7">
        <f t="shared" si="72"/>
        <v>0.1</v>
      </c>
      <c r="AC189" s="7">
        <f t="shared" si="73"/>
        <v>0.5</v>
      </c>
      <c r="AD189" s="7">
        <f t="shared" si="74"/>
        <v>1</v>
      </c>
      <c r="AE189" s="7">
        <f t="shared" si="81"/>
        <v>1.6</v>
      </c>
      <c r="AF189" s="7">
        <f t="shared" si="75"/>
        <v>0.1</v>
      </c>
      <c r="AG189" s="7">
        <f t="shared" si="76"/>
        <v>0</v>
      </c>
      <c r="AH189" s="7">
        <f t="shared" si="77"/>
        <v>0</v>
      </c>
      <c r="AI189" s="7">
        <f t="shared" si="82"/>
        <v>0.1</v>
      </c>
    </row>
    <row r="190" spans="1:35" x14ac:dyDescent="0.25">
      <c r="A190" s="140" t="s">
        <v>610</v>
      </c>
      <c r="B190" s="153">
        <v>2</v>
      </c>
      <c r="C190" s="154">
        <v>4</v>
      </c>
      <c r="D190" s="154">
        <v>3.5</v>
      </c>
      <c r="E190" s="154">
        <v>4.5</v>
      </c>
      <c r="F190" s="154">
        <v>4</v>
      </c>
      <c r="G190" s="154">
        <v>4</v>
      </c>
      <c r="H190" s="151"/>
      <c r="I190" s="163">
        <f t="shared" si="57"/>
        <v>4</v>
      </c>
      <c r="J190" s="152">
        <f t="shared" si="58"/>
        <v>1.6</v>
      </c>
      <c r="K190" s="152">
        <f t="shared" si="59"/>
        <v>1.6</v>
      </c>
      <c r="L190" s="152">
        <f t="shared" si="60"/>
        <v>1.6</v>
      </c>
      <c r="M190" s="152">
        <f t="shared" si="61"/>
        <v>1.6</v>
      </c>
      <c r="N190" s="152">
        <f t="shared" si="62"/>
        <v>0</v>
      </c>
      <c r="O190" s="152"/>
      <c r="P190" s="7">
        <f t="shared" si="63"/>
        <v>0.1</v>
      </c>
      <c r="Q190" s="7">
        <f t="shared" si="64"/>
        <v>0.5</v>
      </c>
      <c r="R190" s="7">
        <f t="shared" si="65"/>
        <v>1</v>
      </c>
      <c r="S190" s="7">
        <f t="shared" si="83"/>
        <v>1.6</v>
      </c>
      <c r="T190" s="7">
        <f t="shared" si="66"/>
        <v>0.1</v>
      </c>
      <c r="U190" s="7">
        <f t="shared" si="67"/>
        <v>0.5</v>
      </c>
      <c r="V190" s="7">
        <f t="shared" si="68"/>
        <v>1</v>
      </c>
      <c r="W190" s="7">
        <f t="shared" si="79"/>
        <v>1.6</v>
      </c>
      <c r="X190" s="7">
        <f t="shared" si="69"/>
        <v>0.1</v>
      </c>
      <c r="Y190" s="7">
        <f t="shared" si="70"/>
        <v>0.5</v>
      </c>
      <c r="Z190" s="7">
        <f t="shared" si="71"/>
        <v>1</v>
      </c>
      <c r="AA190" s="7">
        <f t="shared" si="80"/>
        <v>1.6</v>
      </c>
      <c r="AB190" s="7">
        <f t="shared" si="72"/>
        <v>0.1</v>
      </c>
      <c r="AC190" s="7">
        <f t="shared" si="73"/>
        <v>0.5</v>
      </c>
      <c r="AD190" s="7">
        <f t="shared" si="74"/>
        <v>1</v>
      </c>
      <c r="AE190" s="7">
        <f t="shared" si="81"/>
        <v>1.6</v>
      </c>
      <c r="AF190" s="7">
        <f t="shared" si="75"/>
        <v>0</v>
      </c>
      <c r="AG190" s="7">
        <f t="shared" si="76"/>
        <v>0</v>
      </c>
      <c r="AH190" s="7">
        <f t="shared" si="77"/>
        <v>0</v>
      </c>
      <c r="AI190" s="7">
        <f t="shared" si="82"/>
        <v>0</v>
      </c>
    </row>
    <row r="191" spans="1:35" x14ac:dyDescent="0.25">
      <c r="A191" s="140" t="s">
        <v>107</v>
      </c>
      <c r="B191" s="153">
        <v>12</v>
      </c>
      <c r="C191" s="154">
        <v>2.75</v>
      </c>
      <c r="D191" s="154">
        <v>3.1666666666666665</v>
      </c>
      <c r="E191" s="154">
        <v>3.1666666666666665</v>
      </c>
      <c r="F191" s="154">
        <v>3.4166666666666665</v>
      </c>
      <c r="G191" s="154">
        <v>3</v>
      </c>
      <c r="H191" s="151"/>
      <c r="I191" s="163">
        <f t="shared" si="57"/>
        <v>3.0999999999999996</v>
      </c>
      <c r="J191" s="152">
        <f t="shared" si="58"/>
        <v>1.6</v>
      </c>
      <c r="K191" s="152">
        <f t="shared" si="59"/>
        <v>1.6</v>
      </c>
      <c r="L191" s="152">
        <f t="shared" si="60"/>
        <v>1.6</v>
      </c>
      <c r="M191" s="152">
        <f t="shared" si="61"/>
        <v>0.1</v>
      </c>
      <c r="N191" s="152">
        <f t="shared" si="62"/>
        <v>0</v>
      </c>
      <c r="O191" s="152"/>
      <c r="P191" s="7">
        <f t="shared" si="63"/>
        <v>0.1</v>
      </c>
      <c r="Q191" s="7">
        <f t="shared" si="64"/>
        <v>0.5</v>
      </c>
      <c r="R191" s="7">
        <f t="shared" si="65"/>
        <v>1</v>
      </c>
      <c r="S191" s="7">
        <f t="shared" si="83"/>
        <v>1.6</v>
      </c>
      <c r="T191" s="7">
        <f t="shared" si="66"/>
        <v>0.1</v>
      </c>
      <c r="U191" s="7">
        <f t="shared" si="67"/>
        <v>0.5</v>
      </c>
      <c r="V191" s="7">
        <f t="shared" si="68"/>
        <v>1</v>
      </c>
      <c r="W191" s="7">
        <f t="shared" si="79"/>
        <v>1.6</v>
      </c>
      <c r="X191" s="7">
        <f t="shared" si="69"/>
        <v>0.1</v>
      </c>
      <c r="Y191" s="7">
        <f t="shared" si="70"/>
        <v>0.5</v>
      </c>
      <c r="Z191" s="7">
        <f t="shared" si="71"/>
        <v>1</v>
      </c>
      <c r="AA191" s="7">
        <f t="shared" si="80"/>
        <v>1.6</v>
      </c>
      <c r="AB191" s="7">
        <f t="shared" si="72"/>
        <v>0.1</v>
      </c>
      <c r="AC191" s="7">
        <f t="shared" si="73"/>
        <v>0</v>
      </c>
      <c r="AD191" s="7">
        <f t="shared" si="74"/>
        <v>0</v>
      </c>
      <c r="AE191" s="7">
        <f t="shared" si="81"/>
        <v>0.1</v>
      </c>
      <c r="AF191" s="7">
        <f t="shared" si="75"/>
        <v>0</v>
      </c>
      <c r="AG191" s="7">
        <f t="shared" si="76"/>
        <v>0</v>
      </c>
      <c r="AH191" s="7">
        <f t="shared" si="77"/>
        <v>0</v>
      </c>
      <c r="AI191" s="7">
        <f t="shared" si="82"/>
        <v>0</v>
      </c>
    </row>
    <row r="192" spans="1:35" x14ac:dyDescent="0.25">
      <c r="A192" s="140" t="s">
        <v>584</v>
      </c>
      <c r="B192" s="153">
        <v>5</v>
      </c>
      <c r="C192" s="154">
        <v>4.4000000000000004</v>
      </c>
      <c r="D192" s="154">
        <v>4.2</v>
      </c>
      <c r="E192" s="154">
        <v>4.2</v>
      </c>
      <c r="F192" s="154">
        <v>4</v>
      </c>
      <c r="G192" s="154">
        <v>3.4</v>
      </c>
      <c r="H192" s="151"/>
      <c r="I192" s="163">
        <f t="shared" si="57"/>
        <v>4.04</v>
      </c>
      <c r="J192" s="152">
        <f t="shared" si="58"/>
        <v>1.6</v>
      </c>
      <c r="K192" s="152">
        <f t="shared" si="59"/>
        <v>1.6</v>
      </c>
      <c r="L192" s="152">
        <f t="shared" si="60"/>
        <v>1.6</v>
      </c>
      <c r="M192" s="152">
        <f t="shared" si="61"/>
        <v>1.6</v>
      </c>
      <c r="N192" s="152">
        <f t="shared" si="62"/>
        <v>0.1</v>
      </c>
      <c r="O192" s="152"/>
      <c r="P192" s="7">
        <f t="shared" si="63"/>
        <v>0.1</v>
      </c>
      <c r="Q192" s="7">
        <f t="shared" si="64"/>
        <v>0.5</v>
      </c>
      <c r="R192" s="7">
        <f t="shared" si="65"/>
        <v>1</v>
      </c>
      <c r="S192" s="7">
        <f t="shared" si="83"/>
        <v>1.6</v>
      </c>
      <c r="T192" s="7">
        <f t="shared" si="66"/>
        <v>0.1</v>
      </c>
      <c r="U192" s="7">
        <f t="shared" si="67"/>
        <v>0.5</v>
      </c>
      <c r="V192" s="7">
        <f t="shared" si="68"/>
        <v>1</v>
      </c>
      <c r="W192" s="7">
        <f t="shared" si="79"/>
        <v>1.6</v>
      </c>
      <c r="X192" s="7">
        <f t="shared" si="69"/>
        <v>0.1</v>
      </c>
      <c r="Y192" s="7">
        <f t="shared" si="70"/>
        <v>0.5</v>
      </c>
      <c r="Z192" s="7">
        <f t="shared" si="71"/>
        <v>1</v>
      </c>
      <c r="AA192" s="7">
        <f t="shared" si="80"/>
        <v>1.6</v>
      </c>
      <c r="AB192" s="7">
        <f t="shared" si="72"/>
        <v>0.1</v>
      </c>
      <c r="AC192" s="7">
        <f t="shared" si="73"/>
        <v>0.5</v>
      </c>
      <c r="AD192" s="7">
        <f t="shared" si="74"/>
        <v>1</v>
      </c>
      <c r="AE192" s="7">
        <f t="shared" si="81"/>
        <v>1.6</v>
      </c>
      <c r="AF192" s="7">
        <f t="shared" si="75"/>
        <v>0.1</v>
      </c>
      <c r="AG192" s="7">
        <f t="shared" si="76"/>
        <v>0</v>
      </c>
      <c r="AH192" s="7">
        <f t="shared" si="77"/>
        <v>0</v>
      </c>
      <c r="AI192" s="7">
        <f t="shared" si="82"/>
        <v>0.1</v>
      </c>
    </row>
    <row r="193" spans="1:35" x14ac:dyDescent="0.25">
      <c r="A193" s="140" t="s">
        <v>920</v>
      </c>
      <c r="B193" s="153">
        <v>1</v>
      </c>
      <c r="C193" s="154">
        <v>5</v>
      </c>
      <c r="D193" s="154">
        <v>5</v>
      </c>
      <c r="E193" s="154">
        <v>5</v>
      </c>
      <c r="F193" s="154">
        <v>5</v>
      </c>
      <c r="G193" s="154">
        <v>4</v>
      </c>
      <c r="H193" s="151"/>
      <c r="I193" s="163">
        <f t="shared" si="57"/>
        <v>4.8</v>
      </c>
      <c r="J193" s="152">
        <f t="shared" si="58"/>
        <v>1.6</v>
      </c>
      <c r="K193" s="152">
        <f t="shared" si="59"/>
        <v>1.6</v>
      </c>
      <c r="L193" s="152">
        <f t="shared" si="60"/>
        <v>1.6</v>
      </c>
      <c r="M193" s="152">
        <f t="shared" si="61"/>
        <v>1.6</v>
      </c>
      <c r="N193" s="152">
        <f t="shared" si="62"/>
        <v>0.6</v>
      </c>
      <c r="O193" s="152"/>
      <c r="P193" s="7">
        <f t="shared" si="63"/>
        <v>0.1</v>
      </c>
      <c r="Q193" s="7">
        <f t="shared" si="64"/>
        <v>0.5</v>
      </c>
      <c r="R193" s="7">
        <f t="shared" si="65"/>
        <v>1</v>
      </c>
      <c r="S193" s="7">
        <f t="shared" si="83"/>
        <v>1.6</v>
      </c>
      <c r="T193" s="7">
        <f t="shared" si="66"/>
        <v>0.1</v>
      </c>
      <c r="U193" s="7">
        <f t="shared" si="67"/>
        <v>0.5</v>
      </c>
      <c r="V193" s="7">
        <f t="shared" si="68"/>
        <v>1</v>
      </c>
      <c r="W193" s="7">
        <f t="shared" si="79"/>
        <v>1.6</v>
      </c>
      <c r="X193" s="7">
        <f t="shared" si="69"/>
        <v>0.1</v>
      </c>
      <c r="Y193" s="7">
        <f t="shared" si="70"/>
        <v>0.5</v>
      </c>
      <c r="Z193" s="7">
        <f t="shared" si="71"/>
        <v>1</v>
      </c>
      <c r="AA193" s="7">
        <f t="shared" si="80"/>
        <v>1.6</v>
      </c>
      <c r="AB193" s="7">
        <f t="shared" si="72"/>
        <v>0.1</v>
      </c>
      <c r="AC193" s="7">
        <f t="shared" si="73"/>
        <v>0.5</v>
      </c>
      <c r="AD193" s="7">
        <f t="shared" si="74"/>
        <v>1</v>
      </c>
      <c r="AE193" s="7">
        <f t="shared" si="81"/>
        <v>1.6</v>
      </c>
      <c r="AF193" s="7">
        <f t="shared" si="75"/>
        <v>0.1</v>
      </c>
      <c r="AG193" s="7">
        <f t="shared" si="76"/>
        <v>0.5</v>
      </c>
      <c r="AH193" s="7">
        <f t="shared" si="77"/>
        <v>0</v>
      </c>
      <c r="AI193" s="7">
        <f t="shared" si="82"/>
        <v>0.6</v>
      </c>
    </row>
    <row r="194" spans="1:35" x14ac:dyDescent="0.25">
      <c r="A194" s="140" t="s">
        <v>933</v>
      </c>
      <c r="B194" s="153">
        <v>1</v>
      </c>
      <c r="C194" s="154">
        <v>5</v>
      </c>
      <c r="D194" s="154">
        <v>4</v>
      </c>
      <c r="E194" s="154">
        <v>5</v>
      </c>
      <c r="F194" s="154">
        <v>5</v>
      </c>
      <c r="G194" s="154">
        <v>4</v>
      </c>
      <c r="H194" s="151"/>
      <c r="I194" s="163">
        <f t="shared" si="57"/>
        <v>4.5999999999999996</v>
      </c>
      <c r="J194" s="152">
        <f t="shared" si="58"/>
        <v>1.6</v>
      </c>
      <c r="K194" s="152">
        <f t="shared" si="59"/>
        <v>1.6</v>
      </c>
      <c r="L194" s="152">
        <f t="shared" si="60"/>
        <v>1.6</v>
      </c>
      <c r="M194" s="152">
        <f t="shared" si="61"/>
        <v>1.6</v>
      </c>
      <c r="N194" s="152">
        <f t="shared" si="62"/>
        <v>0.6</v>
      </c>
      <c r="O194" s="152"/>
      <c r="P194" s="7">
        <f t="shared" si="63"/>
        <v>0.1</v>
      </c>
      <c r="Q194" s="7">
        <f t="shared" si="64"/>
        <v>0.5</v>
      </c>
      <c r="R194" s="7">
        <f t="shared" si="65"/>
        <v>1</v>
      </c>
      <c r="S194" s="7">
        <f t="shared" si="83"/>
        <v>1.6</v>
      </c>
      <c r="T194" s="7">
        <f t="shared" si="66"/>
        <v>0.1</v>
      </c>
      <c r="U194" s="7">
        <f t="shared" si="67"/>
        <v>0.5</v>
      </c>
      <c r="V194" s="7">
        <f t="shared" si="68"/>
        <v>1</v>
      </c>
      <c r="W194" s="7">
        <f t="shared" si="79"/>
        <v>1.6</v>
      </c>
      <c r="X194" s="7">
        <f t="shared" si="69"/>
        <v>0.1</v>
      </c>
      <c r="Y194" s="7">
        <f t="shared" si="70"/>
        <v>0.5</v>
      </c>
      <c r="Z194" s="7">
        <f t="shared" si="71"/>
        <v>1</v>
      </c>
      <c r="AA194" s="7">
        <f t="shared" si="80"/>
        <v>1.6</v>
      </c>
      <c r="AB194" s="7">
        <f t="shared" si="72"/>
        <v>0.1</v>
      </c>
      <c r="AC194" s="7">
        <f t="shared" si="73"/>
        <v>0.5</v>
      </c>
      <c r="AD194" s="7">
        <f t="shared" si="74"/>
        <v>1</v>
      </c>
      <c r="AE194" s="7">
        <f t="shared" si="81"/>
        <v>1.6</v>
      </c>
      <c r="AF194" s="7">
        <f t="shared" si="75"/>
        <v>0.1</v>
      </c>
      <c r="AG194" s="7">
        <f t="shared" si="76"/>
        <v>0.5</v>
      </c>
      <c r="AH194" s="7">
        <f t="shared" si="77"/>
        <v>0</v>
      </c>
      <c r="AI194" s="7">
        <f t="shared" si="82"/>
        <v>0.6</v>
      </c>
    </row>
    <row r="195" spans="1:35" x14ac:dyDescent="0.25">
      <c r="A195" s="2" t="s">
        <v>42</v>
      </c>
      <c r="B195" s="153">
        <v>6</v>
      </c>
      <c r="C195" s="154">
        <v>3.6666666666666665</v>
      </c>
      <c r="D195" s="154">
        <v>2.5</v>
      </c>
      <c r="E195" s="154">
        <v>3.8333333333333335</v>
      </c>
      <c r="F195" s="154">
        <v>4.166666666666667</v>
      </c>
      <c r="G195" s="154">
        <v>3.5</v>
      </c>
      <c r="H195" s="151"/>
      <c r="I195" s="163">
        <f t="shared" si="57"/>
        <v>3.5333333333333337</v>
      </c>
      <c r="J195" s="152">
        <f t="shared" si="58"/>
        <v>1.6</v>
      </c>
      <c r="K195" s="152">
        <f t="shared" si="59"/>
        <v>1.6</v>
      </c>
      <c r="L195" s="152">
        <f t="shared" si="60"/>
        <v>1.6</v>
      </c>
      <c r="M195" s="152">
        <f t="shared" si="61"/>
        <v>0.6</v>
      </c>
      <c r="N195" s="152">
        <f t="shared" si="62"/>
        <v>0</v>
      </c>
      <c r="O195" s="152"/>
      <c r="P195" s="7">
        <f t="shared" si="63"/>
        <v>0.1</v>
      </c>
      <c r="Q195" s="7">
        <f t="shared" si="64"/>
        <v>0.5</v>
      </c>
      <c r="R195" s="7">
        <f t="shared" si="65"/>
        <v>1</v>
      </c>
      <c r="S195" s="7">
        <f t="shared" si="83"/>
        <v>1.6</v>
      </c>
      <c r="T195" s="7">
        <f t="shared" si="66"/>
        <v>0.1</v>
      </c>
      <c r="U195" s="7">
        <f t="shared" si="67"/>
        <v>0.5</v>
      </c>
      <c r="V195" s="7">
        <f t="shared" si="68"/>
        <v>1</v>
      </c>
      <c r="W195" s="7">
        <f t="shared" si="79"/>
        <v>1.6</v>
      </c>
      <c r="X195" s="7">
        <f t="shared" si="69"/>
        <v>0.1</v>
      </c>
      <c r="Y195" s="7">
        <f t="shared" si="70"/>
        <v>0.5</v>
      </c>
      <c r="Z195" s="7">
        <f t="shared" si="71"/>
        <v>1</v>
      </c>
      <c r="AA195" s="7">
        <f t="shared" si="80"/>
        <v>1.6</v>
      </c>
      <c r="AB195" s="7">
        <f t="shared" si="72"/>
        <v>0.1</v>
      </c>
      <c r="AC195" s="7">
        <f t="shared" si="73"/>
        <v>0.5</v>
      </c>
      <c r="AD195" s="7">
        <f t="shared" si="74"/>
        <v>0</v>
      </c>
      <c r="AE195" s="7">
        <f t="shared" si="81"/>
        <v>0.6</v>
      </c>
      <c r="AF195" s="7">
        <f t="shared" si="75"/>
        <v>0</v>
      </c>
      <c r="AG195" s="7">
        <f t="shared" si="76"/>
        <v>0</v>
      </c>
      <c r="AH195" s="7">
        <f t="shared" si="77"/>
        <v>0</v>
      </c>
      <c r="AI195" s="7">
        <f t="shared" si="82"/>
        <v>0</v>
      </c>
    </row>
    <row r="196" spans="1:35" x14ac:dyDescent="0.25">
      <c r="A196" s="140" t="s">
        <v>42</v>
      </c>
      <c r="B196" s="153">
        <v>3</v>
      </c>
      <c r="C196" s="154">
        <v>3.3333333333333335</v>
      </c>
      <c r="D196" s="154">
        <v>3</v>
      </c>
      <c r="E196" s="154">
        <v>3.3333333333333335</v>
      </c>
      <c r="F196" s="154">
        <v>4</v>
      </c>
      <c r="G196" s="154">
        <v>3</v>
      </c>
      <c r="H196" s="151"/>
      <c r="I196" s="163">
        <f t="shared" si="57"/>
        <v>3.3333333333333335</v>
      </c>
      <c r="J196" s="152">
        <f t="shared" si="58"/>
        <v>1.6</v>
      </c>
      <c r="K196" s="152">
        <f t="shared" si="59"/>
        <v>1.6</v>
      </c>
      <c r="L196" s="152">
        <f t="shared" si="60"/>
        <v>1.6</v>
      </c>
      <c r="M196" s="152">
        <f t="shared" si="61"/>
        <v>0.1</v>
      </c>
      <c r="N196" s="152">
        <f t="shared" si="62"/>
        <v>0</v>
      </c>
      <c r="O196" s="152"/>
      <c r="P196" s="7">
        <f t="shared" si="63"/>
        <v>0.1</v>
      </c>
      <c r="Q196" s="7">
        <f t="shared" si="64"/>
        <v>0.5</v>
      </c>
      <c r="R196" s="7">
        <f t="shared" si="65"/>
        <v>1</v>
      </c>
      <c r="S196" s="7">
        <f t="shared" si="83"/>
        <v>1.6</v>
      </c>
      <c r="T196" s="7">
        <f t="shared" si="66"/>
        <v>0.1</v>
      </c>
      <c r="U196" s="7">
        <f t="shared" si="67"/>
        <v>0.5</v>
      </c>
      <c r="V196" s="7">
        <f t="shared" si="68"/>
        <v>1</v>
      </c>
      <c r="W196" s="7">
        <f t="shared" si="79"/>
        <v>1.6</v>
      </c>
      <c r="X196" s="7">
        <f t="shared" si="69"/>
        <v>0.1</v>
      </c>
      <c r="Y196" s="7">
        <f t="shared" si="70"/>
        <v>0.5</v>
      </c>
      <c r="Z196" s="7">
        <f t="shared" si="71"/>
        <v>1</v>
      </c>
      <c r="AA196" s="7">
        <f t="shared" si="80"/>
        <v>1.6</v>
      </c>
      <c r="AB196" s="7">
        <f t="shared" si="72"/>
        <v>0.1</v>
      </c>
      <c r="AC196" s="7">
        <f t="shared" si="73"/>
        <v>0</v>
      </c>
      <c r="AD196" s="7">
        <f t="shared" si="74"/>
        <v>0</v>
      </c>
      <c r="AE196" s="7">
        <f t="shared" si="81"/>
        <v>0.1</v>
      </c>
      <c r="AF196" s="7">
        <f t="shared" si="75"/>
        <v>0</v>
      </c>
      <c r="AG196" s="7">
        <f t="shared" si="76"/>
        <v>0</v>
      </c>
      <c r="AH196" s="7">
        <f t="shared" si="77"/>
        <v>0</v>
      </c>
      <c r="AI196" s="7">
        <f t="shared" si="82"/>
        <v>0</v>
      </c>
    </row>
    <row r="197" spans="1:35" x14ac:dyDescent="0.25">
      <c r="A197" s="140" t="s">
        <v>1501</v>
      </c>
      <c r="B197" s="153">
        <v>2</v>
      </c>
      <c r="C197" s="154">
        <v>4.5</v>
      </c>
      <c r="D197" s="154">
        <v>2</v>
      </c>
      <c r="E197" s="154">
        <v>5</v>
      </c>
      <c r="F197" s="154">
        <v>5</v>
      </c>
      <c r="G197" s="154">
        <v>4</v>
      </c>
      <c r="H197" s="151"/>
      <c r="I197" s="163">
        <f t="shared" si="57"/>
        <v>4.0999999999999996</v>
      </c>
      <c r="J197" s="152">
        <f t="shared" si="58"/>
        <v>1.6</v>
      </c>
      <c r="K197" s="152">
        <f t="shared" si="59"/>
        <v>1.6</v>
      </c>
      <c r="L197" s="152">
        <f t="shared" si="60"/>
        <v>1.6</v>
      </c>
      <c r="M197" s="152">
        <f t="shared" si="61"/>
        <v>1.6</v>
      </c>
      <c r="N197" s="152">
        <f t="shared" si="62"/>
        <v>0.1</v>
      </c>
      <c r="O197" s="152"/>
      <c r="P197" s="7">
        <f t="shared" si="63"/>
        <v>0.1</v>
      </c>
      <c r="Q197" s="7">
        <f t="shared" si="64"/>
        <v>0.5</v>
      </c>
      <c r="R197" s="7">
        <f t="shared" si="65"/>
        <v>1</v>
      </c>
      <c r="S197" s="7">
        <f t="shared" si="83"/>
        <v>1.6</v>
      </c>
      <c r="T197" s="7">
        <f t="shared" si="66"/>
        <v>0.1</v>
      </c>
      <c r="U197" s="7">
        <f t="shared" si="67"/>
        <v>0.5</v>
      </c>
      <c r="V197" s="7">
        <f t="shared" si="68"/>
        <v>1</v>
      </c>
      <c r="W197" s="7">
        <f t="shared" si="79"/>
        <v>1.6</v>
      </c>
      <c r="X197" s="7">
        <f t="shared" si="69"/>
        <v>0.1</v>
      </c>
      <c r="Y197" s="7">
        <f t="shared" si="70"/>
        <v>0.5</v>
      </c>
      <c r="Z197" s="7">
        <f t="shared" si="71"/>
        <v>1</v>
      </c>
      <c r="AA197" s="7">
        <f t="shared" si="80"/>
        <v>1.6</v>
      </c>
      <c r="AB197" s="7">
        <f t="shared" si="72"/>
        <v>0.1</v>
      </c>
      <c r="AC197" s="7">
        <f t="shared" si="73"/>
        <v>0.5</v>
      </c>
      <c r="AD197" s="7">
        <f t="shared" si="74"/>
        <v>1</v>
      </c>
      <c r="AE197" s="7">
        <f t="shared" si="81"/>
        <v>1.6</v>
      </c>
      <c r="AF197" s="7">
        <f t="shared" si="75"/>
        <v>0.1</v>
      </c>
      <c r="AG197" s="7">
        <f t="shared" si="76"/>
        <v>0</v>
      </c>
      <c r="AH197" s="7">
        <f t="shared" si="77"/>
        <v>0</v>
      </c>
      <c r="AI197" s="7">
        <f t="shared" si="82"/>
        <v>0.1</v>
      </c>
    </row>
    <row r="198" spans="1:35" x14ac:dyDescent="0.25">
      <c r="A198" s="140" t="s">
        <v>2126</v>
      </c>
      <c r="B198" s="153">
        <v>1</v>
      </c>
      <c r="C198" s="154">
        <v>3</v>
      </c>
      <c r="D198" s="154">
        <v>2</v>
      </c>
      <c r="E198" s="154">
        <v>3</v>
      </c>
      <c r="F198" s="154">
        <v>3</v>
      </c>
      <c r="G198" s="154">
        <v>4</v>
      </c>
      <c r="H198" s="151"/>
      <c r="I198" s="163">
        <f t="shared" si="57"/>
        <v>3</v>
      </c>
      <c r="J198" s="152">
        <f t="shared" si="58"/>
        <v>1.6</v>
      </c>
      <c r="K198" s="152">
        <f t="shared" si="59"/>
        <v>1.6</v>
      </c>
      <c r="L198" s="152">
        <f t="shared" si="60"/>
        <v>1.6</v>
      </c>
      <c r="M198" s="152">
        <f t="shared" si="61"/>
        <v>0</v>
      </c>
      <c r="N198" s="152">
        <f t="shared" si="62"/>
        <v>0</v>
      </c>
      <c r="O198" s="152"/>
      <c r="P198" s="7">
        <f t="shared" si="63"/>
        <v>0.1</v>
      </c>
      <c r="Q198" s="7">
        <f t="shared" si="64"/>
        <v>0.5</v>
      </c>
      <c r="R198" s="7">
        <f t="shared" si="65"/>
        <v>1</v>
      </c>
      <c r="S198" s="7">
        <f t="shared" si="83"/>
        <v>1.6</v>
      </c>
      <c r="T198" s="7">
        <f t="shared" si="66"/>
        <v>0.1</v>
      </c>
      <c r="U198" s="7">
        <f t="shared" si="67"/>
        <v>0.5</v>
      </c>
      <c r="V198" s="7">
        <f t="shared" si="68"/>
        <v>1</v>
      </c>
      <c r="W198" s="7">
        <f t="shared" si="79"/>
        <v>1.6</v>
      </c>
      <c r="X198" s="7">
        <f t="shared" si="69"/>
        <v>0.1</v>
      </c>
      <c r="Y198" s="7">
        <f t="shared" si="70"/>
        <v>0.5</v>
      </c>
      <c r="Z198" s="7">
        <f t="shared" si="71"/>
        <v>1</v>
      </c>
      <c r="AA198" s="7">
        <f t="shared" si="80"/>
        <v>1.6</v>
      </c>
      <c r="AB198" s="7">
        <f t="shared" si="72"/>
        <v>0</v>
      </c>
      <c r="AC198" s="7">
        <f t="shared" si="73"/>
        <v>0</v>
      </c>
      <c r="AD198" s="7">
        <f t="shared" si="74"/>
        <v>0</v>
      </c>
      <c r="AE198" s="7">
        <f t="shared" si="81"/>
        <v>0</v>
      </c>
      <c r="AF198" s="7">
        <f t="shared" si="75"/>
        <v>0</v>
      </c>
      <c r="AG198" s="7">
        <f t="shared" si="76"/>
        <v>0</v>
      </c>
      <c r="AH198" s="7">
        <f t="shared" si="77"/>
        <v>0</v>
      </c>
      <c r="AI198" s="7">
        <f t="shared" si="82"/>
        <v>0</v>
      </c>
    </row>
    <row r="199" spans="1:35" x14ac:dyDescent="0.25">
      <c r="A199" s="2" t="s">
        <v>81</v>
      </c>
      <c r="B199" s="153">
        <v>11</v>
      </c>
      <c r="C199" s="154">
        <v>4.1818181818181817</v>
      </c>
      <c r="D199" s="154">
        <v>3.6363636363636362</v>
      </c>
      <c r="E199" s="154">
        <v>4.0909090909090908</v>
      </c>
      <c r="F199" s="154">
        <v>3.9090909090909092</v>
      </c>
      <c r="G199" s="154">
        <v>3.2727272727272729</v>
      </c>
      <c r="H199" s="151"/>
      <c r="I199" s="163">
        <f t="shared" si="57"/>
        <v>3.8181818181818188</v>
      </c>
      <c r="J199" s="152">
        <f t="shared" si="58"/>
        <v>1.6</v>
      </c>
      <c r="K199" s="152">
        <f t="shared" si="59"/>
        <v>1.6</v>
      </c>
      <c r="L199" s="152">
        <f t="shared" si="60"/>
        <v>1.6</v>
      </c>
      <c r="M199" s="152">
        <f t="shared" si="61"/>
        <v>0.6</v>
      </c>
      <c r="N199" s="152">
        <f t="shared" si="62"/>
        <v>0</v>
      </c>
      <c r="O199" s="152"/>
      <c r="P199" s="7">
        <f t="shared" si="63"/>
        <v>0.1</v>
      </c>
      <c r="Q199" s="7">
        <f t="shared" si="64"/>
        <v>0.5</v>
      </c>
      <c r="R199" s="7">
        <f t="shared" si="65"/>
        <v>1</v>
      </c>
      <c r="S199" s="7">
        <f t="shared" si="83"/>
        <v>1.6</v>
      </c>
      <c r="T199" s="7">
        <f t="shared" si="66"/>
        <v>0.1</v>
      </c>
      <c r="U199" s="7">
        <f t="shared" si="67"/>
        <v>0.5</v>
      </c>
      <c r="V199" s="7">
        <f t="shared" si="68"/>
        <v>1</v>
      </c>
      <c r="W199" s="7">
        <f t="shared" si="79"/>
        <v>1.6</v>
      </c>
      <c r="X199" s="7">
        <f t="shared" si="69"/>
        <v>0.1</v>
      </c>
      <c r="Y199" s="7">
        <f t="shared" si="70"/>
        <v>0.5</v>
      </c>
      <c r="Z199" s="7">
        <f t="shared" si="71"/>
        <v>1</v>
      </c>
      <c r="AA199" s="7">
        <f t="shared" si="80"/>
        <v>1.6</v>
      </c>
      <c r="AB199" s="7">
        <f t="shared" si="72"/>
        <v>0.1</v>
      </c>
      <c r="AC199" s="7">
        <f t="shared" si="73"/>
        <v>0.5</v>
      </c>
      <c r="AD199" s="7">
        <f t="shared" si="74"/>
        <v>0</v>
      </c>
      <c r="AE199" s="7">
        <f t="shared" si="81"/>
        <v>0.6</v>
      </c>
      <c r="AF199" s="7">
        <f t="shared" si="75"/>
        <v>0</v>
      </c>
      <c r="AG199" s="7">
        <f t="shared" si="76"/>
        <v>0</v>
      </c>
      <c r="AH199" s="7">
        <f t="shared" si="77"/>
        <v>0</v>
      </c>
      <c r="AI199" s="7">
        <f t="shared" si="82"/>
        <v>0</v>
      </c>
    </row>
    <row r="200" spans="1:35" x14ac:dyDescent="0.25">
      <c r="A200" s="140" t="s">
        <v>81</v>
      </c>
      <c r="B200" s="153">
        <v>10</v>
      </c>
      <c r="C200" s="154">
        <v>4.0999999999999996</v>
      </c>
      <c r="D200" s="154">
        <v>3.5</v>
      </c>
      <c r="E200" s="154">
        <v>4</v>
      </c>
      <c r="F200" s="154">
        <v>3.8</v>
      </c>
      <c r="G200" s="154">
        <v>3.2</v>
      </c>
      <c r="H200" s="151"/>
      <c r="I200" s="163">
        <f t="shared" si="57"/>
        <v>3.7199999999999998</v>
      </c>
      <c r="J200" s="152">
        <f t="shared" si="58"/>
        <v>1.6</v>
      </c>
      <c r="K200" s="152">
        <f t="shared" si="59"/>
        <v>1.6</v>
      </c>
      <c r="L200" s="152">
        <f t="shared" si="60"/>
        <v>1.6</v>
      </c>
      <c r="M200" s="152">
        <f t="shared" si="61"/>
        <v>0.6</v>
      </c>
      <c r="N200" s="152">
        <f t="shared" si="62"/>
        <v>0</v>
      </c>
      <c r="O200" s="152"/>
      <c r="P200" s="7">
        <f t="shared" si="63"/>
        <v>0.1</v>
      </c>
      <c r="Q200" s="7">
        <f t="shared" si="64"/>
        <v>0.5</v>
      </c>
      <c r="R200" s="7">
        <f t="shared" si="65"/>
        <v>1</v>
      </c>
      <c r="S200" s="7">
        <f t="shared" si="83"/>
        <v>1.6</v>
      </c>
      <c r="T200" s="7">
        <f t="shared" si="66"/>
        <v>0.1</v>
      </c>
      <c r="U200" s="7">
        <f t="shared" si="67"/>
        <v>0.5</v>
      </c>
      <c r="V200" s="7">
        <f t="shared" si="68"/>
        <v>1</v>
      </c>
      <c r="W200" s="7">
        <f t="shared" si="79"/>
        <v>1.6</v>
      </c>
      <c r="X200" s="7">
        <f t="shared" si="69"/>
        <v>0.1</v>
      </c>
      <c r="Y200" s="7">
        <f t="shared" si="70"/>
        <v>0.5</v>
      </c>
      <c r="Z200" s="7">
        <f t="shared" si="71"/>
        <v>1</v>
      </c>
      <c r="AA200" s="7">
        <f t="shared" si="80"/>
        <v>1.6</v>
      </c>
      <c r="AB200" s="7">
        <f t="shared" si="72"/>
        <v>0.1</v>
      </c>
      <c r="AC200" s="7">
        <f t="shared" si="73"/>
        <v>0.5</v>
      </c>
      <c r="AD200" s="7">
        <f t="shared" si="74"/>
        <v>0</v>
      </c>
      <c r="AE200" s="7">
        <f t="shared" si="81"/>
        <v>0.6</v>
      </c>
      <c r="AF200" s="7">
        <f t="shared" si="75"/>
        <v>0</v>
      </c>
      <c r="AG200" s="7">
        <f t="shared" si="76"/>
        <v>0</v>
      </c>
      <c r="AH200" s="7">
        <f t="shared" si="77"/>
        <v>0</v>
      </c>
      <c r="AI200" s="7">
        <f t="shared" si="82"/>
        <v>0</v>
      </c>
    </row>
    <row r="201" spans="1:35" x14ac:dyDescent="0.25">
      <c r="A201" s="140" t="s">
        <v>262</v>
      </c>
      <c r="B201" s="153">
        <v>1</v>
      </c>
      <c r="C201" s="154">
        <v>5</v>
      </c>
      <c r="D201" s="154">
        <v>5</v>
      </c>
      <c r="E201" s="154">
        <v>5</v>
      </c>
      <c r="F201" s="154">
        <v>5</v>
      </c>
      <c r="G201" s="154">
        <v>4</v>
      </c>
      <c r="H201" s="151"/>
      <c r="I201" s="163">
        <f t="shared" si="57"/>
        <v>4.8</v>
      </c>
      <c r="J201" s="152">
        <f t="shared" si="58"/>
        <v>1.6</v>
      </c>
      <c r="K201" s="152">
        <f t="shared" si="59"/>
        <v>1.6</v>
      </c>
      <c r="L201" s="152">
        <f t="shared" si="60"/>
        <v>1.6</v>
      </c>
      <c r="M201" s="152">
        <f t="shared" si="61"/>
        <v>1.6</v>
      </c>
      <c r="N201" s="152">
        <f t="shared" si="62"/>
        <v>0.6</v>
      </c>
      <c r="O201" s="152"/>
      <c r="P201" s="7">
        <f t="shared" si="63"/>
        <v>0.1</v>
      </c>
      <c r="Q201" s="7">
        <f t="shared" si="64"/>
        <v>0.5</v>
      </c>
      <c r="R201" s="7">
        <f t="shared" si="65"/>
        <v>1</v>
      </c>
      <c r="S201" s="7">
        <f t="shared" si="83"/>
        <v>1.6</v>
      </c>
      <c r="T201" s="7">
        <f t="shared" si="66"/>
        <v>0.1</v>
      </c>
      <c r="U201" s="7">
        <f t="shared" si="67"/>
        <v>0.5</v>
      </c>
      <c r="V201" s="7">
        <f t="shared" si="68"/>
        <v>1</v>
      </c>
      <c r="W201" s="7">
        <f t="shared" si="79"/>
        <v>1.6</v>
      </c>
      <c r="X201" s="7">
        <f t="shared" si="69"/>
        <v>0.1</v>
      </c>
      <c r="Y201" s="7">
        <f t="shared" si="70"/>
        <v>0.5</v>
      </c>
      <c r="Z201" s="7">
        <f t="shared" si="71"/>
        <v>1</v>
      </c>
      <c r="AA201" s="7">
        <f t="shared" si="80"/>
        <v>1.6</v>
      </c>
      <c r="AB201" s="7">
        <f t="shared" si="72"/>
        <v>0.1</v>
      </c>
      <c r="AC201" s="7">
        <f t="shared" si="73"/>
        <v>0.5</v>
      </c>
      <c r="AD201" s="7">
        <f t="shared" si="74"/>
        <v>1</v>
      </c>
      <c r="AE201" s="7">
        <f t="shared" si="81"/>
        <v>1.6</v>
      </c>
      <c r="AF201" s="7">
        <f t="shared" si="75"/>
        <v>0.1</v>
      </c>
      <c r="AG201" s="7">
        <f t="shared" si="76"/>
        <v>0.5</v>
      </c>
      <c r="AH201" s="7">
        <f t="shared" si="77"/>
        <v>0</v>
      </c>
      <c r="AI201" s="7">
        <f t="shared" si="82"/>
        <v>0.6</v>
      </c>
    </row>
    <row r="202" spans="1:35" x14ac:dyDescent="0.25">
      <c r="A202" s="2" t="s">
        <v>433</v>
      </c>
      <c r="B202" s="153">
        <v>6</v>
      </c>
      <c r="C202" s="154">
        <v>3.6666666666666665</v>
      </c>
      <c r="D202" s="154">
        <v>2.8333333333333335</v>
      </c>
      <c r="E202" s="154">
        <v>4</v>
      </c>
      <c r="F202" s="154">
        <v>4.333333333333333</v>
      </c>
      <c r="G202" s="154">
        <v>3.5</v>
      </c>
      <c r="H202" s="151"/>
      <c r="I202" s="163">
        <f t="shared" si="57"/>
        <v>3.6666666666666665</v>
      </c>
      <c r="J202" s="152">
        <f t="shared" si="58"/>
        <v>1.6</v>
      </c>
      <c r="K202" s="152">
        <f t="shared" si="59"/>
        <v>1.6</v>
      </c>
      <c r="L202" s="152">
        <f t="shared" si="60"/>
        <v>1.6</v>
      </c>
      <c r="M202" s="152">
        <f t="shared" si="61"/>
        <v>0.6</v>
      </c>
      <c r="N202" s="152">
        <f t="shared" si="62"/>
        <v>0</v>
      </c>
      <c r="O202" s="152"/>
      <c r="P202" s="7">
        <f t="shared" si="63"/>
        <v>0.1</v>
      </c>
      <c r="Q202" s="7">
        <f t="shared" si="64"/>
        <v>0.5</v>
      </c>
      <c r="R202" s="7">
        <f t="shared" si="65"/>
        <v>1</v>
      </c>
      <c r="S202" s="7">
        <f t="shared" si="83"/>
        <v>1.6</v>
      </c>
      <c r="T202" s="7">
        <f t="shared" si="66"/>
        <v>0.1</v>
      </c>
      <c r="U202" s="7">
        <f t="shared" si="67"/>
        <v>0.5</v>
      </c>
      <c r="V202" s="7">
        <f t="shared" si="68"/>
        <v>1</v>
      </c>
      <c r="W202" s="7">
        <f t="shared" si="79"/>
        <v>1.6</v>
      </c>
      <c r="X202" s="7">
        <f t="shared" si="69"/>
        <v>0.1</v>
      </c>
      <c r="Y202" s="7">
        <f t="shared" si="70"/>
        <v>0.5</v>
      </c>
      <c r="Z202" s="7">
        <f t="shared" si="71"/>
        <v>1</v>
      </c>
      <c r="AA202" s="7">
        <f t="shared" si="80"/>
        <v>1.6</v>
      </c>
      <c r="AB202" s="7">
        <f t="shared" si="72"/>
        <v>0.1</v>
      </c>
      <c r="AC202" s="7">
        <f t="shared" si="73"/>
        <v>0.5</v>
      </c>
      <c r="AD202" s="7">
        <f t="shared" si="74"/>
        <v>0</v>
      </c>
      <c r="AE202" s="7">
        <f t="shared" si="81"/>
        <v>0.6</v>
      </c>
      <c r="AF202" s="7">
        <f t="shared" si="75"/>
        <v>0</v>
      </c>
      <c r="AG202" s="7">
        <f t="shared" si="76"/>
        <v>0</v>
      </c>
      <c r="AH202" s="7">
        <f t="shared" si="77"/>
        <v>0</v>
      </c>
      <c r="AI202" s="7">
        <f t="shared" si="82"/>
        <v>0</v>
      </c>
    </row>
    <row r="203" spans="1:35" x14ac:dyDescent="0.25">
      <c r="A203" s="140" t="s">
        <v>433</v>
      </c>
      <c r="B203" s="153">
        <v>3</v>
      </c>
      <c r="C203" s="154">
        <v>3</v>
      </c>
      <c r="D203" s="154">
        <v>3</v>
      </c>
      <c r="E203" s="154">
        <v>3.6666666666666665</v>
      </c>
      <c r="F203" s="154">
        <v>4</v>
      </c>
      <c r="G203" s="154">
        <v>3</v>
      </c>
      <c r="H203" s="151"/>
      <c r="I203" s="163">
        <f t="shared" si="57"/>
        <v>3.333333333333333</v>
      </c>
      <c r="J203" s="152">
        <f t="shared" si="58"/>
        <v>1.6</v>
      </c>
      <c r="K203" s="152">
        <f t="shared" si="59"/>
        <v>1.6</v>
      </c>
      <c r="L203" s="152">
        <f t="shared" si="60"/>
        <v>1.6</v>
      </c>
      <c r="M203" s="152">
        <f t="shared" si="61"/>
        <v>0.1</v>
      </c>
      <c r="N203" s="152">
        <f t="shared" si="62"/>
        <v>0</v>
      </c>
      <c r="O203" s="152"/>
      <c r="P203" s="7">
        <f t="shared" si="63"/>
        <v>0.1</v>
      </c>
      <c r="Q203" s="7">
        <f t="shared" si="64"/>
        <v>0.5</v>
      </c>
      <c r="R203" s="7">
        <f t="shared" si="65"/>
        <v>1</v>
      </c>
      <c r="S203" s="7">
        <f t="shared" si="83"/>
        <v>1.6</v>
      </c>
      <c r="T203" s="7">
        <f t="shared" si="66"/>
        <v>0.1</v>
      </c>
      <c r="U203" s="7">
        <f t="shared" si="67"/>
        <v>0.5</v>
      </c>
      <c r="V203" s="7">
        <f t="shared" si="68"/>
        <v>1</v>
      </c>
      <c r="W203" s="7">
        <f t="shared" si="79"/>
        <v>1.6</v>
      </c>
      <c r="X203" s="7">
        <f t="shared" si="69"/>
        <v>0.1</v>
      </c>
      <c r="Y203" s="7">
        <f t="shared" si="70"/>
        <v>0.5</v>
      </c>
      <c r="Z203" s="7">
        <f t="shared" si="71"/>
        <v>1</v>
      </c>
      <c r="AA203" s="7">
        <f t="shared" si="80"/>
        <v>1.6</v>
      </c>
      <c r="AB203" s="7">
        <f t="shared" si="72"/>
        <v>0.1</v>
      </c>
      <c r="AC203" s="7">
        <f t="shared" si="73"/>
        <v>0</v>
      </c>
      <c r="AD203" s="7">
        <f t="shared" si="74"/>
        <v>0</v>
      </c>
      <c r="AE203" s="7">
        <f t="shared" si="81"/>
        <v>0.1</v>
      </c>
      <c r="AF203" s="7">
        <f t="shared" si="75"/>
        <v>0</v>
      </c>
      <c r="AG203" s="7">
        <f t="shared" si="76"/>
        <v>0</v>
      </c>
      <c r="AH203" s="7">
        <f t="shared" si="77"/>
        <v>0</v>
      </c>
      <c r="AI203" s="7">
        <f t="shared" si="82"/>
        <v>0</v>
      </c>
    </row>
    <row r="204" spans="1:35" x14ac:dyDescent="0.25">
      <c r="A204" s="140" t="s">
        <v>882</v>
      </c>
      <c r="B204" s="153">
        <v>1</v>
      </c>
      <c r="C204" s="154">
        <v>4</v>
      </c>
      <c r="D204" s="154">
        <v>2</v>
      </c>
      <c r="E204" s="154">
        <v>4</v>
      </c>
      <c r="F204" s="154">
        <v>5</v>
      </c>
      <c r="G204" s="154">
        <v>4</v>
      </c>
      <c r="H204" s="151"/>
      <c r="I204" s="163">
        <f t="shared" si="57"/>
        <v>3.8</v>
      </c>
      <c r="J204" s="152">
        <f t="shared" si="58"/>
        <v>1.6</v>
      </c>
      <c r="K204" s="152">
        <f t="shared" si="59"/>
        <v>1.6</v>
      </c>
      <c r="L204" s="152">
        <f t="shared" si="60"/>
        <v>1.6</v>
      </c>
      <c r="M204" s="152">
        <f t="shared" si="61"/>
        <v>0.6</v>
      </c>
      <c r="N204" s="152">
        <f t="shared" si="62"/>
        <v>0</v>
      </c>
      <c r="O204" s="152"/>
      <c r="P204" s="7">
        <f t="shared" si="63"/>
        <v>0.1</v>
      </c>
      <c r="Q204" s="7">
        <f t="shared" si="64"/>
        <v>0.5</v>
      </c>
      <c r="R204" s="7">
        <f t="shared" si="65"/>
        <v>1</v>
      </c>
      <c r="S204" s="7">
        <f t="shared" si="83"/>
        <v>1.6</v>
      </c>
      <c r="T204" s="7">
        <f t="shared" si="66"/>
        <v>0.1</v>
      </c>
      <c r="U204" s="7">
        <f t="shared" si="67"/>
        <v>0.5</v>
      </c>
      <c r="V204" s="7">
        <f t="shared" si="68"/>
        <v>1</v>
      </c>
      <c r="W204" s="7">
        <f t="shared" si="79"/>
        <v>1.6</v>
      </c>
      <c r="X204" s="7">
        <f t="shared" si="69"/>
        <v>0.1</v>
      </c>
      <c r="Y204" s="7">
        <f t="shared" si="70"/>
        <v>0.5</v>
      </c>
      <c r="Z204" s="7">
        <f t="shared" si="71"/>
        <v>1</v>
      </c>
      <c r="AA204" s="7">
        <f t="shared" si="80"/>
        <v>1.6</v>
      </c>
      <c r="AB204" s="7">
        <f t="shared" si="72"/>
        <v>0.1</v>
      </c>
      <c r="AC204" s="7">
        <f t="shared" si="73"/>
        <v>0.5</v>
      </c>
      <c r="AD204" s="7">
        <f t="shared" si="74"/>
        <v>0</v>
      </c>
      <c r="AE204" s="7">
        <f t="shared" si="81"/>
        <v>0.6</v>
      </c>
      <c r="AF204" s="7">
        <f t="shared" si="75"/>
        <v>0</v>
      </c>
      <c r="AG204" s="7">
        <f t="shared" si="76"/>
        <v>0</v>
      </c>
      <c r="AH204" s="7">
        <f t="shared" si="77"/>
        <v>0</v>
      </c>
      <c r="AI204" s="7">
        <f t="shared" si="82"/>
        <v>0</v>
      </c>
    </row>
    <row r="205" spans="1:35" x14ac:dyDescent="0.25">
      <c r="A205" s="140" t="s">
        <v>1744</v>
      </c>
      <c r="B205" s="153">
        <v>1</v>
      </c>
      <c r="C205" s="154">
        <v>5</v>
      </c>
      <c r="D205" s="154">
        <v>4</v>
      </c>
      <c r="E205" s="154">
        <v>5</v>
      </c>
      <c r="F205" s="154">
        <v>5</v>
      </c>
      <c r="G205" s="154">
        <v>4</v>
      </c>
      <c r="H205" s="151"/>
      <c r="I205" s="163">
        <f t="shared" si="57"/>
        <v>4.5999999999999996</v>
      </c>
      <c r="J205" s="152">
        <f t="shared" si="58"/>
        <v>1.6</v>
      </c>
      <c r="K205" s="152">
        <f t="shared" si="59"/>
        <v>1.6</v>
      </c>
      <c r="L205" s="152">
        <f t="shared" si="60"/>
        <v>1.6</v>
      </c>
      <c r="M205" s="152">
        <f t="shared" si="61"/>
        <v>1.6</v>
      </c>
      <c r="N205" s="152">
        <f t="shared" si="62"/>
        <v>0.6</v>
      </c>
      <c r="O205" s="152"/>
      <c r="P205" s="7">
        <f t="shared" si="63"/>
        <v>0.1</v>
      </c>
      <c r="Q205" s="7">
        <f t="shared" si="64"/>
        <v>0.5</v>
      </c>
      <c r="R205" s="7">
        <f t="shared" si="65"/>
        <v>1</v>
      </c>
      <c r="S205" s="7">
        <f t="shared" si="83"/>
        <v>1.6</v>
      </c>
      <c r="T205" s="7">
        <f t="shared" si="66"/>
        <v>0.1</v>
      </c>
      <c r="U205" s="7">
        <f t="shared" si="67"/>
        <v>0.5</v>
      </c>
      <c r="V205" s="7">
        <f t="shared" si="68"/>
        <v>1</v>
      </c>
      <c r="W205" s="7">
        <f t="shared" si="79"/>
        <v>1.6</v>
      </c>
      <c r="X205" s="7">
        <f t="shared" si="69"/>
        <v>0.1</v>
      </c>
      <c r="Y205" s="7">
        <f t="shared" si="70"/>
        <v>0.5</v>
      </c>
      <c r="Z205" s="7">
        <f t="shared" si="71"/>
        <v>1</v>
      </c>
      <c r="AA205" s="7">
        <f t="shared" si="80"/>
        <v>1.6</v>
      </c>
      <c r="AB205" s="7">
        <f t="shared" si="72"/>
        <v>0.1</v>
      </c>
      <c r="AC205" s="7">
        <f t="shared" si="73"/>
        <v>0.5</v>
      </c>
      <c r="AD205" s="7">
        <f t="shared" si="74"/>
        <v>1</v>
      </c>
      <c r="AE205" s="7">
        <f t="shared" si="81"/>
        <v>1.6</v>
      </c>
      <c r="AF205" s="7">
        <f t="shared" si="75"/>
        <v>0.1</v>
      </c>
      <c r="AG205" s="7">
        <f t="shared" si="76"/>
        <v>0.5</v>
      </c>
      <c r="AH205" s="7">
        <f t="shared" si="77"/>
        <v>0</v>
      </c>
      <c r="AI205" s="7">
        <f t="shared" si="82"/>
        <v>0.6</v>
      </c>
    </row>
    <row r="206" spans="1:35" x14ac:dyDescent="0.25">
      <c r="A206" s="140" t="s">
        <v>2011</v>
      </c>
      <c r="B206" s="153">
        <v>1</v>
      </c>
      <c r="C206" s="154">
        <v>4</v>
      </c>
      <c r="D206" s="154">
        <v>2</v>
      </c>
      <c r="E206" s="154">
        <v>4</v>
      </c>
      <c r="F206" s="154">
        <v>4</v>
      </c>
      <c r="G206" s="154">
        <v>4</v>
      </c>
      <c r="H206" s="151"/>
      <c r="I206" s="163">
        <f t="shared" si="57"/>
        <v>3.6</v>
      </c>
      <c r="J206" s="152">
        <f t="shared" si="58"/>
        <v>1.6</v>
      </c>
      <c r="K206" s="152">
        <f t="shared" si="59"/>
        <v>1.6</v>
      </c>
      <c r="L206" s="152">
        <f t="shared" si="60"/>
        <v>1.6</v>
      </c>
      <c r="M206" s="152">
        <f t="shared" si="61"/>
        <v>0.6</v>
      </c>
      <c r="N206" s="152">
        <f t="shared" si="62"/>
        <v>0</v>
      </c>
      <c r="O206" s="152"/>
      <c r="P206" s="7">
        <f t="shared" si="63"/>
        <v>0.1</v>
      </c>
      <c r="Q206" s="7">
        <f t="shared" si="64"/>
        <v>0.5</v>
      </c>
      <c r="R206" s="7">
        <f t="shared" si="65"/>
        <v>1</v>
      </c>
      <c r="S206" s="7">
        <f t="shared" si="83"/>
        <v>1.6</v>
      </c>
      <c r="T206" s="7">
        <f t="shared" si="66"/>
        <v>0.1</v>
      </c>
      <c r="U206" s="7">
        <f t="shared" si="67"/>
        <v>0.5</v>
      </c>
      <c r="V206" s="7">
        <f t="shared" si="68"/>
        <v>1</v>
      </c>
      <c r="W206" s="7">
        <f t="shared" si="79"/>
        <v>1.6</v>
      </c>
      <c r="X206" s="7">
        <f t="shared" si="69"/>
        <v>0.1</v>
      </c>
      <c r="Y206" s="7">
        <f t="shared" si="70"/>
        <v>0.5</v>
      </c>
      <c r="Z206" s="7">
        <f t="shared" si="71"/>
        <v>1</v>
      </c>
      <c r="AA206" s="7">
        <f t="shared" si="80"/>
        <v>1.6</v>
      </c>
      <c r="AB206" s="7">
        <f t="shared" si="72"/>
        <v>0.1</v>
      </c>
      <c r="AC206" s="7">
        <f t="shared" si="73"/>
        <v>0.5</v>
      </c>
      <c r="AD206" s="7">
        <f t="shared" si="74"/>
        <v>0</v>
      </c>
      <c r="AE206" s="7">
        <f t="shared" si="81"/>
        <v>0.6</v>
      </c>
      <c r="AF206" s="7">
        <f t="shared" si="75"/>
        <v>0</v>
      </c>
      <c r="AG206" s="7">
        <f t="shared" si="76"/>
        <v>0</v>
      </c>
      <c r="AH206" s="7">
        <f t="shared" si="77"/>
        <v>0</v>
      </c>
      <c r="AI206" s="7">
        <f t="shared" si="82"/>
        <v>0</v>
      </c>
    </row>
    <row r="207" spans="1:35" ht="15.75" x14ac:dyDescent="0.25">
      <c r="A207" s="162" t="s">
        <v>68</v>
      </c>
      <c r="B207" s="153">
        <v>83</v>
      </c>
      <c r="C207" s="154">
        <v>4.1927710843373491</v>
      </c>
      <c r="D207" s="154">
        <v>3.5662650602409638</v>
      </c>
      <c r="E207" s="154">
        <v>4.4698795180722888</v>
      </c>
      <c r="F207" s="154">
        <v>4.2650602409638552</v>
      </c>
      <c r="G207" s="154">
        <v>4.0602409638554215</v>
      </c>
      <c r="H207" s="151"/>
      <c r="I207" s="163">
        <f t="shared" ref="I207:I270" si="84">IFERROR(AVERAGE(C207:G207),"0")+0</f>
        <v>4.1108433734939753</v>
      </c>
      <c r="J207" s="152">
        <f t="shared" ref="J207:J270" si="85">S207</f>
        <v>1.6</v>
      </c>
      <c r="K207" s="152">
        <f t="shared" ref="K207:K270" si="86">W207</f>
        <v>1.6</v>
      </c>
      <c r="L207" s="152">
        <f t="shared" ref="L207:L270" si="87">AA207</f>
        <v>1.6</v>
      </c>
      <c r="M207" s="152">
        <f t="shared" ref="M207:M270" si="88">AE207</f>
        <v>1.6</v>
      </c>
      <c r="N207" s="152">
        <f t="shared" ref="N207:N270" si="89">AI207</f>
        <v>0.1</v>
      </c>
      <c r="O207" s="152"/>
      <c r="P207" s="7">
        <f t="shared" ref="P207:P270" si="90">IF($I207&gt;0,0.1,0)</f>
        <v>0.1</v>
      </c>
      <c r="Q207" s="7">
        <f t="shared" ref="Q207:Q270" si="91">IF($I207&gt;0.49,0.5,0)</f>
        <v>0.5</v>
      </c>
      <c r="R207" s="7">
        <f t="shared" ref="R207:R270" si="92">IF($I207&gt;0.99,1,0)</f>
        <v>1</v>
      </c>
      <c r="S207" s="7">
        <f t="shared" si="83"/>
        <v>1.6</v>
      </c>
      <c r="T207" s="7">
        <f t="shared" ref="T207:T270" si="93">IF($I207&gt;1,0.1,0)</f>
        <v>0.1</v>
      </c>
      <c r="U207" s="7">
        <f t="shared" ref="U207:U270" si="94">IF($I207&gt;1.49,0.5,0)</f>
        <v>0.5</v>
      </c>
      <c r="V207" s="7">
        <f t="shared" ref="V207:V270" si="95">IF($I207&gt;1.99,1,0)</f>
        <v>1</v>
      </c>
      <c r="W207" s="7">
        <f t="shared" si="79"/>
        <v>1.6</v>
      </c>
      <c r="X207" s="7">
        <f t="shared" ref="X207:X270" si="96">IF($I207&gt;2,0.1,0)</f>
        <v>0.1</v>
      </c>
      <c r="Y207" s="7">
        <f t="shared" ref="Y207:Y270" si="97">IF($I207&gt;2.49,0.5,0)</f>
        <v>0.5</v>
      </c>
      <c r="Z207" s="7">
        <f t="shared" ref="Z207:Z270" si="98">IF($I207&gt;2.99,1,0)</f>
        <v>1</v>
      </c>
      <c r="AA207" s="7">
        <f t="shared" si="80"/>
        <v>1.6</v>
      </c>
      <c r="AB207" s="7">
        <f t="shared" ref="AB207:AB270" si="99">IF($I207&gt;3,0.1,0)</f>
        <v>0.1</v>
      </c>
      <c r="AC207" s="7">
        <f t="shared" ref="AC207:AC270" si="100">IF($I207&gt;3.49,0.5,0)</f>
        <v>0.5</v>
      </c>
      <c r="AD207" s="7">
        <f t="shared" ref="AD207:AD270" si="101">IF($I207&gt;3.99,1,0)</f>
        <v>1</v>
      </c>
      <c r="AE207" s="7">
        <f t="shared" si="81"/>
        <v>1.6</v>
      </c>
      <c r="AF207" s="7">
        <f t="shared" ref="AF207:AF270" si="102">IF($I207&gt;4,0.1,0)</f>
        <v>0.1</v>
      </c>
      <c r="AG207" s="7">
        <f t="shared" ref="AG207:AG270" si="103">IF($I207&gt;4.49,0.5,0)</f>
        <v>0</v>
      </c>
      <c r="AH207" s="7">
        <f t="shared" ref="AH207:AH270" si="104">IF($I207&gt;4.99,1,0)</f>
        <v>0</v>
      </c>
      <c r="AI207" s="7">
        <f t="shared" si="82"/>
        <v>0.1</v>
      </c>
    </row>
    <row r="208" spans="1:35" x14ac:dyDescent="0.25">
      <c r="A208" s="2" t="s">
        <v>48</v>
      </c>
      <c r="B208" s="153">
        <v>25</v>
      </c>
      <c r="C208" s="154">
        <v>4.4400000000000004</v>
      </c>
      <c r="D208" s="154">
        <v>4.2</v>
      </c>
      <c r="E208" s="154">
        <v>4.5199999999999996</v>
      </c>
      <c r="F208" s="154">
        <v>4.4400000000000004</v>
      </c>
      <c r="G208" s="154">
        <v>4.16</v>
      </c>
      <c r="H208" s="151"/>
      <c r="I208" s="163">
        <f t="shared" si="84"/>
        <v>4.3520000000000003</v>
      </c>
      <c r="J208" s="152">
        <f t="shared" si="85"/>
        <v>1.6</v>
      </c>
      <c r="K208" s="152">
        <f t="shared" si="86"/>
        <v>1.6</v>
      </c>
      <c r="L208" s="152">
        <f t="shared" si="87"/>
        <v>1.6</v>
      </c>
      <c r="M208" s="152">
        <f t="shared" si="88"/>
        <v>1.6</v>
      </c>
      <c r="N208" s="152">
        <f t="shared" si="89"/>
        <v>0.1</v>
      </c>
      <c r="O208" s="152"/>
      <c r="P208" s="7">
        <f t="shared" si="90"/>
        <v>0.1</v>
      </c>
      <c r="Q208" s="7">
        <f t="shared" si="91"/>
        <v>0.5</v>
      </c>
      <c r="R208" s="7">
        <f t="shared" si="92"/>
        <v>1</v>
      </c>
      <c r="S208" s="7">
        <f t="shared" si="83"/>
        <v>1.6</v>
      </c>
      <c r="T208" s="7">
        <f t="shared" si="93"/>
        <v>0.1</v>
      </c>
      <c r="U208" s="7">
        <f t="shared" si="94"/>
        <v>0.5</v>
      </c>
      <c r="V208" s="7">
        <f t="shared" si="95"/>
        <v>1</v>
      </c>
      <c r="W208" s="7">
        <f t="shared" si="79"/>
        <v>1.6</v>
      </c>
      <c r="X208" s="7">
        <f t="shared" si="96"/>
        <v>0.1</v>
      </c>
      <c r="Y208" s="7">
        <f t="shared" si="97"/>
        <v>0.5</v>
      </c>
      <c r="Z208" s="7">
        <f t="shared" si="98"/>
        <v>1</v>
      </c>
      <c r="AA208" s="7">
        <f t="shared" si="80"/>
        <v>1.6</v>
      </c>
      <c r="AB208" s="7">
        <f t="shared" si="99"/>
        <v>0.1</v>
      </c>
      <c r="AC208" s="7">
        <f t="shared" si="100"/>
        <v>0.5</v>
      </c>
      <c r="AD208" s="7">
        <f t="shared" si="101"/>
        <v>1</v>
      </c>
      <c r="AE208" s="7">
        <f t="shared" si="81"/>
        <v>1.6</v>
      </c>
      <c r="AF208" s="7">
        <f t="shared" si="102"/>
        <v>0.1</v>
      </c>
      <c r="AG208" s="7">
        <f t="shared" si="103"/>
        <v>0</v>
      </c>
      <c r="AH208" s="7">
        <f t="shared" si="104"/>
        <v>0</v>
      </c>
      <c r="AI208" s="7">
        <f t="shared" si="82"/>
        <v>0.1</v>
      </c>
    </row>
    <row r="209" spans="1:35" x14ac:dyDescent="0.25">
      <c r="A209" s="140" t="s">
        <v>215</v>
      </c>
      <c r="B209" s="153">
        <v>2</v>
      </c>
      <c r="C209" s="154">
        <v>4</v>
      </c>
      <c r="D209" s="154">
        <v>4.5</v>
      </c>
      <c r="E209" s="154">
        <v>4.5</v>
      </c>
      <c r="F209" s="154">
        <v>4.5</v>
      </c>
      <c r="G209" s="154">
        <v>4</v>
      </c>
      <c r="H209" s="151"/>
      <c r="I209" s="163">
        <f t="shared" si="84"/>
        <v>4.3</v>
      </c>
      <c r="J209" s="152">
        <f t="shared" si="85"/>
        <v>1.6</v>
      </c>
      <c r="K209" s="152">
        <f t="shared" si="86"/>
        <v>1.6</v>
      </c>
      <c r="L209" s="152">
        <f t="shared" si="87"/>
        <v>1.6</v>
      </c>
      <c r="M209" s="152">
        <f t="shared" si="88"/>
        <v>1.6</v>
      </c>
      <c r="N209" s="152">
        <f t="shared" si="89"/>
        <v>0.1</v>
      </c>
      <c r="O209" s="152"/>
      <c r="P209" s="7">
        <f t="shared" si="90"/>
        <v>0.1</v>
      </c>
      <c r="Q209" s="7">
        <f t="shared" si="91"/>
        <v>0.5</v>
      </c>
      <c r="R209" s="7">
        <f t="shared" si="92"/>
        <v>1</v>
      </c>
      <c r="S209" s="7">
        <f t="shared" si="83"/>
        <v>1.6</v>
      </c>
      <c r="T209" s="7">
        <f t="shared" si="93"/>
        <v>0.1</v>
      </c>
      <c r="U209" s="7">
        <f t="shared" si="94"/>
        <v>0.5</v>
      </c>
      <c r="V209" s="7">
        <f t="shared" si="95"/>
        <v>1</v>
      </c>
      <c r="W209" s="7">
        <f t="shared" si="79"/>
        <v>1.6</v>
      </c>
      <c r="X209" s="7">
        <f t="shared" si="96"/>
        <v>0.1</v>
      </c>
      <c r="Y209" s="7">
        <f t="shared" si="97"/>
        <v>0.5</v>
      </c>
      <c r="Z209" s="7">
        <f t="shared" si="98"/>
        <v>1</v>
      </c>
      <c r="AA209" s="7">
        <f t="shared" si="80"/>
        <v>1.6</v>
      </c>
      <c r="AB209" s="7">
        <f t="shared" si="99"/>
        <v>0.1</v>
      </c>
      <c r="AC209" s="7">
        <f t="shared" si="100"/>
        <v>0.5</v>
      </c>
      <c r="AD209" s="7">
        <f t="shared" si="101"/>
        <v>1</v>
      </c>
      <c r="AE209" s="7">
        <f t="shared" si="81"/>
        <v>1.6</v>
      </c>
      <c r="AF209" s="7">
        <f t="shared" si="102"/>
        <v>0.1</v>
      </c>
      <c r="AG209" s="7">
        <f t="shared" si="103"/>
        <v>0</v>
      </c>
      <c r="AH209" s="7">
        <f t="shared" si="104"/>
        <v>0</v>
      </c>
      <c r="AI209" s="7">
        <f t="shared" si="82"/>
        <v>0.1</v>
      </c>
    </row>
    <row r="210" spans="1:35" x14ac:dyDescent="0.25">
      <c r="A210" s="140" t="s">
        <v>48</v>
      </c>
      <c r="B210" s="153">
        <v>5</v>
      </c>
      <c r="C210" s="154">
        <v>4.4000000000000004</v>
      </c>
      <c r="D210" s="154">
        <v>3.8</v>
      </c>
      <c r="E210" s="154">
        <v>4.5999999999999996</v>
      </c>
      <c r="F210" s="154">
        <v>4</v>
      </c>
      <c r="G210" s="154">
        <v>3.4</v>
      </c>
      <c r="H210" s="151"/>
      <c r="I210" s="163">
        <f t="shared" si="84"/>
        <v>4.0399999999999991</v>
      </c>
      <c r="J210" s="152">
        <f t="shared" si="85"/>
        <v>1.6</v>
      </c>
      <c r="K210" s="152">
        <f t="shared" si="86"/>
        <v>1.6</v>
      </c>
      <c r="L210" s="152">
        <f t="shared" si="87"/>
        <v>1.6</v>
      </c>
      <c r="M210" s="152">
        <f t="shared" si="88"/>
        <v>1.6</v>
      </c>
      <c r="N210" s="152">
        <f t="shared" si="89"/>
        <v>0.1</v>
      </c>
      <c r="O210" s="152"/>
      <c r="P210" s="7">
        <f t="shared" si="90"/>
        <v>0.1</v>
      </c>
      <c r="Q210" s="7">
        <f t="shared" si="91"/>
        <v>0.5</v>
      </c>
      <c r="R210" s="7">
        <f t="shared" si="92"/>
        <v>1</v>
      </c>
      <c r="S210" s="7">
        <f t="shared" si="83"/>
        <v>1.6</v>
      </c>
      <c r="T210" s="7">
        <f t="shared" si="93"/>
        <v>0.1</v>
      </c>
      <c r="U210" s="7">
        <f t="shared" si="94"/>
        <v>0.5</v>
      </c>
      <c r="V210" s="7">
        <f t="shared" si="95"/>
        <v>1</v>
      </c>
      <c r="W210" s="7">
        <f t="shared" si="79"/>
        <v>1.6</v>
      </c>
      <c r="X210" s="7">
        <f t="shared" si="96"/>
        <v>0.1</v>
      </c>
      <c r="Y210" s="7">
        <f t="shared" si="97"/>
        <v>0.5</v>
      </c>
      <c r="Z210" s="7">
        <f t="shared" si="98"/>
        <v>1</v>
      </c>
      <c r="AA210" s="7">
        <f t="shared" si="80"/>
        <v>1.6</v>
      </c>
      <c r="AB210" s="7">
        <f t="shared" si="99"/>
        <v>0.1</v>
      </c>
      <c r="AC210" s="7">
        <f t="shared" si="100"/>
        <v>0.5</v>
      </c>
      <c r="AD210" s="7">
        <f t="shared" si="101"/>
        <v>1</v>
      </c>
      <c r="AE210" s="7">
        <f t="shared" si="81"/>
        <v>1.6</v>
      </c>
      <c r="AF210" s="7">
        <f t="shared" si="102"/>
        <v>0.1</v>
      </c>
      <c r="AG210" s="7">
        <f t="shared" si="103"/>
        <v>0</v>
      </c>
      <c r="AH210" s="7">
        <f t="shared" si="104"/>
        <v>0</v>
      </c>
      <c r="AI210" s="7">
        <f t="shared" si="82"/>
        <v>0.1</v>
      </c>
    </row>
    <row r="211" spans="1:35" x14ac:dyDescent="0.25">
      <c r="A211" s="140" t="s">
        <v>584</v>
      </c>
      <c r="B211" s="153">
        <v>2</v>
      </c>
      <c r="C211" s="154">
        <v>5</v>
      </c>
      <c r="D211" s="154">
        <v>4.5</v>
      </c>
      <c r="E211" s="154">
        <v>4.5</v>
      </c>
      <c r="F211" s="154">
        <v>5</v>
      </c>
      <c r="G211" s="154">
        <v>4.5</v>
      </c>
      <c r="H211" s="151"/>
      <c r="I211" s="163">
        <f t="shared" si="84"/>
        <v>4.7</v>
      </c>
      <c r="J211" s="152">
        <f t="shared" si="85"/>
        <v>1.6</v>
      </c>
      <c r="K211" s="152">
        <f t="shared" si="86"/>
        <v>1.6</v>
      </c>
      <c r="L211" s="152">
        <f t="shared" si="87"/>
        <v>1.6</v>
      </c>
      <c r="M211" s="152">
        <f t="shared" si="88"/>
        <v>1.6</v>
      </c>
      <c r="N211" s="152">
        <f t="shared" si="89"/>
        <v>0.6</v>
      </c>
      <c r="O211" s="152"/>
      <c r="P211" s="7">
        <f t="shared" si="90"/>
        <v>0.1</v>
      </c>
      <c r="Q211" s="7">
        <f t="shared" si="91"/>
        <v>0.5</v>
      </c>
      <c r="R211" s="7">
        <f t="shared" si="92"/>
        <v>1</v>
      </c>
      <c r="S211" s="7">
        <f t="shared" si="83"/>
        <v>1.6</v>
      </c>
      <c r="T211" s="7">
        <f t="shared" si="93"/>
        <v>0.1</v>
      </c>
      <c r="U211" s="7">
        <f t="shared" si="94"/>
        <v>0.5</v>
      </c>
      <c r="V211" s="7">
        <f t="shared" si="95"/>
        <v>1</v>
      </c>
      <c r="W211" s="7">
        <f t="shared" si="79"/>
        <v>1.6</v>
      </c>
      <c r="X211" s="7">
        <f t="shared" si="96"/>
        <v>0.1</v>
      </c>
      <c r="Y211" s="7">
        <f t="shared" si="97"/>
        <v>0.5</v>
      </c>
      <c r="Z211" s="7">
        <f t="shared" si="98"/>
        <v>1</v>
      </c>
      <c r="AA211" s="7">
        <f t="shared" si="80"/>
        <v>1.6</v>
      </c>
      <c r="AB211" s="7">
        <f t="shared" si="99"/>
        <v>0.1</v>
      </c>
      <c r="AC211" s="7">
        <f t="shared" si="100"/>
        <v>0.5</v>
      </c>
      <c r="AD211" s="7">
        <f t="shared" si="101"/>
        <v>1</v>
      </c>
      <c r="AE211" s="7">
        <f t="shared" si="81"/>
        <v>1.6</v>
      </c>
      <c r="AF211" s="7">
        <f t="shared" si="102"/>
        <v>0.1</v>
      </c>
      <c r="AG211" s="7">
        <f t="shared" si="103"/>
        <v>0.5</v>
      </c>
      <c r="AH211" s="7">
        <f t="shared" si="104"/>
        <v>0</v>
      </c>
      <c r="AI211" s="7">
        <f t="shared" si="82"/>
        <v>0.6</v>
      </c>
    </row>
    <row r="212" spans="1:35" x14ac:dyDescent="0.25">
      <c r="A212" s="140" t="s">
        <v>134</v>
      </c>
      <c r="B212" s="153">
        <v>11</v>
      </c>
      <c r="C212" s="154">
        <v>4.4545454545454541</v>
      </c>
      <c r="D212" s="154">
        <v>4.0909090909090908</v>
      </c>
      <c r="E212" s="154">
        <v>4.4545454545454541</v>
      </c>
      <c r="F212" s="154">
        <v>4.2727272727272725</v>
      </c>
      <c r="G212" s="154">
        <v>4.3636363636363633</v>
      </c>
      <c r="H212" s="151"/>
      <c r="I212" s="163">
        <f t="shared" si="84"/>
        <v>4.3272727272727272</v>
      </c>
      <c r="J212" s="152">
        <f t="shared" si="85"/>
        <v>1.6</v>
      </c>
      <c r="K212" s="152">
        <f t="shared" si="86"/>
        <v>1.6</v>
      </c>
      <c r="L212" s="152">
        <f t="shared" si="87"/>
        <v>1.6</v>
      </c>
      <c r="M212" s="152">
        <f t="shared" si="88"/>
        <v>1.6</v>
      </c>
      <c r="N212" s="152">
        <f t="shared" si="89"/>
        <v>0.1</v>
      </c>
      <c r="O212" s="152"/>
      <c r="P212" s="7">
        <f t="shared" si="90"/>
        <v>0.1</v>
      </c>
      <c r="Q212" s="7">
        <f t="shared" si="91"/>
        <v>0.5</v>
      </c>
      <c r="R212" s="7">
        <f t="shared" si="92"/>
        <v>1</v>
      </c>
      <c r="S212" s="7">
        <f t="shared" si="83"/>
        <v>1.6</v>
      </c>
      <c r="T212" s="7">
        <f t="shared" si="93"/>
        <v>0.1</v>
      </c>
      <c r="U212" s="7">
        <f t="shared" si="94"/>
        <v>0.5</v>
      </c>
      <c r="V212" s="7">
        <f t="shared" si="95"/>
        <v>1</v>
      </c>
      <c r="W212" s="7">
        <f t="shared" si="79"/>
        <v>1.6</v>
      </c>
      <c r="X212" s="7">
        <f t="shared" si="96"/>
        <v>0.1</v>
      </c>
      <c r="Y212" s="7">
        <f t="shared" si="97"/>
        <v>0.5</v>
      </c>
      <c r="Z212" s="7">
        <f t="shared" si="98"/>
        <v>1</v>
      </c>
      <c r="AA212" s="7">
        <f t="shared" si="80"/>
        <v>1.6</v>
      </c>
      <c r="AB212" s="7">
        <f t="shared" si="99"/>
        <v>0.1</v>
      </c>
      <c r="AC212" s="7">
        <f t="shared" si="100"/>
        <v>0.5</v>
      </c>
      <c r="AD212" s="7">
        <f t="shared" si="101"/>
        <v>1</v>
      </c>
      <c r="AE212" s="7">
        <f t="shared" si="81"/>
        <v>1.6</v>
      </c>
      <c r="AF212" s="7">
        <f t="shared" si="102"/>
        <v>0.1</v>
      </c>
      <c r="AG212" s="7">
        <f t="shared" si="103"/>
        <v>0</v>
      </c>
      <c r="AH212" s="7">
        <f t="shared" si="104"/>
        <v>0</v>
      </c>
      <c r="AI212" s="7">
        <f t="shared" si="82"/>
        <v>0.1</v>
      </c>
    </row>
    <row r="213" spans="1:35" x14ac:dyDescent="0.25">
      <c r="A213" s="140" t="s">
        <v>930</v>
      </c>
      <c r="B213" s="153">
        <v>5</v>
      </c>
      <c r="C213" s="154">
        <v>4.4000000000000004</v>
      </c>
      <c r="D213" s="154">
        <v>4.5999999999999996</v>
      </c>
      <c r="E213" s="154">
        <v>4.5999999999999996</v>
      </c>
      <c r="F213" s="154">
        <v>5</v>
      </c>
      <c r="G213" s="154">
        <v>4.4000000000000004</v>
      </c>
      <c r="H213" s="151"/>
      <c r="I213" s="163">
        <f t="shared" si="84"/>
        <v>4.5999999999999996</v>
      </c>
      <c r="J213" s="152">
        <f t="shared" si="85"/>
        <v>1.6</v>
      </c>
      <c r="K213" s="152">
        <f t="shared" si="86"/>
        <v>1.6</v>
      </c>
      <c r="L213" s="152">
        <f t="shared" si="87"/>
        <v>1.6</v>
      </c>
      <c r="M213" s="152">
        <f t="shared" si="88"/>
        <v>1.6</v>
      </c>
      <c r="N213" s="152">
        <f t="shared" si="89"/>
        <v>0.6</v>
      </c>
      <c r="O213" s="152"/>
      <c r="P213" s="7">
        <f t="shared" si="90"/>
        <v>0.1</v>
      </c>
      <c r="Q213" s="7">
        <f t="shared" si="91"/>
        <v>0.5</v>
      </c>
      <c r="R213" s="7">
        <f t="shared" si="92"/>
        <v>1</v>
      </c>
      <c r="S213" s="7">
        <f t="shared" si="83"/>
        <v>1.6</v>
      </c>
      <c r="T213" s="7">
        <f t="shared" si="93"/>
        <v>0.1</v>
      </c>
      <c r="U213" s="7">
        <f t="shared" si="94"/>
        <v>0.5</v>
      </c>
      <c r="V213" s="7">
        <f t="shared" si="95"/>
        <v>1</v>
      </c>
      <c r="W213" s="7">
        <f t="shared" si="79"/>
        <v>1.6</v>
      </c>
      <c r="X213" s="7">
        <f t="shared" si="96"/>
        <v>0.1</v>
      </c>
      <c r="Y213" s="7">
        <f t="shared" si="97"/>
        <v>0.5</v>
      </c>
      <c r="Z213" s="7">
        <f t="shared" si="98"/>
        <v>1</v>
      </c>
      <c r="AA213" s="7">
        <f t="shared" si="80"/>
        <v>1.6</v>
      </c>
      <c r="AB213" s="7">
        <f t="shared" si="99"/>
        <v>0.1</v>
      </c>
      <c r="AC213" s="7">
        <f t="shared" si="100"/>
        <v>0.5</v>
      </c>
      <c r="AD213" s="7">
        <f t="shared" si="101"/>
        <v>1</v>
      </c>
      <c r="AE213" s="7">
        <f t="shared" si="81"/>
        <v>1.6</v>
      </c>
      <c r="AF213" s="7">
        <f t="shared" si="102"/>
        <v>0.1</v>
      </c>
      <c r="AG213" s="7">
        <f t="shared" si="103"/>
        <v>0.5</v>
      </c>
      <c r="AH213" s="7">
        <f t="shared" si="104"/>
        <v>0</v>
      </c>
      <c r="AI213" s="7">
        <f t="shared" si="82"/>
        <v>0.6</v>
      </c>
    </row>
    <row r="214" spans="1:35" x14ac:dyDescent="0.25">
      <c r="A214" s="2" t="s">
        <v>73</v>
      </c>
      <c r="B214" s="153">
        <v>1</v>
      </c>
      <c r="C214" s="154">
        <v>5</v>
      </c>
      <c r="D214" s="154">
        <v>5</v>
      </c>
      <c r="E214" s="154">
        <v>5</v>
      </c>
      <c r="F214" s="154">
        <v>5</v>
      </c>
      <c r="G214" s="154">
        <v>5</v>
      </c>
      <c r="H214" s="151"/>
      <c r="I214" s="163">
        <f t="shared" si="84"/>
        <v>5</v>
      </c>
      <c r="J214" s="152">
        <f t="shared" si="85"/>
        <v>1.6</v>
      </c>
      <c r="K214" s="152">
        <f t="shared" si="86"/>
        <v>1.6</v>
      </c>
      <c r="L214" s="152">
        <f t="shared" si="87"/>
        <v>1.6</v>
      </c>
      <c r="M214" s="152">
        <f t="shared" si="88"/>
        <v>1.6</v>
      </c>
      <c r="N214" s="152">
        <f t="shared" si="89"/>
        <v>1.6</v>
      </c>
      <c r="O214" s="152"/>
      <c r="P214" s="7">
        <f t="shared" si="90"/>
        <v>0.1</v>
      </c>
      <c r="Q214" s="7">
        <f t="shared" si="91"/>
        <v>0.5</v>
      </c>
      <c r="R214" s="7">
        <f t="shared" si="92"/>
        <v>1</v>
      </c>
      <c r="S214" s="7">
        <f t="shared" si="83"/>
        <v>1.6</v>
      </c>
      <c r="T214" s="7">
        <f t="shared" si="93"/>
        <v>0.1</v>
      </c>
      <c r="U214" s="7">
        <f t="shared" si="94"/>
        <v>0.5</v>
      </c>
      <c r="V214" s="7">
        <f t="shared" si="95"/>
        <v>1</v>
      </c>
      <c r="W214" s="7">
        <f t="shared" si="79"/>
        <v>1.6</v>
      </c>
      <c r="X214" s="7">
        <f t="shared" si="96"/>
        <v>0.1</v>
      </c>
      <c r="Y214" s="7">
        <f t="shared" si="97"/>
        <v>0.5</v>
      </c>
      <c r="Z214" s="7">
        <f t="shared" si="98"/>
        <v>1</v>
      </c>
      <c r="AA214" s="7">
        <f t="shared" si="80"/>
        <v>1.6</v>
      </c>
      <c r="AB214" s="7">
        <f t="shared" si="99"/>
        <v>0.1</v>
      </c>
      <c r="AC214" s="7">
        <f t="shared" si="100"/>
        <v>0.5</v>
      </c>
      <c r="AD214" s="7">
        <f t="shared" si="101"/>
        <v>1</v>
      </c>
      <c r="AE214" s="7">
        <f t="shared" si="81"/>
        <v>1.6</v>
      </c>
      <c r="AF214" s="7">
        <f t="shared" si="102"/>
        <v>0.1</v>
      </c>
      <c r="AG214" s="7">
        <f t="shared" si="103"/>
        <v>0.5</v>
      </c>
      <c r="AH214" s="7">
        <f t="shared" si="104"/>
        <v>1</v>
      </c>
      <c r="AI214" s="7">
        <f t="shared" si="82"/>
        <v>1.6</v>
      </c>
    </row>
    <row r="215" spans="1:35" x14ac:dyDescent="0.25">
      <c r="A215" s="140" t="s">
        <v>930</v>
      </c>
      <c r="B215" s="153">
        <v>1</v>
      </c>
      <c r="C215" s="154">
        <v>5</v>
      </c>
      <c r="D215" s="154">
        <v>5</v>
      </c>
      <c r="E215" s="154">
        <v>5</v>
      </c>
      <c r="F215" s="154">
        <v>5</v>
      </c>
      <c r="G215" s="154">
        <v>5</v>
      </c>
      <c r="H215" s="151"/>
      <c r="I215" s="163">
        <f t="shared" si="84"/>
        <v>5</v>
      </c>
      <c r="J215" s="152">
        <f t="shared" si="85"/>
        <v>1.6</v>
      </c>
      <c r="K215" s="152">
        <f t="shared" si="86"/>
        <v>1.6</v>
      </c>
      <c r="L215" s="152">
        <f t="shared" si="87"/>
        <v>1.6</v>
      </c>
      <c r="M215" s="152">
        <f t="shared" si="88"/>
        <v>1.6</v>
      </c>
      <c r="N215" s="152">
        <f t="shared" si="89"/>
        <v>1.6</v>
      </c>
      <c r="O215" s="152"/>
      <c r="P215" s="7">
        <f t="shared" si="90"/>
        <v>0.1</v>
      </c>
      <c r="Q215" s="7">
        <f t="shared" si="91"/>
        <v>0.5</v>
      </c>
      <c r="R215" s="7">
        <f t="shared" si="92"/>
        <v>1</v>
      </c>
      <c r="S215" s="7">
        <f t="shared" si="83"/>
        <v>1.6</v>
      </c>
      <c r="T215" s="7">
        <f t="shared" si="93"/>
        <v>0.1</v>
      </c>
      <c r="U215" s="7">
        <f t="shared" si="94"/>
        <v>0.5</v>
      </c>
      <c r="V215" s="7">
        <f t="shared" si="95"/>
        <v>1</v>
      </c>
      <c r="W215" s="7">
        <f t="shared" si="79"/>
        <v>1.6</v>
      </c>
      <c r="X215" s="7">
        <f t="shared" si="96"/>
        <v>0.1</v>
      </c>
      <c r="Y215" s="7">
        <f t="shared" si="97"/>
        <v>0.5</v>
      </c>
      <c r="Z215" s="7">
        <f t="shared" si="98"/>
        <v>1</v>
      </c>
      <c r="AA215" s="7">
        <f t="shared" si="80"/>
        <v>1.6</v>
      </c>
      <c r="AB215" s="7">
        <f t="shared" si="99"/>
        <v>0.1</v>
      </c>
      <c r="AC215" s="7">
        <f t="shared" si="100"/>
        <v>0.5</v>
      </c>
      <c r="AD215" s="7">
        <f t="shared" si="101"/>
        <v>1</v>
      </c>
      <c r="AE215" s="7">
        <f t="shared" si="81"/>
        <v>1.6</v>
      </c>
      <c r="AF215" s="7">
        <f t="shared" si="102"/>
        <v>0.1</v>
      </c>
      <c r="AG215" s="7">
        <f t="shared" si="103"/>
        <v>0.5</v>
      </c>
      <c r="AH215" s="7">
        <f t="shared" si="104"/>
        <v>1</v>
      </c>
      <c r="AI215" s="7">
        <f t="shared" si="82"/>
        <v>1.6</v>
      </c>
    </row>
    <row r="216" spans="1:35" x14ac:dyDescent="0.25">
      <c r="A216" s="2" t="s">
        <v>103</v>
      </c>
      <c r="B216" s="153">
        <v>24</v>
      </c>
      <c r="C216" s="154">
        <v>3.5833333333333335</v>
      </c>
      <c r="D216" s="154">
        <v>3.1666666666666665</v>
      </c>
      <c r="E216" s="154">
        <v>4</v>
      </c>
      <c r="F216" s="154">
        <v>3.7916666666666665</v>
      </c>
      <c r="G216" s="154">
        <v>3.625</v>
      </c>
      <c r="H216" s="151"/>
      <c r="I216" s="163">
        <f t="shared" si="84"/>
        <v>3.6333333333333329</v>
      </c>
      <c r="J216" s="152">
        <f t="shared" si="85"/>
        <v>1.6</v>
      </c>
      <c r="K216" s="152">
        <f t="shared" si="86"/>
        <v>1.6</v>
      </c>
      <c r="L216" s="152">
        <f t="shared" si="87"/>
        <v>1.6</v>
      </c>
      <c r="M216" s="152">
        <f t="shared" si="88"/>
        <v>0.6</v>
      </c>
      <c r="N216" s="152">
        <f t="shared" si="89"/>
        <v>0</v>
      </c>
      <c r="O216" s="152"/>
      <c r="P216" s="7">
        <f t="shared" si="90"/>
        <v>0.1</v>
      </c>
      <c r="Q216" s="7">
        <f t="shared" si="91"/>
        <v>0.5</v>
      </c>
      <c r="R216" s="7">
        <f t="shared" si="92"/>
        <v>1</v>
      </c>
      <c r="S216" s="7">
        <f t="shared" si="83"/>
        <v>1.6</v>
      </c>
      <c r="T216" s="7">
        <f t="shared" si="93"/>
        <v>0.1</v>
      </c>
      <c r="U216" s="7">
        <f t="shared" si="94"/>
        <v>0.5</v>
      </c>
      <c r="V216" s="7">
        <f t="shared" si="95"/>
        <v>1</v>
      </c>
      <c r="W216" s="7">
        <f t="shared" ref="W216:W279" si="105">SUM(T216:V216)</f>
        <v>1.6</v>
      </c>
      <c r="X216" s="7">
        <f t="shared" si="96"/>
        <v>0.1</v>
      </c>
      <c r="Y216" s="7">
        <f t="shared" si="97"/>
        <v>0.5</v>
      </c>
      <c r="Z216" s="7">
        <f t="shared" si="98"/>
        <v>1</v>
      </c>
      <c r="AA216" s="7">
        <f t="shared" ref="AA216:AA279" si="106">SUM(X216:Z216)</f>
        <v>1.6</v>
      </c>
      <c r="AB216" s="7">
        <f t="shared" si="99"/>
        <v>0.1</v>
      </c>
      <c r="AC216" s="7">
        <f t="shared" si="100"/>
        <v>0.5</v>
      </c>
      <c r="AD216" s="7">
        <f t="shared" si="101"/>
        <v>0</v>
      </c>
      <c r="AE216" s="7">
        <f t="shared" ref="AE216:AE279" si="107">SUM(AB216:AD216)</f>
        <v>0.6</v>
      </c>
      <c r="AF216" s="7">
        <f t="shared" si="102"/>
        <v>0</v>
      </c>
      <c r="AG216" s="7">
        <f t="shared" si="103"/>
        <v>0</v>
      </c>
      <c r="AH216" s="7">
        <f t="shared" si="104"/>
        <v>0</v>
      </c>
      <c r="AI216" s="7">
        <f t="shared" ref="AI216:AI279" si="108">SUM(AF216:AH216)</f>
        <v>0</v>
      </c>
    </row>
    <row r="217" spans="1:35" x14ac:dyDescent="0.25">
      <c r="A217" s="140" t="s">
        <v>594</v>
      </c>
      <c r="B217" s="153">
        <v>5</v>
      </c>
      <c r="C217" s="154">
        <v>4.4000000000000004</v>
      </c>
      <c r="D217" s="154">
        <v>3.6</v>
      </c>
      <c r="E217" s="154">
        <v>4.2</v>
      </c>
      <c r="F217" s="154">
        <v>3.2</v>
      </c>
      <c r="G217" s="154">
        <v>3.4</v>
      </c>
      <c r="H217" s="151"/>
      <c r="I217" s="163">
        <f t="shared" si="84"/>
        <v>3.7599999999999993</v>
      </c>
      <c r="J217" s="152">
        <f t="shared" si="85"/>
        <v>1.6</v>
      </c>
      <c r="K217" s="152">
        <f t="shared" si="86"/>
        <v>1.6</v>
      </c>
      <c r="L217" s="152">
        <f t="shared" si="87"/>
        <v>1.6</v>
      </c>
      <c r="M217" s="152">
        <f t="shared" si="88"/>
        <v>0.6</v>
      </c>
      <c r="N217" s="152">
        <f t="shared" si="89"/>
        <v>0</v>
      </c>
      <c r="O217" s="152"/>
      <c r="P217" s="7">
        <f t="shared" si="90"/>
        <v>0.1</v>
      </c>
      <c r="Q217" s="7">
        <f t="shared" si="91"/>
        <v>0.5</v>
      </c>
      <c r="R217" s="7">
        <f t="shared" si="92"/>
        <v>1</v>
      </c>
      <c r="S217" s="7">
        <f t="shared" si="83"/>
        <v>1.6</v>
      </c>
      <c r="T217" s="7">
        <f t="shared" si="93"/>
        <v>0.1</v>
      </c>
      <c r="U217" s="7">
        <f t="shared" si="94"/>
        <v>0.5</v>
      </c>
      <c r="V217" s="7">
        <f t="shared" si="95"/>
        <v>1</v>
      </c>
      <c r="W217" s="7">
        <f t="shared" si="105"/>
        <v>1.6</v>
      </c>
      <c r="X217" s="7">
        <f t="shared" si="96"/>
        <v>0.1</v>
      </c>
      <c r="Y217" s="7">
        <f t="shared" si="97"/>
        <v>0.5</v>
      </c>
      <c r="Z217" s="7">
        <f t="shared" si="98"/>
        <v>1</v>
      </c>
      <c r="AA217" s="7">
        <f t="shared" si="106"/>
        <v>1.6</v>
      </c>
      <c r="AB217" s="7">
        <f t="shared" si="99"/>
        <v>0.1</v>
      </c>
      <c r="AC217" s="7">
        <f t="shared" si="100"/>
        <v>0.5</v>
      </c>
      <c r="AD217" s="7">
        <f t="shared" si="101"/>
        <v>0</v>
      </c>
      <c r="AE217" s="7">
        <f t="shared" si="107"/>
        <v>0.6</v>
      </c>
      <c r="AF217" s="7">
        <f t="shared" si="102"/>
        <v>0</v>
      </c>
      <c r="AG217" s="7">
        <f t="shared" si="103"/>
        <v>0</v>
      </c>
      <c r="AH217" s="7">
        <f t="shared" si="104"/>
        <v>0</v>
      </c>
      <c r="AI217" s="7">
        <f t="shared" si="108"/>
        <v>0</v>
      </c>
    </row>
    <row r="218" spans="1:35" x14ac:dyDescent="0.25">
      <c r="A218" s="140" t="s">
        <v>103</v>
      </c>
      <c r="B218" s="153">
        <v>9</v>
      </c>
      <c r="C218" s="154">
        <v>2.5555555555555554</v>
      </c>
      <c r="D218" s="154">
        <v>3</v>
      </c>
      <c r="E218" s="154">
        <v>3.8888888888888888</v>
      </c>
      <c r="F218" s="154">
        <v>4.1111111111111107</v>
      </c>
      <c r="G218" s="154">
        <v>3.8888888888888888</v>
      </c>
      <c r="H218" s="151"/>
      <c r="I218" s="163">
        <f t="shared" si="84"/>
        <v>3.4888888888888885</v>
      </c>
      <c r="J218" s="152">
        <f t="shared" si="85"/>
        <v>1.6</v>
      </c>
      <c r="K218" s="152">
        <f t="shared" si="86"/>
        <v>1.6</v>
      </c>
      <c r="L218" s="152">
        <f t="shared" si="87"/>
        <v>1.6</v>
      </c>
      <c r="M218" s="152">
        <f t="shared" si="88"/>
        <v>0.1</v>
      </c>
      <c r="N218" s="152">
        <f t="shared" si="89"/>
        <v>0</v>
      </c>
      <c r="O218" s="152"/>
      <c r="P218" s="7">
        <f t="shared" si="90"/>
        <v>0.1</v>
      </c>
      <c r="Q218" s="7">
        <f t="shared" si="91"/>
        <v>0.5</v>
      </c>
      <c r="R218" s="7">
        <f t="shared" si="92"/>
        <v>1</v>
      </c>
      <c r="S218" s="7">
        <f t="shared" ref="S218:S221" si="109">SUM(P218:R218)</f>
        <v>1.6</v>
      </c>
      <c r="T218" s="7">
        <f t="shared" si="93"/>
        <v>0.1</v>
      </c>
      <c r="U218" s="7">
        <f t="shared" si="94"/>
        <v>0.5</v>
      </c>
      <c r="V218" s="7">
        <f t="shared" si="95"/>
        <v>1</v>
      </c>
      <c r="W218" s="7">
        <f t="shared" si="105"/>
        <v>1.6</v>
      </c>
      <c r="X218" s="7">
        <f t="shared" si="96"/>
        <v>0.1</v>
      </c>
      <c r="Y218" s="7">
        <f t="shared" si="97"/>
        <v>0.5</v>
      </c>
      <c r="Z218" s="7">
        <f t="shared" si="98"/>
        <v>1</v>
      </c>
      <c r="AA218" s="7">
        <f t="shared" si="106"/>
        <v>1.6</v>
      </c>
      <c r="AB218" s="7">
        <f t="shared" si="99"/>
        <v>0.1</v>
      </c>
      <c r="AC218" s="7">
        <f t="shared" si="100"/>
        <v>0</v>
      </c>
      <c r="AD218" s="7">
        <f t="shared" si="101"/>
        <v>0</v>
      </c>
      <c r="AE218" s="7">
        <f t="shared" si="107"/>
        <v>0.1</v>
      </c>
      <c r="AF218" s="7">
        <f t="shared" si="102"/>
        <v>0</v>
      </c>
      <c r="AG218" s="7">
        <f t="shared" si="103"/>
        <v>0</v>
      </c>
      <c r="AH218" s="7">
        <f t="shared" si="104"/>
        <v>0</v>
      </c>
      <c r="AI218" s="7">
        <f t="shared" si="108"/>
        <v>0</v>
      </c>
    </row>
    <row r="219" spans="1:35" x14ac:dyDescent="0.25">
      <c r="A219" s="140" t="s">
        <v>595</v>
      </c>
      <c r="B219" s="153">
        <v>2</v>
      </c>
      <c r="C219" s="154">
        <v>3.5</v>
      </c>
      <c r="D219" s="154">
        <v>2.5</v>
      </c>
      <c r="E219" s="154">
        <v>3</v>
      </c>
      <c r="F219" s="154">
        <v>3</v>
      </c>
      <c r="G219" s="154">
        <v>3</v>
      </c>
      <c r="H219" s="151"/>
      <c r="I219" s="163">
        <f t="shared" si="84"/>
        <v>3</v>
      </c>
      <c r="J219" s="152">
        <f t="shared" si="85"/>
        <v>1.6</v>
      </c>
      <c r="K219" s="152">
        <f t="shared" si="86"/>
        <v>1.6</v>
      </c>
      <c r="L219" s="152">
        <f t="shared" si="87"/>
        <v>1.6</v>
      </c>
      <c r="M219" s="152">
        <f t="shared" si="88"/>
        <v>0</v>
      </c>
      <c r="N219" s="152">
        <f t="shared" si="89"/>
        <v>0</v>
      </c>
      <c r="O219" s="152"/>
      <c r="P219" s="7">
        <f t="shared" si="90"/>
        <v>0.1</v>
      </c>
      <c r="Q219" s="7">
        <f t="shared" si="91"/>
        <v>0.5</v>
      </c>
      <c r="R219" s="7">
        <f t="shared" si="92"/>
        <v>1</v>
      </c>
      <c r="S219" s="7">
        <f t="shared" si="109"/>
        <v>1.6</v>
      </c>
      <c r="T219" s="7">
        <f t="shared" si="93"/>
        <v>0.1</v>
      </c>
      <c r="U219" s="7">
        <f t="shared" si="94"/>
        <v>0.5</v>
      </c>
      <c r="V219" s="7">
        <f t="shared" si="95"/>
        <v>1</v>
      </c>
      <c r="W219" s="7">
        <f t="shared" si="105"/>
        <v>1.6</v>
      </c>
      <c r="X219" s="7">
        <f t="shared" si="96"/>
        <v>0.1</v>
      </c>
      <c r="Y219" s="7">
        <f t="shared" si="97"/>
        <v>0.5</v>
      </c>
      <c r="Z219" s="7">
        <f t="shared" si="98"/>
        <v>1</v>
      </c>
      <c r="AA219" s="7">
        <f t="shared" si="106"/>
        <v>1.6</v>
      </c>
      <c r="AB219" s="7">
        <f t="shared" si="99"/>
        <v>0</v>
      </c>
      <c r="AC219" s="7">
        <f t="shared" si="100"/>
        <v>0</v>
      </c>
      <c r="AD219" s="7">
        <f t="shared" si="101"/>
        <v>0</v>
      </c>
      <c r="AE219" s="7">
        <f t="shared" si="107"/>
        <v>0</v>
      </c>
      <c r="AF219" s="7">
        <f t="shared" si="102"/>
        <v>0</v>
      </c>
      <c r="AG219" s="7">
        <f t="shared" si="103"/>
        <v>0</v>
      </c>
      <c r="AH219" s="7">
        <f t="shared" si="104"/>
        <v>0</v>
      </c>
      <c r="AI219" s="7">
        <f t="shared" si="108"/>
        <v>0</v>
      </c>
    </row>
    <row r="220" spans="1:35" x14ac:dyDescent="0.25">
      <c r="A220" s="140" t="s">
        <v>596</v>
      </c>
      <c r="B220" s="153">
        <v>3</v>
      </c>
      <c r="C220" s="154">
        <v>4.333333333333333</v>
      </c>
      <c r="D220" s="154">
        <v>3.3333333333333335</v>
      </c>
      <c r="E220" s="154">
        <v>4.666666666666667</v>
      </c>
      <c r="F220" s="154">
        <v>4.333333333333333</v>
      </c>
      <c r="G220" s="154">
        <v>3.3333333333333335</v>
      </c>
      <c r="H220" s="151"/>
      <c r="I220" s="163">
        <f t="shared" si="84"/>
        <v>3.9999999999999991</v>
      </c>
      <c r="J220" s="152">
        <f t="shared" si="85"/>
        <v>1.6</v>
      </c>
      <c r="K220" s="152">
        <f t="shared" si="86"/>
        <v>1.6</v>
      </c>
      <c r="L220" s="152">
        <f t="shared" si="87"/>
        <v>1.6</v>
      </c>
      <c r="M220" s="152">
        <f t="shared" si="88"/>
        <v>1.6</v>
      </c>
      <c r="N220" s="152">
        <f t="shared" si="89"/>
        <v>0</v>
      </c>
      <c r="O220" s="152"/>
      <c r="P220" s="7">
        <f t="shared" si="90"/>
        <v>0.1</v>
      </c>
      <c r="Q220" s="7">
        <f t="shared" si="91"/>
        <v>0.5</v>
      </c>
      <c r="R220" s="7">
        <f t="shared" si="92"/>
        <v>1</v>
      </c>
      <c r="S220" s="7">
        <f t="shared" si="109"/>
        <v>1.6</v>
      </c>
      <c r="T220" s="7">
        <f t="shared" si="93"/>
        <v>0.1</v>
      </c>
      <c r="U220" s="7">
        <f t="shared" si="94"/>
        <v>0.5</v>
      </c>
      <c r="V220" s="7">
        <f t="shared" si="95"/>
        <v>1</v>
      </c>
      <c r="W220" s="7">
        <f t="shared" si="105"/>
        <v>1.6</v>
      </c>
      <c r="X220" s="7">
        <f t="shared" si="96"/>
        <v>0.1</v>
      </c>
      <c r="Y220" s="7">
        <f t="shared" si="97"/>
        <v>0.5</v>
      </c>
      <c r="Z220" s="7">
        <f t="shared" si="98"/>
        <v>1</v>
      </c>
      <c r="AA220" s="7">
        <f t="shared" si="106"/>
        <v>1.6</v>
      </c>
      <c r="AB220" s="7">
        <f t="shared" si="99"/>
        <v>0.1</v>
      </c>
      <c r="AC220" s="7">
        <f t="shared" si="100"/>
        <v>0.5</v>
      </c>
      <c r="AD220" s="7">
        <f t="shared" si="101"/>
        <v>1</v>
      </c>
      <c r="AE220" s="7">
        <f t="shared" si="107"/>
        <v>1.6</v>
      </c>
      <c r="AF220" s="7">
        <f t="shared" si="102"/>
        <v>0</v>
      </c>
      <c r="AG220" s="7">
        <f t="shared" si="103"/>
        <v>0</v>
      </c>
      <c r="AH220" s="7">
        <f t="shared" si="104"/>
        <v>0</v>
      </c>
      <c r="AI220" s="7">
        <f t="shared" si="108"/>
        <v>0</v>
      </c>
    </row>
    <row r="221" spans="1:35" x14ac:dyDescent="0.25">
      <c r="A221" s="140" t="s">
        <v>584</v>
      </c>
      <c r="B221" s="153">
        <v>3</v>
      </c>
      <c r="C221" s="154">
        <v>4</v>
      </c>
      <c r="D221" s="154">
        <v>2.6666666666666665</v>
      </c>
      <c r="E221" s="154">
        <v>3.3333333333333335</v>
      </c>
      <c r="F221" s="154">
        <v>3</v>
      </c>
      <c r="G221" s="154">
        <v>3.3333333333333335</v>
      </c>
      <c r="H221" s="151"/>
      <c r="I221" s="163">
        <f t="shared" si="84"/>
        <v>3.2666666666666666</v>
      </c>
      <c r="J221" s="152">
        <f t="shared" si="85"/>
        <v>1.6</v>
      </c>
      <c r="K221" s="152">
        <f t="shared" si="86"/>
        <v>1.6</v>
      </c>
      <c r="L221" s="152">
        <f t="shared" si="87"/>
        <v>1.6</v>
      </c>
      <c r="M221" s="152">
        <f t="shared" si="88"/>
        <v>0.1</v>
      </c>
      <c r="N221" s="152">
        <f t="shared" si="89"/>
        <v>0</v>
      </c>
      <c r="O221" s="152"/>
      <c r="P221" s="7">
        <f t="shared" si="90"/>
        <v>0.1</v>
      </c>
      <c r="Q221" s="7">
        <f t="shared" si="91"/>
        <v>0.5</v>
      </c>
      <c r="R221" s="7">
        <f t="shared" si="92"/>
        <v>1</v>
      </c>
      <c r="S221" s="7">
        <f t="shared" si="109"/>
        <v>1.6</v>
      </c>
      <c r="T221" s="7">
        <f t="shared" si="93"/>
        <v>0.1</v>
      </c>
      <c r="U221" s="7">
        <f t="shared" si="94"/>
        <v>0.5</v>
      </c>
      <c r="V221" s="7">
        <f t="shared" si="95"/>
        <v>1</v>
      </c>
      <c r="W221" s="7">
        <f t="shared" si="105"/>
        <v>1.6</v>
      </c>
      <c r="X221" s="7">
        <f t="shared" si="96"/>
        <v>0.1</v>
      </c>
      <c r="Y221" s="7">
        <f t="shared" si="97"/>
        <v>0.5</v>
      </c>
      <c r="Z221" s="7">
        <f t="shared" si="98"/>
        <v>1</v>
      </c>
      <c r="AA221" s="7">
        <f t="shared" si="106"/>
        <v>1.6</v>
      </c>
      <c r="AB221" s="7">
        <f t="shared" si="99"/>
        <v>0.1</v>
      </c>
      <c r="AC221" s="7">
        <f t="shared" si="100"/>
        <v>0</v>
      </c>
      <c r="AD221" s="7">
        <f t="shared" si="101"/>
        <v>0</v>
      </c>
      <c r="AE221" s="7">
        <f t="shared" si="107"/>
        <v>0.1</v>
      </c>
      <c r="AF221" s="7">
        <f t="shared" si="102"/>
        <v>0</v>
      </c>
      <c r="AG221" s="7">
        <f t="shared" si="103"/>
        <v>0</v>
      </c>
      <c r="AH221" s="7">
        <f t="shared" si="104"/>
        <v>0</v>
      </c>
      <c r="AI221" s="7">
        <f t="shared" si="108"/>
        <v>0</v>
      </c>
    </row>
    <row r="222" spans="1:35" x14ac:dyDescent="0.25">
      <c r="A222" s="140" t="s">
        <v>1745</v>
      </c>
      <c r="B222" s="153">
        <v>2</v>
      </c>
      <c r="C222" s="154">
        <v>4.5</v>
      </c>
      <c r="D222" s="154">
        <v>4</v>
      </c>
      <c r="E222" s="154">
        <v>5</v>
      </c>
      <c r="F222" s="154">
        <v>5</v>
      </c>
      <c r="G222" s="154">
        <v>4.5</v>
      </c>
      <c r="H222" s="151"/>
      <c r="I222" s="163">
        <f t="shared" si="84"/>
        <v>4.5999999999999996</v>
      </c>
      <c r="J222" s="152">
        <f t="shared" si="85"/>
        <v>1.6</v>
      </c>
      <c r="K222" s="152">
        <f t="shared" si="86"/>
        <v>1.6</v>
      </c>
      <c r="L222" s="152">
        <f t="shared" si="87"/>
        <v>1.6</v>
      </c>
      <c r="M222" s="152">
        <f t="shared" si="88"/>
        <v>1.6</v>
      </c>
      <c r="N222" s="152">
        <f t="shared" si="89"/>
        <v>0.6</v>
      </c>
      <c r="O222" s="152"/>
      <c r="P222" s="7">
        <f t="shared" si="90"/>
        <v>0.1</v>
      </c>
      <c r="Q222" s="7">
        <f t="shared" si="91"/>
        <v>0.5</v>
      </c>
      <c r="R222" s="7">
        <f t="shared" si="92"/>
        <v>1</v>
      </c>
      <c r="S222" s="7">
        <f t="shared" ref="S222:S285" si="110">SUM(P222:R222)</f>
        <v>1.6</v>
      </c>
      <c r="T222" s="7">
        <f t="shared" si="93"/>
        <v>0.1</v>
      </c>
      <c r="U222" s="7">
        <f t="shared" si="94"/>
        <v>0.5</v>
      </c>
      <c r="V222" s="7">
        <f t="shared" si="95"/>
        <v>1</v>
      </c>
      <c r="W222" s="7">
        <f t="shared" si="105"/>
        <v>1.6</v>
      </c>
      <c r="X222" s="7">
        <f t="shared" si="96"/>
        <v>0.1</v>
      </c>
      <c r="Y222" s="7">
        <f t="shared" si="97"/>
        <v>0.5</v>
      </c>
      <c r="Z222" s="7">
        <f t="shared" si="98"/>
        <v>1</v>
      </c>
      <c r="AA222" s="7">
        <f t="shared" si="106"/>
        <v>1.6</v>
      </c>
      <c r="AB222" s="7">
        <f t="shared" si="99"/>
        <v>0.1</v>
      </c>
      <c r="AC222" s="7">
        <f t="shared" si="100"/>
        <v>0.5</v>
      </c>
      <c r="AD222" s="7">
        <f t="shared" si="101"/>
        <v>1</v>
      </c>
      <c r="AE222" s="7">
        <f t="shared" si="107"/>
        <v>1.6</v>
      </c>
      <c r="AF222" s="7">
        <f t="shared" si="102"/>
        <v>0.1</v>
      </c>
      <c r="AG222" s="7">
        <f t="shared" si="103"/>
        <v>0.5</v>
      </c>
      <c r="AH222" s="7">
        <f t="shared" si="104"/>
        <v>0</v>
      </c>
      <c r="AI222" s="7">
        <f t="shared" si="108"/>
        <v>0.6</v>
      </c>
    </row>
    <row r="223" spans="1:35" x14ac:dyDescent="0.25">
      <c r="A223" s="2" t="s">
        <v>31</v>
      </c>
      <c r="B223" s="153">
        <v>14</v>
      </c>
      <c r="C223" s="154">
        <v>4.7142857142857144</v>
      </c>
      <c r="D223" s="154">
        <v>2.9285714285714284</v>
      </c>
      <c r="E223" s="154">
        <v>4.7857142857142856</v>
      </c>
      <c r="F223" s="154">
        <v>4.5</v>
      </c>
      <c r="G223" s="154">
        <v>4.2142857142857144</v>
      </c>
      <c r="H223" s="151"/>
      <c r="I223" s="163">
        <f t="shared" si="84"/>
        <v>4.2285714285714286</v>
      </c>
      <c r="J223" s="152">
        <f t="shared" si="85"/>
        <v>1.6</v>
      </c>
      <c r="K223" s="152">
        <f t="shared" si="86"/>
        <v>1.6</v>
      </c>
      <c r="L223" s="152">
        <f t="shared" si="87"/>
        <v>1.6</v>
      </c>
      <c r="M223" s="152">
        <f t="shared" si="88"/>
        <v>1.6</v>
      </c>
      <c r="N223" s="152">
        <f t="shared" si="89"/>
        <v>0.1</v>
      </c>
      <c r="O223" s="152"/>
      <c r="P223" s="7">
        <f t="shared" si="90"/>
        <v>0.1</v>
      </c>
      <c r="Q223" s="7">
        <f t="shared" si="91"/>
        <v>0.5</v>
      </c>
      <c r="R223" s="7">
        <f t="shared" si="92"/>
        <v>1</v>
      </c>
      <c r="S223" s="7">
        <f t="shared" si="110"/>
        <v>1.6</v>
      </c>
      <c r="T223" s="7">
        <f t="shared" si="93"/>
        <v>0.1</v>
      </c>
      <c r="U223" s="7">
        <f t="shared" si="94"/>
        <v>0.5</v>
      </c>
      <c r="V223" s="7">
        <f t="shared" si="95"/>
        <v>1</v>
      </c>
      <c r="W223" s="7">
        <f t="shared" si="105"/>
        <v>1.6</v>
      </c>
      <c r="X223" s="7">
        <f t="shared" si="96"/>
        <v>0.1</v>
      </c>
      <c r="Y223" s="7">
        <f t="shared" si="97"/>
        <v>0.5</v>
      </c>
      <c r="Z223" s="7">
        <f t="shared" si="98"/>
        <v>1</v>
      </c>
      <c r="AA223" s="7">
        <f t="shared" si="106"/>
        <v>1.6</v>
      </c>
      <c r="AB223" s="7">
        <f t="shared" si="99"/>
        <v>0.1</v>
      </c>
      <c r="AC223" s="7">
        <f t="shared" si="100"/>
        <v>0.5</v>
      </c>
      <c r="AD223" s="7">
        <f t="shared" si="101"/>
        <v>1</v>
      </c>
      <c r="AE223" s="7">
        <f t="shared" si="107"/>
        <v>1.6</v>
      </c>
      <c r="AF223" s="7">
        <f t="shared" si="102"/>
        <v>0.1</v>
      </c>
      <c r="AG223" s="7">
        <f t="shared" si="103"/>
        <v>0</v>
      </c>
      <c r="AH223" s="7">
        <f t="shared" si="104"/>
        <v>0</v>
      </c>
      <c r="AI223" s="7">
        <f t="shared" si="108"/>
        <v>0.1</v>
      </c>
    </row>
    <row r="224" spans="1:35" x14ac:dyDescent="0.25">
      <c r="A224" s="140" t="s">
        <v>611</v>
      </c>
      <c r="B224" s="153">
        <v>2</v>
      </c>
      <c r="C224" s="154">
        <v>4.5</v>
      </c>
      <c r="D224" s="154">
        <v>4</v>
      </c>
      <c r="E224" s="154">
        <v>4.5</v>
      </c>
      <c r="F224" s="154">
        <v>4</v>
      </c>
      <c r="G224" s="154">
        <v>4</v>
      </c>
      <c r="H224" s="151"/>
      <c r="I224" s="163">
        <f t="shared" si="84"/>
        <v>4.2</v>
      </c>
      <c r="J224" s="152">
        <f t="shared" si="85"/>
        <v>1.6</v>
      </c>
      <c r="K224" s="152">
        <f t="shared" si="86"/>
        <v>1.6</v>
      </c>
      <c r="L224" s="152">
        <f t="shared" si="87"/>
        <v>1.6</v>
      </c>
      <c r="M224" s="152">
        <f t="shared" si="88"/>
        <v>1.6</v>
      </c>
      <c r="N224" s="152">
        <f t="shared" si="89"/>
        <v>0.1</v>
      </c>
      <c r="O224" s="152"/>
      <c r="P224" s="7">
        <f t="shared" si="90"/>
        <v>0.1</v>
      </c>
      <c r="Q224" s="7">
        <f t="shared" si="91"/>
        <v>0.5</v>
      </c>
      <c r="R224" s="7">
        <f t="shared" si="92"/>
        <v>1</v>
      </c>
      <c r="S224" s="7">
        <f t="shared" si="110"/>
        <v>1.6</v>
      </c>
      <c r="T224" s="7">
        <f t="shared" si="93"/>
        <v>0.1</v>
      </c>
      <c r="U224" s="7">
        <f t="shared" si="94"/>
        <v>0.5</v>
      </c>
      <c r="V224" s="7">
        <f t="shared" si="95"/>
        <v>1</v>
      </c>
      <c r="W224" s="7">
        <f t="shared" si="105"/>
        <v>1.6</v>
      </c>
      <c r="X224" s="7">
        <f t="shared" si="96"/>
        <v>0.1</v>
      </c>
      <c r="Y224" s="7">
        <f t="shared" si="97"/>
        <v>0.5</v>
      </c>
      <c r="Z224" s="7">
        <f t="shared" si="98"/>
        <v>1</v>
      </c>
      <c r="AA224" s="7">
        <f t="shared" si="106"/>
        <v>1.6</v>
      </c>
      <c r="AB224" s="7">
        <f t="shared" si="99"/>
        <v>0.1</v>
      </c>
      <c r="AC224" s="7">
        <f t="shared" si="100"/>
        <v>0.5</v>
      </c>
      <c r="AD224" s="7">
        <f t="shared" si="101"/>
        <v>1</v>
      </c>
      <c r="AE224" s="7">
        <f t="shared" si="107"/>
        <v>1.6</v>
      </c>
      <c r="AF224" s="7">
        <f t="shared" si="102"/>
        <v>0.1</v>
      </c>
      <c r="AG224" s="7">
        <f t="shared" si="103"/>
        <v>0</v>
      </c>
      <c r="AH224" s="7">
        <f t="shared" si="104"/>
        <v>0</v>
      </c>
      <c r="AI224" s="7">
        <f t="shared" si="108"/>
        <v>0.1</v>
      </c>
    </row>
    <row r="225" spans="1:35" x14ac:dyDescent="0.25">
      <c r="A225" s="140" t="s">
        <v>612</v>
      </c>
      <c r="B225" s="153">
        <v>4</v>
      </c>
      <c r="C225" s="154">
        <v>4.75</v>
      </c>
      <c r="D225" s="154">
        <v>2.75</v>
      </c>
      <c r="E225" s="154">
        <v>4.75</v>
      </c>
      <c r="F225" s="154">
        <v>4.75</v>
      </c>
      <c r="G225" s="154">
        <v>4.75</v>
      </c>
      <c r="H225" s="151"/>
      <c r="I225" s="163">
        <f t="shared" si="84"/>
        <v>4.3499999999999996</v>
      </c>
      <c r="J225" s="152">
        <f t="shared" si="85"/>
        <v>1.6</v>
      </c>
      <c r="K225" s="152">
        <f t="shared" si="86"/>
        <v>1.6</v>
      </c>
      <c r="L225" s="152">
        <f t="shared" si="87"/>
        <v>1.6</v>
      </c>
      <c r="M225" s="152">
        <f t="shared" si="88"/>
        <v>1.6</v>
      </c>
      <c r="N225" s="152">
        <f t="shared" si="89"/>
        <v>0.1</v>
      </c>
      <c r="O225" s="152"/>
      <c r="P225" s="7">
        <f t="shared" si="90"/>
        <v>0.1</v>
      </c>
      <c r="Q225" s="7">
        <f t="shared" si="91"/>
        <v>0.5</v>
      </c>
      <c r="R225" s="7">
        <f t="shared" si="92"/>
        <v>1</v>
      </c>
      <c r="S225" s="7">
        <f t="shared" si="110"/>
        <v>1.6</v>
      </c>
      <c r="T225" s="7">
        <f t="shared" si="93"/>
        <v>0.1</v>
      </c>
      <c r="U225" s="7">
        <f t="shared" si="94"/>
        <v>0.5</v>
      </c>
      <c r="V225" s="7">
        <f t="shared" si="95"/>
        <v>1</v>
      </c>
      <c r="W225" s="7">
        <f t="shared" si="105"/>
        <v>1.6</v>
      </c>
      <c r="X225" s="7">
        <f t="shared" si="96"/>
        <v>0.1</v>
      </c>
      <c r="Y225" s="7">
        <f t="shared" si="97"/>
        <v>0.5</v>
      </c>
      <c r="Z225" s="7">
        <f t="shared" si="98"/>
        <v>1</v>
      </c>
      <c r="AA225" s="7">
        <f t="shared" si="106"/>
        <v>1.6</v>
      </c>
      <c r="AB225" s="7">
        <f t="shared" si="99"/>
        <v>0.1</v>
      </c>
      <c r="AC225" s="7">
        <f t="shared" si="100"/>
        <v>0.5</v>
      </c>
      <c r="AD225" s="7">
        <f t="shared" si="101"/>
        <v>1</v>
      </c>
      <c r="AE225" s="7">
        <f t="shared" si="107"/>
        <v>1.6</v>
      </c>
      <c r="AF225" s="7">
        <f t="shared" si="102"/>
        <v>0.1</v>
      </c>
      <c r="AG225" s="7">
        <f t="shared" si="103"/>
        <v>0</v>
      </c>
      <c r="AH225" s="7">
        <f t="shared" si="104"/>
        <v>0</v>
      </c>
      <c r="AI225" s="7">
        <f t="shared" si="108"/>
        <v>0.1</v>
      </c>
    </row>
    <row r="226" spans="1:35" x14ac:dyDescent="0.25">
      <c r="A226" s="140" t="s">
        <v>584</v>
      </c>
      <c r="B226" s="153">
        <v>6</v>
      </c>
      <c r="C226" s="154">
        <v>4.833333333333333</v>
      </c>
      <c r="D226" s="154">
        <v>2.5</v>
      </c>
      <c r="E226" s="154">
        <v>4.833333333333333</v>
      </c>
      <c r="F226" s="154">
        <v>4.333333333333333</v>
      </c>
      <c r="G226" s="154">
        <v>3.8333333333333335</v>
      </c>
      <c r="H226" s="151"/>
      <c r="I226" s="163">
        <f t="shared" si="84"/>
        <v>4.0666666666666664</v>
      </c>
      <c r="J226" s="152">
        <f t="shared" si="85"/>
        <v>1.6</v>
      </c>
      <c r="K226" s="152">
        <f t="shared" si="86"/>
        <v>1.6</v>
      </c>
      <c r="L226" s="152">
        <f t="shared" si="87"/>
        <v>1.6</v>
      </c>
      <c r="M226" s="152">
        <f t="shared" si="88"/>
        <v>1.6</v>
      </c>
      <c r="N226" s="152">
        <f t="shared" si="89"/>
        <v>0.1</v>
      </c>
      <c r="O226" s="152"/>
      <c r="P226" s="7">
        <f t="shared" si="90"/>
        <v>0.1</v>
      </c>
      <c r="Q226" s="7">
        <f t="shared" si="91"/>
        <v>0.5</v>
      </c>
      <c r="R226" s="7">
        <f t="shared" si="92"/>
        <v>1</v>
      </c>
      <c r="S226" s="7">
        <f t="shared" si="110"/>
        <v>1.6</v>
      </c>
      <c r="T226" s="7">
        <f t="shared" si="93"/>
        <v>0.1</v>
      </c>
      <c r="U226" s="7">
        <f t="shared" si="94"/>
        <v>0.5</v>
      </c>
      <c r="V226" s="7">
        <f t="shared" si="95"/>
        <v>1</v>
      </c>
      <c r="W226" s="7">
        <f t="shared" si="105"/>
        <v>1.6</v>
      </c>
      <c r="X226" s="7">
        <f t="shared" si="96"/>
        <v>0.1</v>
      </c>
      <c r="Y226" s="7">
        <f t="shared" si="97"/>
        <v>0.5</v>
      </c>
      <c r="Z226" s="7">
        <f t="shared" si="98"/>
        <v>1</v>
      </c>
      <c r="AA226" s="7">
        <f t="shared" si="106"/>
        <v>1.6</v>
      </c>
      <c r="AB226" s="7">
        <f t="shared" si="99"/>
        <v>0.1</v>
      </c>
      <c r="AC226" s="7">
        <f t="shared" si="100"/>
        <v>0.5</v>
      </c>
      <c r="AD226" s="7">
        <f t="shared" si="101"/>
        <v>1</v>
      </c>
      <c r="AE226" s="7">
        <f t="shared" si="107"/>
        <v>1.6</v>
      </c>
      <c r="AF226" s="7">
        <f t="shared" si="102"/>
        <v>0.1</v>
      </c>
      <c r="AG226" s="7">
        <f t="shared" si="103"/>
        <v>0</v>
      </c>
      <c r="AH226" s="7">
        <f t="shared" si="104"/>
        <v>0</v>
      </c>
      <c r="AI226" s="7">
        <f t="shared" si="108"/>
        <v>0.1</v>
      </c>
    </row>
    <row r="227" spans="1:35" x14ac:dyDescent="0.25">
      <c r="A227" s="140" t="s">
        <v>599</v>
      </c>
      <c r="B227" s="153">
        <v>2</v>
      </c>
      <c r="C227" s="154">
        <v>4.5</v>
      </c>
      <c r="D227" s="154">
        <v>3.5</v>
      </c>
      <c r="E227" s="154">
        <v>5</v>
      </c>
      <c r="F227" s="154">
        <v>5</v>
      </c>
      <c r="G227" s="154">
        <v>4.5</v>
      </c>
      <c r="H227" s="151"/>
      <c r="I227" s="163">
        <f t="shared" si="84"/>
        <v>4.5</v>
      </c>
      <c r="J227" s="152">
        <f t="shared" si="85"/>
        <v>1.6</v>
      </c>
      <c r="K227" s="152">
        <f t="shared" si="86"/>
        <v>1.6</v>
      </c>
      <c r="L227" s="152">
        <f t="shared" si="87"/>
        <v>1.6</v>
      </c>
      <c r="M227" s="152">
        <f t="shared" si="88"/>
        <v>1.6</v>
      </c>
      <c r="N227" s="152">
        <f t="shared" si="89"/>
        <v>0.6</v>
      </c>
      <c r="O227" s="152"/>
      <c r="P227" s="7">
        <f t="shared" si="90"/>
        <v>0.1</v>
      </c>
      <c r="Q227" s="7">
        <f t="shared" si="91"/>
        <v>0.5</v>
      </c>
      <c r="R227" s="7">
        <f t="shared" si="92"/>
        <v>1</v>
      </c>
      <c r="S227" s="7">
        <f t="shared" si="110"/>
        <v>1.6</v>
      </c>
      <c r="T227" s="7">
        <f t="shared" si="93"/>
        <v>0.1</v>
      </c>
      <c r="U227" s="7">
        <f t="shared" si="94"/>
        <v>0.5</v>
      </c>
      <c r="V227" s="7">
        <f t="shared" si="95"/>
        <v>1</v>
      </c>
      <c r="W227" s="7">
        <f t="shared" si="105"/>
        <v>1.6</v>
      </c>
      <c r="X227" s="7">
        <f t="shared" si="96"/>
        <v>0.1</v>
      </c>
      <c r="Y227" s="7">
        <f t="shared" si="97"/>
        <v>0.5</v>
      </c>
      <c r="Z227" s="7">
        <f t="shared" si="98"/>
        <v>1</v>
      </c>
      <c r="AA227" s="7">
        <f t="shared" si="106"/>
        <v>1.6</v>
      </c>
      <c r="AB227" s="7">
        <f t="shared" si="99"/>
        <v>0.1</v>
      </c>
      <c r="AC227" s="7">
        <f t="shared" si="100"/>
        <v>0.5</v>
      </c>
      <c r="AD227" s="7">
        <f t="shared" si="101"/>
        <v>1</v>
      </c>
      <c r="AE227" s="7">
        <f t="shared" si="107"/>
        <v>1.6</v>
      </c>
      <c r="AF227" s="7">
        <f t="shared" si="102"/>
        <v>0.1</v>
      </c>
      <c r="AG227" s="7">
        <f t="shared" si="103"/>
        <v>0.5</v>
      </c>
      <c r="AH227" s="7">
        <f t="shared" si="104"/>
        <v>0</v>
      </c>
      <c r="AI227" s="7">
        <f t="shared" si="108"/>
        <v>0.6</v>
      </c>
    </row>
    <row r="228" spans="1:35" x14ac:dyDescent="0.25">
      <c r="A228" s="2" t="s">
        <v>42</v>
      </c>
      <c r="B228" s="153">
        <v>13</v>
      </c>
      <c r="C228" s="154">
        <v>4.3076923076923075</v>
      </c>
      <c r="D228" s="154">
        <v>3.5384615384615383</v>
      </c>
      <c r="E228" s="154">
        <v>4.7692307692307692</v>
      </c>
      <c r="F228" s="154">
        <v>4.3076923076923075</v>
      </c>
      <c r="G228" s="154">
        <v>4.384615384615385</v>
      </c>
      <c r="H228" s="151"/>
      <c r="I228" s="163">
        <f t="shared" si="84"/>
        <v>4.2615384615384615</v>
      </c>
      <c r="J228" s="152">
        <f t="shared" si="85"/>
        <v>1.6</v>
      </c>
      <c r="K228" s="152">
        <f t="shared" si="86"/>
        <v>1.6</v>
      </c>
      <c r="L228" s="152">
        <f t="shared" si="87"/>
        <v>1.6</v>
      </c>
      <c r="M228" s="152">
        <f t="shared" si="88"/>
        <v>1.6</v>
      </c>
      <c r="N228" s="152">
        <f t="shared" si="89"/>
        <v>0.1</v>
      </c>
      <c r="O228" s="152"/>
      <c r="P228" s="7">
        <f t="shared" si="90"/>
        <v>0.1</v>
      </c>
      <c r="Q228" s="7">
        <f t="shared" si="91"/>
        <v>0.5</v>
      </c>
      <c r="R228" s="7">
        <f t="shared" si="92"/>
        <v>1</v>
      </c>
      <c r="S228" s="7">
        <f t="shared" si="110"/>
        <v>1.6</v>
      </c>
      <c r="T228" s="7">
        <f t="shared" si="93"/>
        <v>0.1</v>
      </c>
      <c r="U228" s="7">
        <f t="shared" si="94"/>
        <v>0.5</v>
      </c>
      <c r="V228" s="7">
        <f t="shared" si="95"/>
        <v>1</v>
      </c>
      <c r="W228" s="7">
        <f t="shared" si="105"/>
        <v>1.6</v>
      </c>
      <c r="X228" s="7">
        <f t="shared" si="96"/>
        <v>0.1</v>
      </c>
      <c r="Y228" s="7">
        <f t="shared" si="97"/>
        <v>0.5</v>
      </c>
      <c r="Z228" s="7">
        <f t="shared" si="98"/>
        <v>1</v>
      </c>
      <c r="AA228" s="7">
        <f t="shared" si="106"/>
        <v>1.6</v>
      </c>
      <c r="AB228" s="7">
        <f t="shared" si="99"/>
        <v>0.1</v>
      </c>
      <c r="AC228" s="7">
        <f t="shared" si="100"/>
        <v>0.5</v>
      </c>
      <c r="AD228" s="7">
        <f t="shared" si="101"/>
        <v>1</v>
      </c>
      <c r="AE228" s="7">
        <f t="shared" si="107"/>
        <v>1.6</v>
      </c>
      <c r="AF228" s="7">
        <f t="shared" si="102"/>
        <v>0.1</v>
      </c>
      <c r="AG228" s="7">
        <f t="shared" si="103"/>
        <v>0</v>
      </c>
      <c r="AH228" s="7">
        <f t="shared" si="104"/>
        <v>0</v>
      </c>
      <c r="AI228" s="7">
        <f t="shared" si="108"/>
        <v>0.1</v>
      </c>
    </row>
    <row r="229" spans="1:35" x14ac:dyDescent="0.25">
      <c r="A229" s="140" t="s">
        <v>711</v>
      </c>
      <c r="B229" s="153">
        <v>1</v>
      </c>
      <c r="C229" s="154">
        <v>4</v>
      </c>
      <c r="D229" s="154">
        <v>3</v>
      </c>
      <c r="E229" s="154">
        <v>5</v>
      </c>
      <c r="F229" s="154">
        <v>4</v>
      </c>
      <c r="G229" s="154">
        <v>4</v>
      </c>
      <c r="H229" s="151"/>
      <c r="I229" s="163">
        <f t="shared" si="84"/>
        <v>4</v>
      </c>
      <c r="J229" s="152">
        <f t="shared" si="85"/>
        <v>1.6</v>
      </c>
      <c r="K229" s="152">
        <f t="shared" si="86"/>
        <v>1.6</v>
      </c>
      <c r="L229" s="152">
        <f t="shared" si="87"/>
        <v>1.6</v>
      </c>
      <c r="M229" s="152">
        <f t="shared" si="88"/>
        <v>1.6</v>
      </c>
      <c r="N229" s="152">
        <f t="shared" si="89"/>
        <v>0</v>
      </c>
      <c r="O229" s="152"/>
      <c r="P229" s="7">
        <f t="shared" si="90"/>
        <v>0.1</v>
      </c>
      <c r="Q229" s="7">
        <f t="shared" si="91"/>
        <v>0.5</v>
      </c>
      <c r="R229" s="7">
        <f t="shared" si="92"/>
        <v>1</v>
      </c>
      <c r="S229" s="7">
        <f t="shared" si="110"/>
        <v>1.6</v>
      </c>
      <c r="T229" s="7">
        <f t="shared" si="93"/>
        <v>0.1</v>
      </c>
      <c r="U229" s="7">
        <f t="shared" si="94"/>
        <v>0.5</v>
      </c>
      <c r="V229" s="7">
        <f t="shared" si="95"/>
        <v>1</v>
      </c>
      <c r="W229" s="7">
        <f t="shared" si="105"/>
        <v>1.6</v>
      </c>
      <c r="X229" s="7">
        <f t="shared" si="96"/>
        <v>0.1</v>
      </c>
      <c r="Y229" s="7">
        <f t="shared" si="97"/>
        <v>0.5</v>
      </c>
      <c r="Z229" s="7">
        <f t="shared" si="98"/>
        <v>1</v>
      </c>
      <c r="AA229" s="7">
        <f t="shared" si="106"/>
        <v>1.6</v>
      </c>
      <c r="AB229" s="7">
        <f t="shared" si="99"/>
        <v>0.1</v>
      </c>
      <c r="AC229" s="7">
        <f t="shared" si="100"/>
        <v>0.5</v>
      </c>
      <c r="AD229" s="7">
        <f t="shared" si="101"/>
        <v>1</v>
      </c>
      <c r="AE229" s="7">
        <f t="shared" si="107"/>
        <v>1.6</v>
      </c>
      <c r="AF229" s="7">
        <f t="shared" si="102"/>
        <v>0</v>
      </c>
      <c r="AG229" s="7">
        <f t="shared" si="103"/>
        <v>0</v>
      </c>
      <c r="AH229" s="7">
        <f t="shared" si="104"/>
        <v>0</v>
      </c>
      <c r="AI229" s="7">
        <f t="shared" si="108"/>
        <v>0</v>
      </c>
    </row>
    <row r="230" spans="1:35" x14ac:dyDescent="0.25">
      <c r="A230" s="140" t="s">
        <v>584</v>
      </c>
      <c r="B230" s="153">
        <v>1</v>
      </c>
      <c r="C230" s="154">
        <v>5</v>
      </c>
      <c r="D230" s="154">
        <v>4</v>
      </c>
      <c r="E230" s="154">
        <v>5</v>
      </c>
      <c r="F230" s="154">
        <v>4</v>
      </c>
      <c r="G230" s="154">
        <v>4</v>
      </c>
      <c r="H230" s="151"/>
      <c r="I230" s="163">
        <f t="shared" si="84"/>
        <v>4.4000000000000004</v>
      </c>
      <c r="J230" s="152">
        <f t="shared" si="85"/>
        <v>1.6</v>
      </c>
      <c r="K230" s="152">
        <f t="shared" si="86"/>
        <v>1.6</v>
      </c>
      <c r="L230" s="152">
        <f t="shared" si="87"/>
        <v>1.6</v>
      </c>
      <c r="M230" s="152">
        <f t="shared" si="88"/>
        <v>1.6</v>
      </c>
      <c r="N230" s="152">
        <f t="shared" si="89"/>
        <v>0.1</v>
      </c>
      <c r="O230" s="152"/>
      <c r="P230" s="7">
        <f t="shared" si="90"/>
        <v>0.1</v>
      </c>
      <c r="Q230" s="7">
        <f t="shared" si="91"/>
        <v>0.5</v>
      </c>
      <c r="R230" s="7">
        <f t="shared" si="92"/>
        <v>1</v>
      </c>
      <c r="S230" s="7">
        <f t="shared" si="110"/>
        <v>1.6</v>
      </c>
      <c r="T230" s="7">
        <f t="shared" si="93"/>
        <v>0.1</v>
      </c>
      <c r="U230" s="7">
        <f t="shared" si="94"/>
        <v>0.5</v>
      </c>
      <c r="V230" s="7">
        <f t="shared" si="95"/>
        <v>1</v>
      </c>
      <c r="W230" s="7">
        <f t="shared" si="105"/>
        <v>1.6</v>
      </c>
      <c r="X230" s="7">
        <f t="shared" si="96"/>
        <v>0.1</v>
      </c>
      <c r="Y230" s="7">
        <f t="shared" si="97"/>
        <v>0.5</v>
      </c>
      <c r="Z230" s="7">
        <f t="shared" si="98"/>
        <v>1</v>
      </c>
      <c r="AA230" s="7">
        <f t="shared" si="106"/>
        <v>1.6</v>
      </c>
      <c r="AB230" s="7">
        <f t="shared" si="99"/>
        <v>0.1</v>
      </c>
      <c r="AC230" s="7">
        <f t="shared" si="100"/>
        <v>0.5</v>
      </c>
      <c r="AD230" s="7">
        <f t="shared" si="101"/>
        <v>1</v>
      </c>
      <c r="AE230" s="7">
        <f t="shared" si="107"/>
        <v>1.6</v>
      </c>
      <c r="AF230" s="7">
        <f t="shared" si="102"/>
        <v>0.1</v>
      </c>
      <c r="AG230" s="7">
        <f t="shared" si="103"/>
        <v>0</v>
      </c>
      <c r="AH230" s="7">
        <f t="shared" si="104"/>
        <v>0</v>
      </c>
      <c r="AI230" s="7">
        <f t="shared" si="108"/>
        <v>0.1</v>
      </c>
    </row>
    <row r="231" spans="1:35" x14ac:dyDescent="0.25">
      <c r="A231" s="140" t="s">
        <v>42</v>
      </c>
      <c r="B231" s="153">
        <v>5</v>
      </c>
      <c r="C231" s="154">
        <v>4.2</v>
      </c>
      <c r="D231" s="154">
        <v>3</v>
      </c>
      <c r="E231" s="154">
        <v>4.5999999999999996</v>
      </c>
      <c r="F231" s="154">
        <v>4</v>
      </c>
      <c r="G231" s="154">
        <v>4.2</v>
      </c>
      <c r="H231" s="151"/>
      <c r="I231" s="163">
        <f t="shared" si="84"/>
        <v>4</v>
      </c>
      <c r="J231" s="152">
        <f t="shared" si="85"/>
        <v>1.6</v>
      </c>
      <c r="K231" s="152">
        <f t="shared" si="86"/>
        <v>1.6</v>
      </c>
      <c r="L231" s="152">
        <f t="shared" si="87"/>
        <v>1.6</v>
      </c>
      <c r="M231" s="152">
        <f t="shared" si="88"/>
        <v>1.6</v>
      </c>
      <c r="N231" s="152">
        <f t="shared" si="89"/>
        <v>0</v>
      </c>
      <c r="O231" s="152"/>
      <c r="P231" s="7">
        <f t="shared" si="90"/>
        <v>0.1</v>
      </c>
      <c r="Q231" s="7">
        <f t="shared" si="91"/>
        <v>0.5</v>
      </c>
      <c r="R231" s="7">
        <f t="shared" si="92"/>
        <v>1</v>
      </c>
      <c r="S231" s="7">
        <f t="shared" si="110"/>
        <v>1.6</v>
      </c>
      <c r="T231" s="7">
        <f t="shared" si="93"/>
        <v>0.1</v>
      </c>
      <c r="U231" s="7">
        <f t="shared" si="94"/>
        <v>0.5</v>
      </c>
      <c r="V231" s="7">
        <f t="shared" si="95"/>
        <v>1</v>
      </c>
      <c r="W231" s="7">
        <f t="shared" si="105"/>
        <v>1.6</v>
      </c>
      <c r="X231" s="7">
        <f t="shared" si="96"/>
        <v>0.1</v>
      </c>
      <c r="Y231" s="7">
        <f t="shared" si="97"/>
        <v>0.5</v>
      </c>
      <c r="Z231" s="7">
        <f t="shared" si="98"/>
        <v>1</v>
      </c>
      <c r="AA231" s="7">
        <f t="shared" si="106"/>
        <v>1.6</v>
      </c>
      <c r="AB231" s="7">
        <f t="shared" si="99"/>
        <v>0.1</v>
      </c>
      <c r="AC231" s="7">
        <f t="shared" si="100"/>
        <v>0.5</v>
      </c>
      <c r="AD231" s="7">
        <f t="shared" si="101"/>
        <v>1</v>
      </c>
      <c r="AE231" s="7">
        <f t="shared" si="107"/>
        <v>1.6</v>
      </c>
      <c r="AF231" s="7">
        <f t="shared" si="102"/>
        <v>0</v>
      </c>
      <c r="AG231" s="7">
        <f t="shared" si="103"/>
        <v>0</v>
      </c>
      <c r="AH231" s="7">
        <f t="shared" si="104"/>
        <v>0</v>
      </c>
      <c r="AI231" s="7">
        <f t="shared" si="108"/>
        <v>0</v>
      </c>
    </row>
    <row r="232" spans="1:35" x14ac:dyDescent="0.25">
      <c r="A232" s="140" t="s">
        <v>1637</v>
      </c>
      <c r="B232" s="153">
        <v>1</v>
      </c>
      <c r="C232" s="154">
        <v>2</v>
      </c>
      <c r="D232" s="154">
        <v>2</v>
      </c>
      <c r="E232" s="154">
        <v>4</v>
      </c>
      <c r="F232" s="154">
        <v>4</v>
      </c>
      <c r="G232" s="154">
        <v>4</v>
      </c>
      <c r="H232" s="151"/>
      <c r="I232" s="163">
        <f t="shared" si="84"/>
        <v>3.2</v>
      </c>
      <c r="J232" s="152">
        <f t="shared" si="85"/>
        <v>1.6</v>
      </c>
      <c r="K232" s="152">
        <f t="shared" si="86"/>
        <v>1.6</v>
      </c>
      <c r="L232" s="152">
        <f t="shared" si="87"/>
        <v>1.6</v>
      </c>
      <c r="M232" s="152">
        <f t="shared" si="88"/>
        <v>0.1</v>
      </c>
      <c r="N232" s="152">
        <f t="shared" si="89"/>
        <v>0</v>
      </c>
      <c r="O232" s="152"/>
      <c r="P232" s="7">
        <f t="shared" si="90"/>
        <v>0.1</v>
      </c>
      <c r="Q232" s="7">
        <f t="shared" si="91"/>
        <v>0.5</v>
      </c>
      <c r="R232" s="7">
        <f t="shared" si="92"/>
        <v>1</v>
      </c>
      <c r="S232" s="7">
        <f t="shared" si="110"/>
        <v>1.6</v>
      </c>
      <c r="T232" s="7">
        <f t="shared" si="93"/>
        <v>0.1</v>
      </c>
      <c r="U232" s="7">
        <f t="shared" si="94"/>
        <v>0.5</v>
      </c>
      <c r="V232" s="7">
        <f t="shared" si="95"/>
        <v>1</v>
      </c>
      <c r="W232" s="7">
        <f t="shared" si="105"/>
        <v>1.6</v>
      </c>
      <c r="X232" s="7">
        <f t="shared" si="96"/>
        <v>0.1</v>
      </c>
      <c r="Y232" s="7">
        <f t="shared" si="97"/>
        <v>0.5</v>
      </c>
      <c r="Z232" s="7">
        <f t="shared" si="98"/>
        <v>1</v>
      </c>
      <c r="AA232" s="7">
        <f t="shared" si="106"/>
        <v>1.6</v>
      </c>
      <c r="AB232" s="7">
        <f t="shared" si="99"/>
        <v>0.1</v>
      </c>
      <c r="AC232" s="7">
        <f t="shared" si="100"/>
        <v>0</v>
      </c>
      <c r="AD232" s="7">
        <f t="shared" si="101"/>
        <v>0</v>
      </c>
      <c r="AE232" s="7">
        <f t="shared" si="107"/>
        <v>0.1</v>
      </c>
      <c r="AF232" s="7">
        <f t="shared" si="102"/>
        <v>0</v>
      </c>
      <c r="AG232" s="7">
        <f t="shared" si="103"/>
        <v>0</v>
      </c>
      <c r="AH232" s="7">
        <f t="shared" si="104"/>
        <v>0</v>
      </c>
      <c r="AI232" s="7">
        <f t="shared" si="108"/>
        <v>0</v>
      </c>
    </row>
    <row r="233" spans="1:35" x14ac:dyDescent="0.25">
      <c r="A233" s="140" t="s">
        <v>1438</v>
      </c>
      <c r="B233" s="153">
        <v>2</v>
      </c>
      <c r="C233" s="154">
        <v>4.5</v>
      </c>
      <c r="D233" s="154">
        <v>5</v>
      </c>
      <c r="E233" s="154">
        <v>5</v>
      </c>
      <c r="F233" s="154">
        <v>4.5</v>
      </c>
      <c r="G233" s="154">
        <v>5</v>
      </c>
      <c r="H233" s="151"/>
      <c r="I233" s="163">
        <f t="shared" si="84"/>
        <v>4.8</v>
      </c>
      <c r="J233" s="152">
        <f t="shared" si="85"/>
        <v>1.6</v>
      </c>
      <c r="K233" s="152">
        <f t="shared" si="86"/>
        <v>1.6</v>
      </c>
      <c r="L233" s="152">
        <f t="shared" si="87"/>
        <v>1.6</v>
      </c>
      <c r="M233" s="152">
        <f t="shared" si="88"/>
        <v>1.6</v>
      </c>
      <c r="N233" s="152">
        <f t="shared" si="89"/>
        <v>0.6</v>
      </c>
      <c r="O233" s="152"/>
      <c r="P233" s="7">
        <f t="shared" si="90"/>
        <v>0.1</v>
      </c>
      <c r="Q233" s="7">
        <f t="shared" si="91"/>
        <v>0.5</v>
      </c>
      <c r="R233" s="7">
        <f t="shared" si="92"/>
        <v>1</v>
      </c>
      <c r="S233" s="7">
        <f t="shared" si="110"/>
        <v>1.6</v>
      </c>
      <c r="T233" s="7">
        <f t="shared" si="93"/>
        <v>0.1</v>
      </c>
      <c r="U233" s="7">
        <f t="shared" si="94"/>
        <v>0.5</v>
      </c>
      <c r="V233" s="7">
        <f t="shared" si="95"/>
        <v>1</v>
      </c>
      <c r="W233" s="7">
        <f t="shared" si="105"/>
        <v>1.6</v>
      </c>
      <c r="X233" s="7">
        <f t="shared" si="96"/>
        <v>0.1</v>
      </c>
      <c r="Y233" s="7">
        <f t="shared" si="97"/>
        <v>0.5</v>
      </c>
      <c r="Z233" s="7">
        <f t="shared" si="98"/>
        <v>1</v>
      </c>
      <c r="AA233" s="7">
        <f t="shared" si="106"/>
        <v>1.6</v>
      </c>
      <c r="AB233" s="7">
        <f t="shared" si="99"/>
        <v>0.1</v>
      </c>
      <c r="AC233" s="7">
        <f t="shared" si="100"/>
        <v>0.5</v>
      </c>
      <c r="AD233" s="7">
        <f t="shared" si="101"/>
        <v>1</v>
      </c>
      <c r="AE233" s="7">
        <f t="shared" si="107"/>
        <v>1.6</v>
      </c>
      <c r="AF233" s="7">
        <f t="shared" si="102"/>
        <v>0.1</v>
      </c>
      <c r="AG233" s="7">
        <f t="shared" si="103"/>
        <v>0.5</v>
      </c>
      <c r="AH233" s="7">
        <f t="shared" si="104"/>
        <v>0</v>
      </c>
      <c r="AI233" s="7">
        <f t="shared" si="108"/>
        <v>0.6</v>
      </c>
    </row>
    <row r="234" spans="1:35" x14ac:dyDescent="0.25">
      <c r="A234" s="140" t="s">
        <v>1513</v>
      </c>
      <c r="B234" s="153">
        <v>1</v>
      </c>
      <c r="C234" s="154">
        <v>5</v>
      </c>
      <c r="D234" s="154">
        <v>3</v>
      </c>
      <c r="E234" s="154">
        <v>5</v>
      </c>
      <c r="F234" s="154">
        <v>5</v>
      </c>
      <c r="G234" s="154">
        <v>5</v>
      </c>
      <c r="H234" s="151"/>
      <c r="I234" s="163">
        <f t="shared" si="84"/>
        <v>4.5999999999999996</v>
      </c>
      <c r="J234" s="152">
        <f t="shared" si="85"/>
        <v>1.6</v>
      </c>
      <c r="K234" s="152">
        <f t="shared" si="86"/>
        <v>1.6</v>
      </c>
      <c r="L234" s="152">
        <f t="shared" si="87"/>
        <v>1.6</v>
      </c>
      <c r="M234" s="152">
        <f t="shared" si="88"/>
        <v>1.6</v>
      </c>
      <c r="N234" s="152">
        <f t="shared" si="89"/>
        <v>0.6</v>
      </c>
      <c r="O234" s="152"/>
      <c r="P234" s="7">
        <f t="shared" si="90"/>
        <v>0.1</v>
      </c>
      <c r="Q234" s="7">
        <f t="shared" si="91"/>
        <v>0.5</v>
      </c>
      <c r="R234" s="7">
        <f t="shared" si="92"/>
        <v>1</v>
      </c>
      <c r="S234" s="7">
        <f t="shared" si="110"/>
        <v>1.6</v>
      </c>
      <c r="T234" s="7">
        <f t="shared" si="93"/>
        <v>0.1</v>
      </c>
      <c r="U234" s="7">
        <f t="shared" si="94"/>
        <v>0.5</v>
      </c>
      <c r="V234" s="7">
        <f t="shared" si="95"/>
        <v>1</v>
      </c>
      <c r="W234" s="7">
        <f t="shared" si="105"/>
        <v>1.6</v>
      </c>
      <c r="X234" s="7">
        <f t="shared" si="96"/>
        <v>0.1</v>
      </c>
      <c r="Y234" s="7">
        <f t="shared" si="97"/>
        <v>0.5</v>
      </c>
      <c r="Z234" s="7">
        <f t="shared" si="98"/>
        <v>1</v>
      </c>
      <c r="AA234" s="7">
        <f t="shared" si="106"/>
        <v>1.6</v>
      </c>
      <c r="AB234" s="7">
        <f t="shared" si="99"/>
        <v>0.1</v>
      </c>
      <c r="AC234" s="7">
        <f t="shared" si="100"/>
        <v>0.5</v>
      </c>
      <c r="AD234" s="7">
        <f t="shared" si="101"/>
        <v>1</v>
      </c>
      <c r="AE234" s="7">
        <f t="shared" si="107"/>
        <v>1.6</v>
      </c>
      <c r="AF234" s="7">
        <f t="shared" si="102"/>
        <v>0.1</v>
      </c>
      <c r="AG234" s="7">
        <f t="shared" si="103"/>
        <v>0.5</v>
      </c>
      <c r="AH234" s="7">
        <f t="shared" si="104"/>
        <v>0</v>
      </c>
      <c r="AI234" s="7">
        <f t="shared" si="108"/>
        <v>0.6</v>
      </c>
    </row>
    <row r="235" spans="1:35" x14ac:dyDescent="0.25">
      <c r="A235" s="140" t="s">
        <v>1647</v>
      </c>
      <c r="B235" s="153">
        <v>1</v>
      </c>
      <c r="C235" s="154">
        <v>5</v>
      </c>
      <c r="D235" s="154">
        <v>5</v>
      </c>
      <c r="E235" s="154">
        <v>5</v>
      </c>
      <c r="F235" s="154">
        <v>5</v>
      </c>
      <c r="G235" s="154">
        <v>5</v>
      </c>
      <c r="H235" s="151"/>
      <c r="I235" s="163">
        <f t="shared" si="84"/>
        <v>5</v>
      </c>
      <c r="J235" s="152">
        <f t="shared" si="85"/>
        <v>1.6</v>
      </c>
      <c r="K235" s="152">
        <f t="shared" si="86"/>
        <v>1.6</v>
      </c>
      <c r="L235" s="152">
        <f t="shared" si="87"/>
        <v>1.6</v>
      </c>
      <c r="M235" s="152">
        <f t="shared" si="88"/>
        <v>1.6</v>
      </c>
      <c r="N235" s="152">
        <f t="shared" si="89"/>
        <v>1.6</v>
      </c>
      <c r="O235" s="152"/>
      <c r="P235" s="7">
        <f t="shared" si="90"/>
        <v>0.1</v>
      </c>
      <c r="Q235" s="7">
        <f t="shared" si="91"/>
        <v>0.5</v>
      </c>
      <c r="R235" s="7">
        <f t="shared" si="92"/>
        <v>1</v>
      </c>
      <c r="S235" s="7">
        <f t="shared" si="110"/>
        <v>1.6</v>
      </c>
      <c r="T235" s="7">
        <f t="shared" si="93"/>
        <v>0.1</v>
      </c>
      <c r="U235" s="7">
        <f t="shared" si="94"/>
        <v>0.5</v>
      </c>
      <c r="V235" s="7">
        <f t="shared" si="95"/>
        <v>1</v>
      </c>
      <c r="W235" s="7">
        <f t="shared" si="105"/>
        <v>1.6</v>
      </c>
      <c r="X235" s="7">
        <f t="shared" si="96"/>
        <v>0.1</v>
      </c>
      <c r="Y235" s="7">
        <f t="shared" si="97"/>
        <v>0.5</v>
      </c>
      <c r="Z235" s="7">
        <f t="shared" si="98"/>
        <v>1</v>
      </c>
      <c r="AA235" s="7">
        <f t="shared" si="106"/>
        <v>1.6</v>
      </c>
      <c r="AB235" s="7">
        <f t="shared" si="99"/>
        <v>0.1</v>
      </c>
      <c r="AC235" s="7">
        <f t="shared" si="100"/>
        <v>0.5</v>
      </c>
      <c r="AD235" s="7">
        <f t="shared" si="101"/>
        <v>1</v>
      </c>
      <c r="AE235" s="7">
        <f t="shared" si="107"/>
        <v>1.6</v>
      </c>
      <c r="AF235" s="7">
        <f t="shared" si="102"/>
        <v>0.1</v>
      </c>
      <c r="AG235" s="7">
        <f t="shared" si="103"/>
        <v>0.5</v>
      </c>
      <c r="AH235" s="7">
        <f t="shared" si="104"/>
        <v>1</v>
      </c>
      <c r="AI235" s="7">
        <f t="shared" si="108"/>
        <v>1.6</v>
      </c>
    </row>
    <row r="236" spans="1:35" x14ac:dyDescent="0.25">
      <c r="A236" s="140" t="s">
        <v>1986</v>
      </c>
      <c r="B236" s="153">
        <v>1</v>
      </c>
      <c r="C236" s="154">
        <v>5</v>
      </c>
      <c r="D236" s="154">
        <v>4</v>
      </c>
      <c r="E236" s="154">
        <v>5</v>
      </c>
      <c r="F236" s="154">
        <v>5</v>
      </c>
      <c r="G236" s="154">
        <v>4</v>
      </c>
      <c r="H236" s="151"/>
      <c r="I236" s="163">
        <f t="shared" si="84"/>
        <v>4.5999999999999996</v>
      </c>
      <c r="J236" s="152">
        <f t="shared" si="85"/>
        <v>1.6</v>
      </c>
      <c r="K236" s="152">
        <f t="shared" si="86"/>
        <v>1.6</v>
      </c>
      <c r="L236" s="152">
        <f t="shared" si="87"/>
        <v>1.6</v>
      </c>
      <c r="M236" s="152">
        <f t="shared" si="88"/>
        <v>1.6</v>
      </c>
      <c r="N236" s="152">
        <f t="shared" si="89"/>
        <v>0.6</v>
      </c>
      <c r="O236" s="152"/>
      <c r="P236" s="7">
        <f t="shared" si="90"/>
        <v>0.1</v>
      </c>
      <c r="Q236" s="7">
        <f t="shared" si="91"/>
        <v>0.5</v>
      </c>
      <c r="R236" s="7">
        <f t="shared" si="92"/>
        <v>1</v>
      </c>
      <c r="S236" s="7">
        <f t="shared" si="110"/>
        <v>1.6</v>
      </c>
      <c r="T236" s="7">
        <f t="shared" si="93"/>
        <v>0.1</v>
      </c>
      <c r="U236" s="7">
        <f t="shared" si="94"/>
        <v>0.5</v>
      </c>
      <c r="V236" s="7">
        <f t="shared" si="95"/>
        <v>1</v>
      </c>
      <c r="W236" s="7">
        <f t="shared" si="105"/>
        <v>1.6</v>
      </c>
      <c r="X236" s="7">
        <f t="shared" si="96"/>
        <v>0.1</v>
      </c>
      <c r="Y236" s="7">
        <f t="shared" si="97"/>
        <v>0.5</v>
      </c>
      <c r="Z236" s="7">
        <f t="shared" si="98"/>
        <v>1</v>
      </c>
      <c r="AA236" s="7">
        <f t="shared" si="106"/>
        <v>1.6</v>
      </c>
      <c r="AB236" s="7">
        <f t="shared" si="99"/>
        <v>0.1</v>
      </c>
      <c r="AC236" s="7">
        <f t="shared" si="100"/>
        <v>0.5</v>
      </c>
      <c r="AD236" s="7">
        <f t="shared" si="101"/>
        <v>1</v>
      </c>
      <c r="AE236" s="7">
        <f t="shared" si="107"/>
        <v>1.6</v>
      </c>
      <c r="AF236" s="7">
        <f t="shared" si="102"/>
        <v>0.1</v>
      </c>
      <c r="AG236" s="7">
        <f t="shared" si="103"/>
        <v>0.5</v>
      </c>
      <c r="AH236" s="7">
        <f t="shared" si="104"/>
        <v>0</v>
      </c>
      <c r="AI236" s="7">
        <f t="shared" si="108"/>
        <v>0.6</v>
      </c>
    </row>
    <row r="237" spans="1:35" x14ac:dyDescent="0.25">
      <c r="A237" s="2" t="s">
        <v>210</v>
      </c>
      <c r="B237" s="153">
        <v>6</v>
      </c>
      <c r="C237" s="154">
        <v>4</v>
      </c>
      <c r="D237" s="154">
        <v>3.8333333333333335</v>
      </c>
      <c r="E237" s="154">
        <v>4.666666666666667</v>
      </c>
      <c r="F237" s="154">
        <v>4.666666666666667</v>
      </c>
      <c r="G237" s="154">
        <v>4.166666666666667</v>
      </c>
      <c r="H237" s="151"/>
      <c r="I237" s="163">
        <f t="shared" si="84"/>
        <v>4.2666666666666675</v>
      </c>
      <c r="J237" s="152">
        <f t="shared" si="85"/>
        <v>1.6</v>
      </c>
      <c r="K237" s="152">
        <f t="shared" si="86"/>
        <v>1.6</v>
      </c>
      <c r="L237" s="152">
        <f t="shared" si="87"/>
        <v>1.6</v>
      </c>
      <c r="M237" s="152">
        <f t="shared" si="88"/>
        <v>1.6</v>
      </c>
      <c r="N237" s="152">
        <f t="shared" si="89"/>
        <v>0.1</v>
      </c>
      <c r="O237" s="152"/>
      <c r="P237" s="7">
        <f t="shared" si="90"/>
        <v>0.1</v>
      </c>
      <c r="Q237" s="7">
        <f t="shared" si="91"/>
        <v>0.5</v>
      </c>
      <c r="R237" s="7">
        <f t="shared" si="92"/>
        <v>1</v>
      </c>
      <c r="S237" s="7">
        <f t="shared" si="110"/>
        <v>1.6</v>
      </c>
      <c r="T237" s="7">
        <f t="shared" si="93"/>
        <v>0.1</v>
      </c>
      <c r="U237" s="7">
        <f t="shared" si="94"/>
        <v>0.5</v>
      </c>
      <c r="V237" s="7">
        <f t="shared" si="95"/>
        <v>1</v>
      </c>
      <c r="W237" s="7">
        <f t="shared" si="105"/>
        <v>1.6</v>
      </c>
      <c r="X237" s="7">
        <f t="shared" si="96"/>
        <v>0.1</v>
      </c>
      <c r="Y237" s="7">
        <f t="shared" si="97"/>
        <v>0.5</v>
      </c>
      <c r="Z237" s="7">
        <f t="shared" si="98"/>
        <v>1</v>
      </c>
      <c r="AA237" s="7">
        <f t="shared" si="106"/>
        <v>1.6</v>
      </c>
      <c r="AB237" s="7">
        <f t="shared" si="99"/>
        <v>0.1</v>
      </c>
      <c r="AC237" s="7">
        <f t="shared" si="100"/>
        <v>0.5</v>
      </c>
      <c r="AD237" s="7">
        <f t="shared" si="101"/>
        <v>1</v>
      </c>
      <c r="AE237" s="7">
        <f t="shared" si="107"/>
        <v>1.6</v>
      </c>
      <c r="AF237" s="7">
        <f t="shared" si="102"/>
        <v>0.1</v>
      </c>
      <c r="AG237" s="7">
        <f t="shared" si="103"/>
        <v>0</v>
      </c>
      <c r="AH237" s="7">
        <f t="shared" si="104"/>
        <v>0</v>
      </c>
      <c r="AI237" s="7">
        <f t="shared" si="108"/>
        <v>0.1</v>
      </c>
    </row>
    <row r="238" spans="1:35" x14ac:dyDescent="0.25">
      <c r="A238" s="140" t="s">
        <v>211</v>
      </c>
      <c r="B238" s="153">
        <v>1</v>
      </c>
      <c r="C238" s="154">
        <v>3</v>
      </c>
      <c r="D238" s="154">
        <v>3</v>
      </c>
      <c r="E238" s="154">
        <v>4</v>
      </c>
      <c r="F238" s="154">
        <v>5</v>
      </c>
      <c r="G238" s="154">
        <v>2</v>
      </c>
      <c r="H238" s="151"/>
      <c r="I238" s="163">
        <f t="shared" si="84"/>
        <v>3.4</v>
      </c>
      <c r="J238" s="152">
        <f t="shared" si="85"/>
        <v>1.6</v>
      </c>
      <c r="K238" s="152">
        <f t="shared" si="86"/>
        <v>1.6</v>
      </c>
      <c r="L238" s="152">
        <f t="shared" si="87"/>
        <v>1.6</v>
      </c>
      <c r="M238" s="152">
        <f t="shared" si="88"/>
        <v>0.1</v>
      </c>
      <c r="N238" s="152">
        <f t="shared" si="89"/>
        <v>0</v>
      </c>
      <c r="O238" s="152"/>
      <c r="P238" s="7">
        <f t="shared" si="90"/>
        <v>0.1</v>
      </c>
      <c r="Q238" s="7">
        <f t="shared" si="91"/>
        <v>0.5</v>
      </c>
      <c r="R238" s="7">
        <f t="shared" si="92"/>
        <v>1</v>
      </c>
      <c r="S238" s="7">
        <f t="shared" si="110"/>
        <v>1.6</v>
      </c>
      <c r="T238" s="7">
        <f t="shared" si="93"/>
        <v>0.1</v>
      </c>
      <c r="U238" s="7">
        <f t="shared" si="94"/>
        <v>0.5</v>
      </c>
      <c r="V238" s="7">
        <f t="shared" si="95"/>
        <v>1</v>
      </c>
      <c r="W238" s="7">
        <f t="shared" si="105"/>
        <v>1.6</v>
      </c>
      <c r="X238" s="7">
        <f t="shared" si="96"/>
        <v>0.1</v>
      </c>
      <c r="Y238" s="7">
        <f t="shared" si="97"/>
        <v>0.5</v>
      </c>
      <c r="Z238" s="7">
        <f t="shared" si="98"/>
        <v>1</v>
      </c>
      <c r="AA238" s="7">
        <f t="shared" si="106"/>
        <v>1.6</v>
      </c>
      <c r="AB238" s="7">
        <f t="shared" si="99"/>
        <v>0.1</v>
      </c>
      <c r="AC238" s="7">
        <f t="shared" si="100"/>
        <v>0</v>
      </c>
      <c r="AD238" s="7">
        <f t="shared" si="101"/>
        <v>0</v>
      </c>
      <c r="AE238" s="7">
        <f t="shared" si="107"/>
        <v>0.1</v>
      </c>
      <c r="AF238" s="7">
        <f t="shared" si="102"/>
        <v>0</v>
      </c>
      <c r="AG238" s="7">
        <f t="shared" si="103"/>
        <v>0</v>
      </c>
      <c r="AH238" s="7">
        <f t="shared" si="104"/>
        <v>0</v>
      </c>
      <c r="AI238" s="7">
        <f t="shared" si="108"/>
        <v>0</v>
      </c>
    </row>
    <row r="239" spans="1:35" x14ac:dyDescent="0.25">
      <c r="A239" s="140" t="s">
        <v>375</v>
      </c>
      <c r="B239" s="153">
        <v>5</v>
      </c>
      <c r="C239" s="154">
        <v>4.2</v>
      </c>
      <c r="D239" s="154">
        <v>4</v>
      </c>
      <c r="E239" s="154">
        <v>4.8</v>
      </c>
      <c r="F239" s="154">
        <v>4.5999999999999996</v>
      </c>
      <c r="G239" s="154">
        <v>4.5999999999999996</v>
      </c>
      <c r="H239" s="151"/>
      <c r="I239" s="163">
        <f t="shared" si="84"/>
        <v>4.4400000000000004</v>
      </c>
      <c r="J239" s="152">
        <f t="shared" si="85"/>
        <v>1.6</v>
      </c>
      <c r="K239" s="152">
        <f t="shared" si="86"/>
        <v>1.6</v>
      </c>
      <c r="L239" s="152">
        <f t="shared" si="87"/>
        <v>1.6</v>
      </c>
      <c r="M239" s="152">
        <f t="shared" si="88"/>
        <v>1.6</v>
      </c>
      <c r="N239" s="152">
        <f t="shared" si="89"/>
        <v>0.1</v>
      </c>
      <c r="O239" s="152"/>
      <c r="P239" s="7">
        <f t="shared" si="90"/>
        <v>0.1</v>
      </c>
      <c r="Q239" s="7">
        <f t="shared" si="91"/>
        <v>0.5</v>
      </c>
      <c r="R239" s="7">
        <f t="shared" si="92"/>
        <v>1</v>
      </c>
      <c r="S239" s="7">
        <f t="shared" si="110"/>
        <v>1.6</v>
      </c>
      <c r="T239" s="7">
        <f t="shared" si="93"/>
        <v>0.1</v>
      </c>
      <c r="U239" s="7">
        <f t="shared" si="94"/>
        <v>0.5</v>
      </c>
      <c r="V239" s="7">
        <f t="shared" si="95"/>
        <v>1</v>
      </c>
      <c r="W239" s="7">
        <f t="shared" si="105"/>
        <v>1.6</v>
      </c>
      <c r="X239" s="7">
        <f t="shared" si="96"/>
        <v>0.1</v>
      </c>
      <c r="Y239" s="7">
        <f t="shared" si="97"/>
        <v>0.5</v>
      </c>
      <c r="Z239" s="7">
        <f t="shared" si="98"/>
        <v>1</v>
      </c>
      <c r="AA239" s="7">
        <f t="shared" si="106"/>
        <v>1.6</v>
      </c>
      <c r="AB239" s="7">
        <f t="shared" si="99"/>
        <v>0.1</v>
      </c>
      <c r="AC239" s="7">
        <f t="shared" si="100"/>
        <v>0.5</v>
      </c>
      <c r="AD239" s="7">
        <f t="shared" si="101"/>
        <v>1</v>
      </c>
      <c r="AE239" s="7">
        <f t="shared" si="107"/>
        <v>1.6</v>
      </c>
      <c r="AF239" s="7">
        <f t="shared" si="102"/>
        <v>0.1</v>
      </c>
      <c r="AG239" s="7">
        <f t="shared" si="103"/>
        <v>0</v>
      </c>
      <c r="AH239" s="7">
        <f t="shared" si="104"/>
        <v>0</v>
      </c>
      <c r="AI239" s="7">
        <f t="shared" si="108"/>
        <v>0.1</v>
      </c>
    </row>
    <row r="240" spans="1:35" ht="15.75" x14ac:dyDescent="0.25">
      <c r="A240" s="162" t="s">
        <v>285</v>
      </c>
      <c r="B240" s="153">
        <v>10</v>
      </c>
      <c r="C240" s="154">
        <v>3.4</v>
      </c>
      <c r="D240" s="154">
        <v>2.8</v>
      </c>
      <c r="E240" s="154">
        <v>3.7</v>
      </c>
      <c r="F240" s="154">
        <v>3.6</v>
      </c>
      <c r="G240" s="154">
        <v>3.3</v>
      </c>
      <c r="H240" s="151"/>
      <c r="I240" s="163">
        <f t="shared" si="84"/>
        <v>3.3599999999999994</v>
      </c>
      <c r="J240" s="152">
        <f t="shared" si="85"/>
        <v>1.6</v>
      </c>
      <c r="K240" s="152">
        <f t="shared" si="86"/>
        <v>1.6</v>
      </c>
      <c r="L240" s="152">
        <f t="shared" si="87"/>
        <v>1.6</v>
      </c>
      <c r="M240" s="152">
        <f t="shared" si="88"/>
        <v>0.1</v>
      </c>
      <c r="N240" s="152">
        <f t="shared" si="89"/>
        <v>0</v>
      </c>
      <c r="O240" s="152"/>
      <c r="P240" s="7">
        <f t="shared" si="90"/>
        <v>0.1</v>
      </c>
      <c r="Q240" s="7">
        <f t="shared" si="91"/>
        <v>0.5</v>
      </c>
      <c r="R240" s="7">
        <f t="shared" si="92"/>
        <v>1</v>
      </c>
      <c r="S240" s="7">
        <f t="shared" si="110"/>
        <v>1.6</v>
      </c>
      <c r="T240" s="7">
        <f t="shared" si="93"/>
        <v>0.1</v>
      </c>
      <c r="U240" s="7">
        <f t="shared" si="94"/>
        <v>0.5</v>
      </c>
      <c r="V240" s="7">
        <f t="shared" si="95"/>
        <v>1</v>
      </c>
      <c r="W240" s="7">
        <f t="shared" si="105"/>
        <v>1.6</v>
      </c>
      <c r="X240" s="7">
        <f t="shared" si="96"/>
        <v>0.1</v>
      </c>
      <c r="Y240" s="7">
        <f t="shared" si="97"/>
        <v>0.5</v>
      </c>
      <c r="Z240" s="7">
        <f t="shared" si="98"/>
        <v>1</v>
      </c>
      <c r="AA240" s="7">
        <f t="shared" si="106"/>
        <v>1.6</v>
      </c>
      <c r="AB240" s="7">
        <f t="shared" si="99"/>
        <v>0.1</v>
      </c>
      <c r="AC240" s="7">
        <f t="shared" si="100"/>
        <v>0</v>
      </c>
      <c r="AD240" s="7">
        <f t="shared" si="101"/>
        <v>0</v>
      </c>
      <c r="AE240" s="7">
        <f t="shared" si="107"/>
        <v>0.1</v>
      </c>
      <c r="AF240" s="7">
        <f t="shared" si="102"/>
        <v>0</v>
      </c>
      <c r="AG240" s="7">
        <f t="shared" si="103"/>
        <v>0</v>
      </c>
      <c r="AH240" s="7">
        <f t="shared" si="104"/>
        <v>0</v>
      </c>
      <c r="AI240" s="7">
        <f t="shared" si="108"/>
        <v>0</v>
      </c>
    </row>
    <row r="241" spans="1:35" x14ac:dyDescent="0.25">
      <c r="A241" s="155" t="s">
        <v>48</v>
      </c>
      <c r="B241" s="153">
        <v>2</v>
      </c>
      <c r="C241" s="154">
        <v>1.5</v>
      </c>
      <c r="D241" s="154">
        <v>2</v>
      </c>
      <c r="E241" s="154">
        <v>4</v>
      </c>
      <c r="F241" s="154">
        <v>4.5</v>
      </c>
      <c r="G241" s="154">
        <v>4</v>
      </c>
      <c r="H241" s="151"/>
      <c r="I241" s="163">
        <f t="shared" si="84"/>
        <v>3.2</v>
      </c>
      <c r="J241" s="152">
        <f t="shared" si="85"/>
        <v>1.6</v>
      </c>
      <c r="K241" s="152">
        <f t="shared" si="86"/>
        <v>1.6</v>
      </c>
      <c r="L241" s="152">
        <f t="shared" si="87"/>
        <v>1.6</v>
      </c>
      <c r="M241" s="152">
        <f t="shared" si="88"/>
        <v>0.1</v>
      </c>
      <c r="N241" s="152">
        <f t="shared" si="89"/>
        <v>0</v>
      </c>
      <c r="O241" s="152"/>
      <c r="P241" s="7">
        <f t="shared" si="90"/>
        <v>0.1</v>
      </c>
      <c r="Q241" s="7">
        <f t="shared" si="91"/>
        <v>0.5</v>
      </c>
      <c r="R241" s="7">
        <f t="shared" si="92"/>
        <v>1</v>
      </c>
      <c r="S241" s="7">
        <f t="shared" si="110"/>
        <v>1.6</v>
      </c>
      <c r="T241" s="7">
        <f t="shared" si="93"/>
        <v>0.1</v>
      </c>
      <c r="U241" s="7">
        <f t="shared" si="94"/>
        <v>0.5</v>
      </c>
      <c r="V241" s="7">
        <f t="shared" si="95"/>
        <v>1</v>
      </c>
      <c r="W241" s="7">
        <f t="shared" si="105"/>
        <v>1.6</v>
      </c>
      <c r="X241" s="7">
        <f t="shared" si="96"/>
        <v>0.1</v>
      </c>
      <c r="Y241" s="7">
        <f t="shared" si="97"/>
        <v>0.5</v>
      </c>
      <c r="Z241" s="7">
        <f t="shared" si="98"/>
        <v>1</v>
      </c>
      <c r="AA241" s="7">
        <f t="shared" si="106"/>
        <v>1.6</v>
      </c>
      <c r="AB241" s="7">
        <f t="shared" si="99"/>
        <v>0.1</v>
      </c>
      <c r="AC241" s="7">
        <f t="shared" si="100"/>
        <v>0</v>
      </c>
      <c r="AD241" s="7">
        <f t="shared" si="101"/>
        <v>0</v>
      </c>
      <c r="AE241" s="7">
        <f t="shared" si="107"/>
        <v>0.1</v>
      </c>
      <c r="AF241" s="7">
        <f t="shared" si="102"/>
        <v>0</v>
      </c>
      <c r="AG241" s="7">
        <f t="shared" si="103"/>
        <v>0</v>
      </c>
      <c r="AH241" s="7">
        <f t="shared" si="104"/>
        <v>0</v>
      </c>
      <c r="AI241" s="7">
        <f t="shared" si="108"/>
        <v>0</v>
      </c>
    </row>
    <row r="242" spans="1:35" x14ac:dyDescent="0.25">
      <c r="A242" s="140" t="s">
        <v>158</v>
      </c>
      <c r="B242" s="153">
        <v>1</v>
      </c>
      <c r="C242" s="154">
        <v>1</v>
      </c>
      <c r="D242" s="154">
        <v>2</v>
      </c>
      <c r="E242" s="154">
        <v>5</v>
      </c>
      <c r="F242" s="154">
        <v>5</v>
      </c>
      <c r="G242" s="154">
        <v>5</v>
      </c>
      <c r="H242" s="151"/>
      <c r="I242" s="163">
        <f t="shared" si="84"/>
        <v>3.6</v>
      </c>
      <c r="J242" s="152">
        <f t="shared" si="85"/>
        <v>1.6</v>
      </c>
      <c r="K242" s="152">
        <f t="shared" si="86"/>
        <v>1.6</v>
      </c>
      <c r="L242" s="152">
        <f t="shared" si="87"/>
        <v>1.6</v>
      </c>
      <c r="M242" s="152">
        <f t="shared" si="88"/>
        <v>0.6</v>
      </c>
      <c r="N242" s="152">
        <f t="shared" si="89"/>
        <v>0</v>
      </c>
      <c r="O242" s="152"/>
      <c r="P242" s="7">
        <f t="shared" si="90"/>
        <v>0.1</v>
      </c>
      <c r="Q242" s="7">
        <f t="shared" si="91"/>
        <v>0.5</v>
      </c>
      <c r="R242" s="7">
        <f t="shared" si="92"/>
        <v>1</v>
      </c>
      <c r="S242" s="7">
        <f t="shared" si="110"/>
        <v>1.6</v>
      </c>
      <c r="T242" s="7">
        <f t="shared" si="93"/>
        <v>0.1</v>
      </c>
      <c r="U242" s="7">
        <f t="shared" si="94"/>
        <v>0.5</v>
      </c>
      <c r="V242" s="7">
        <f t="shared" si="95"/>
        <v>1</v>
      </c>
      <c r="W242" s="7">
        <f t="shared" si="105"/>
        <v>1.6</v>
      </c>
      <c r="X242" s="7">
        <f t="shared" si="96"/>
        <v>0.1</v>
      </c>
      <c r="Y242" s="7">
        <f t="shared" si="97"/>
        <v>0.5</v>
      </c>
      <c r="Z242" s="7">
        <f t="shared" si="98"/>
        <v>1</v>
      </c>
      <c r="AA242" s="7">
        <f t="shared" si="106"/>
        <v>1.6</v>
      </c>
      <c r="AB242" s="7">
        <f t="shared" si="99"/>
        <v>0.1</v>
      </c>
      <c r="AC242" s="7">
        <f t="shared" si="100"/>
        <v>0.5</v>
      </c>
      <c r="AD242" s="7">
        <f t="shared" si="101"/>
        <v>0</v>
      </c>
      <c r="AE242" s="7">
        <f t="shared" si="107"/>
        <v>0.6</v>
      </c>
      <c r="AF242" s="7">
        <f t="shared" si="102"/>
        <v>0</v>
      </c>
      <c r="AG242" s="7">
        <f t="shared" si="103"/>
        <v>0</v>
      </c>
      <c r="AH242" s="7">
        <f t="shared" si="104"/>
        <v>0</v>
      </c>
      <c r="AI242" s="7">
        <f t="shared" si="108"/>
        <v>0</v>
      </c>
    </row>
    <row r="243" spans="1:35" x14ac:dyDescent="0.25">
      <c r="A243" s="140" t="s">
        <v>48</v>
      </c>
      <c r="B243" s="153">
        <v>1</v>
      </c>
      <c r="C243" s="154">
        <v>2</v>
      </c>
      <c r="D243" s="154">
        <v>2</v>
      </c>
      <c r="E243" s="154">
        <v>3</v>
      </c>
      <c r="F243" s="154">
        <v>4</v>
      </c>
      <c r="G243" s="154">
        <v>3</v>
      </c>
      <c r="H243" s="151"/>
      <c r="I243" s="163">
        <f t="shared" si="84"/>
        <v>2.8</v>
      </c>
      <c r="J243" s="152">
        <f t="shared" si="85"/>
        <v>1.6</v>
      </c>
      <c r="K243" s="152">
        <f t="shared" si="86"/>
        <v>1.6</v>
      </c>
      <c r="L243" s="152">
        <f t="shared" si="87"/>
        <v>0.6</v>
      </c>
      <c r="M243" s="152">
        <f t="shared" si="88"/>
        <v>0</v>
      </c>
      <c r="N243" s="152">
        <f t="shared" si="89"/>
        <v>0</v>
      </c>
      <c r="O243" s="152"/>
      <c r="P243" s="7">
        <f t="shared" si="90"/>
        <v>0.1</v>
      </c>
      <c r="Q243" s="7">
        <f t="shared" si="91"/>
        <v>0.5</v>
      </c>
      <c r="R243" s="7">
        <f t="shared" si="92"/>
        <v>1</v>
      </c>
      <c r="S243" s="7">
        <f t="shared" si="110"/>
        <v>1.6</v>
      </c>
      <c r="T243" s="7">
        <f t="shared" si="93"/>
        <v>0.1</v>
      </c>
      <c r="U243" s="7">
        <f t="shared" si="94"/>
        <v>0.5</v>
      </c>
      <c r="V243" s="7">
        <f t="shared" si="95"/>
        <v>1</v>
      </c>
      <c r="W243" s="7">
        <f t="shared" si="105"/>
        <v>1.6</v>
      </c>
      <c r="X243" s="7">
        <f t="shared" si="96"/>
        <v>0.1</v>
      </c>
      <c r="Y243" s="7">
        <f t="shared" si="97"/>
        <v>0.5</v>
      </c>
      <c r="Z243" s="7">
        <f t="shared" si="98"/>
        <v>0</v>
      </c>
      <c r="AA243" s="7">
        <f t="shared" si="106"/>
        <v>0.6</v>
      </c>
      <c r="AB243" s="7">
        <f t="shared" si="99"/>
        <v>0</v>
      </c>
      <c r="AC243" s="7">
        <f t="shared" si="100"/>
        <v>0</v>
      </c>
      <c r="AD243" s="7">
        <f t="shared" si="101"/>
        <v>0</v>
      </c>
      <c r="AE243" s="7">
        <f t="shared" si="107"/>
        <v>0</v>
      </c>
      <c r="AF243" s="7">
        <f t="shared" si="102"/>
        <v>0</v>
      </c>
      <c r="AG243" s="7">
        <f t="shared" si="103"/>
        <v>0</v>
      </c>
      <c r="AH243" s="7">
        <f t="shared" si="104"/>
        <v>0</v>
      </c>
      <c r="AI243" s="7">
        <f t="shared" si="108"/>
        <v>0</v>
      </c>
    </row>
    <row r="244" spans="1:35" x14ac:dyDescent="0.25">
      <c r="A244" s="155" t="s">
        <v>31</v>
      </c>
      <c r="B244" s="153">
        <v>6</v>
      </c>
      <c r="C244" s="154">
        <v>4</v>
      </c>
      <c r="D244" s="154">
        <v>3.1666666666666665</v>
      </c>
      <c r="E244" s="154">
        <v>3.6666666666666665</v>
      </c>
      <c r="F244" s="154">
        <v>3.6666666666666665</v>
      </c>
      <c r="G244" s="154">
        <v>3.3333333333333335</v>
      </c>
      <c r="H244" s="151"/>
      <c r="I244" s="163">
        <f t="shared" si="84"/>
        <v>3.5666666666666664</v>
      </c>
      <c r="J244" s="152">
        <f t="shared" si="85"/>
        <v>1.6</v>
      </c>
      <c r="K244" s="152">
        <f t="shared" si="86"/>
        <v>1.6</v>
      </c>
      <c r="L244" s="152">
        <f t="shared" si="87"/>
        <v>1.6</v>
      </c>
      <c r="M244" s="152">
        <f t="shared" si="88"/>
        <v>0.6</v>
      </c>
      <c r="N244" s="152">
        <f t="shared" si="89"/>
        <v>0</v>
      </c>
      <c r="O244" s="152"/>
      <c r="P244" s="7">
        <f t="shared" si="90"/>
        <v>0.1</v>
      </c>
      <c r="Q244" s="7">
        <f t="shared" si="91"/>
        <v>0.5</v>
      </c>
      <c r="R244" s="7">
        <f t="shared" si="92"/>
        <v>1</v>
      </c>
      <c r="S244" s="7">
        <f t="shared" si="110"/>
        <v>1.6</v>
      </c>
      <c r="T244" s="7">
        <f t="shared" si="93"/>
        <v>0.1</v>
      </c>
      <c r="U244" s="7">
        <f t="shared" si="94"/>
        <v>0.5</v>
      </c>
      <c r="V244" s="7">
        <f t="shared" si="95"/>
        <v>1</v>
      </c>
      <c r="W244" s="7">
        <f t="shared" si="105"/>
        <v>1.6</v>
      </c>
      <c r="X244" s="7">
        <f t="shared" si="96"/>
        <v>0.1</v>
      </c>
      <c r="Y244" s="7">
        <f t="shared" si="97"/>
        <v>0.5</v>
      </c>
      <c r="Z244" s="7">
        <f t="shared" si="98"/>
        <v>1</v>
      </c>
      <c r="AA244" s="7">
        <f t="shared" si="106"/>
        <v>1.6</v>
      </c>
      <c r="AB244" s="7">
        <f t="shared" si="99"/>
        <v>0.1</v>
      </c>
      <c r="AC244" s="7">
        <f t="shared" si="100"/>
        <v>0.5</v>
      </c>
      <c r="AD244" s="7">
        <f t="shared" si="101"/>
        <v>0</v>
      </c>
      <c r="AE244" s="7">
        <f t="shared" si="107"/>
        <v>0.6</v>
      </c>
      <c r="AF244" s="7">
        <f t="shared" si="102"/>
        <v>0</v>
      </c>
      <c r="AG244" s="7">
        <f t="shared" si="103"/>
        <v>0</v>
      </c>
      <c r="AH244" s="7">
        <f t="shared" si="104"/>
        <v>0</v>
      </c>
      <c r="AI244" s="7">
        <f t="shared" si="108"/>
        <v>0</v>
      </c>
    </row>
    <row r="245" spans="1:35" x14ac:dyDescent="0.25">
      <c r="A245" s="140" t="s">
        <v>922</v>
      </c>
      <c r="B245" s="153">
        <v>2</v>
      </c>
      <c r="C245" s="154">
        <v>4</v>
      </c>
      <c r="D245" s="154">
        <v>3</v>
      </c>
      <c r="E245" s="154">
        <v>4</v>
      </c>
      <c r="F245" s="154">
        <v>3.5</v>
      </c>
      <c r="G245" s="154">
        <v>3.5</v>
      </c>
      <c r="H245" s="151"/>
      <c r="I245" s="163">
        <f t="shared" si="84"/>
        <v>3.6</v>
      </c>
      <c r="J245" s="152">
        <f t="shared" si="85"/>
        <v>1.6</v>
      </c>
      <c r="K245" s="152">
        <f t="shared" si="86"/>
        <v>1.6</v>
      </c>
      <c r="L245" s="152">
        <f t="shared" si="87"/>
        <v>1.6</v>
      </c>
      <c r="M245" s="152">
        <f t="shared" si="88"/>
        <v>0.6</v>
      </c>
      <c r="N245" s="152">
        <f t="shared" si="89"/>
        <v>0</v>
      </c>
      <c r="O245" s="152"/>
      <c r="P245" s="7">
        <f t="shared" si="90"/>
        <v>0.1</v>
      </c>
      <c r="Q245" s="7">
        <f t="shared" si="91"/>
        <v>0.5</v>
      </c>
      <c r="R245" s="7">
        <f t="shared" si="92"/>
        <v>1</v>
      </c>
      <c r="S245" s="7">
        <f t="shared" si="110"/>
        <v>1.6</v>
      </c>
      <c r="T245" s="7">
        <f t="shared" si="93"/>
        <v>0.1</v>
      </c>
      <c r="U245" s="7">
        <f t="shared" si="94"/>
        <v>0.5</v>
      </c>
      <c r="V245" s="7">
        <f t="shared" si="95"/>
        <v>1</v>
      </c>
      <c r="W245" s="7">
        <f t="shared" si="105"/>
        <v>1.6</v>
      </c>
      <c r="X245" s="7">
        <f t="shared" si="96"/>
        <v>0.1</v>
      </c>
      <c r="Y245" s="7">
        <f t="shared" si="97"/>
        <v>0.5</v>
      </c>
      <c r="Z245" s="7">
        <f t="shared" si="98"/>
        <v>1</v>
      </c>
      <c r="AA245" s="7">
        <f t="shared" si="106"/>
        <v>1.6</v>
      </c>
      <c r="AB245" s="7">
        <f t="shared" si="99"/>
        <v>0.1</v>
      </c>
      <c r="AC245" s="7">
        <f t="shared" si="100"/>
        <v>0.5</v>
      </c>
      <c r="AD245" s="7">
        <f t="shared" si="101"/>
        <v>0</v>
      </c>
      <c r="AE245" s="7">
        <f t="shared" si="107"/>
        <v>0.6</v>
      </c>
      <c r="AF245" s="7">
        <f t="shared" si="102"/>
        <v>0</v>
      </c>
      <c r="AG245" s="7">
        <f t="shared" si="103"/>
        <v>0</v>
      </c>
      <c r="AH245" s="7">
        <f t="shared" si="104"/>
        <v>0</v>
      </c>
      <c r="AI245" s="7">
        <f t="shared" si="108"/>
        <v>0</v>
      </c>
    </row>
    <row r="246" spans="1:35" x14ac:dyDescent="0.25">
      <c r="A246" s="140" t="s">
        <v>931</v>
      </c>
      <c r="B246" s="153">
        <v>1</v>
      </c>
      <c r="C246" s="154">
        <v>3</v>
      </c>
      <c r="D246" s="154">
        <v>3</v>
      </c>
      <c r="E246" s="154">
        <v>3</v>
      </c>
      <c r="F246" s="154">
        <v>4</v>
      </c>
      <c r="G246" s="154">
        <v>2</v>
      </c>
      <c r="H246" s="151"/>
      <c r="I246" s="163">
        <f t="shared" si="84"/>
        <v>3</v>
      </c>
      <c r="J246" s="152">
        <f t="shared" si="85"/>
        <v>1.6</v>
      </c>
      <c r="K246" s="152">
        <f t="shared" si="86"/>
        <v>1.6</v>
      </c>
      <c r="L246" s="152">
        <f t="shared" si="87"/>
        <v>1.6</v>
      </c>
      <c r="M246" s="152">
        <f t="shared" si="88"/>
        <v>0</v>
      </c>
      <c r="N246" s="152">
        <f t="shared" si="89"/>
        <v>0</v>
      </c>
      <c r="O246" s="152"/>
      <c r="P246" s="7">
        <f t="shared" si="90"/>
        <v>0.1</v>
      </c>
      <c r="Q246" s="7">
        <f t="shared" si="91"/>
        <v>0.5</v>
      </c>
      <c r="R246" s="7">
        <f t="shared" si="92"/>
        <v>1</v>
      </c>
      <c r="S246" s="7">
        <f t="shared" si="110"/>
        <v>1.6</v>
      </c>
      <c r="T246" s="7">
        <f t="shared" si="93"/>
        <v>0.1</v>
      </c>
      <c r="U246" s="7">
        <f t="shared" si="94"/>
        <v>0.5</v>
      </c>
      <c r="V246" s="7">
        <f t="shared" si="95"/>
        <v>1</v>
      </c>
      <c r="W246" s="7">
        <f t="shared" si="105"/>
        <v>1.6</v>
      </c>
      <c r="X246" s="7">
        <f t="shared" si="96"/>
        <v>0.1</v>
      </c>
      <c r="Y246" s="7">
        <f t="shared" si="97"/>
        <v>0.5</v>
      </c>
      <c r="Z246" s="7">
        <f t="shared" si="98"/>
        <v>1</v>
      </c>
      <c r="AA246" s="7">
        <f t="shared" si="106"/>
        <v>1.6</v>
      </c>
      <c r="AB246" s="7">
        <f t="shared" si="99"/>
        <v>0</v>
      </c>
      <c r="AC246" s="7">
        <f t="shared" si="100"/>
        <v>0</v>
      </c>
      <c r="AD246" s="7">
        <f t="shared" si="101"/>
        <v>0</v>
      </c>
      <c r="AE246" s="7">
        <f t="shared" si="107"/>
        <v>0</v>
      </c>
      <c r="AF246" s="7">
        <f t="shared" si="102"/>
        <v>0</v>
      </c>
      <c r="AG246" s="7">
        <f t="shared" si="103"/>
        <v>0</v>
      </c>
      <c r="AH246" s="7">
        <f t="shared" si="104"/>
        <v>0</v>
      </c>
      <c r="AI246" s="7">
        <f t="shared" si="108"/>
        <v>0</v>
      </c>
    </row>
    <row r="247" spans="1:35" x14ac:dyDescent="0.25">
      <c r="A247" s="140" t="s">
        <v>31</v>
      </c>
      <c r="B247" s="153">
        <v>1</v>
      </c>
      <c r="C247" s="154">
        <v>4</v>
      </c>
      <c r="D247" s="154">
        <v>3</v>
      </c>
      <c r="E247" s="154">
        <v>4</v>
      </c>
      <c r="F247" s="154">
        <v>4</v>
      </c>
      <c r="G247" s="154">
        <v>4</v>
      </c>
      <c r="H247" s="151"/>
      <c r="I247" s="163">
        <f t="shared" si="84"/>
        <v>3.8</v>
      </c>
      <c r="J247" s="152">
        <f t="shared" si="85"/>
        <v>1.6</v>
      </c>
      <c r="K247" s="152">
        <f t="shared" si="86"/>
        <v>1.6</v>
      </c>
      <c r="L247" s="152">
        <f t="shared" si="87"/>
        <v>1.6</v>
      </c>
      <c r="M247" s="152">
        <f t="shared" si="88"/>
        <v>0.6</v>
      </c>
      <c r="N247" s="152">
        <f t="shared" si="89"/>
        <v>0</v>
      </c>
      <c r="O247" s="152"/>
      <c r="P247" s="7">
        <f t="shared" si="90"/>
        <v>0.1</v>
      </c>
      <c r="Q247" s="7">
        <f t="shared" si="91"/>
        <v>0.5</v>
      </c>
      <c r="R247" s="7">
        <f t="shared" si="92"/>
        <v>1</v>
      </c>
      <c r="S247" s="7">
        <f t="shared" si="110"/>
        <v>1.6</v>
      </c>
      <c r="T247" s="7">
        <f t="shared" si="93"/>
        <v>0.1</v>
      </c>
      <c r="U247" s="7">
        <f t="shared" si="94"/>
        <v>0.5</v>
      </c>
      <c r="V247" s="7">
        <f t="shared" si="95"/>
        <v>1</v>
      </c>
      <c r="W247" s="7">
        <f t="shared" si="105"/>
        <v>1.6</v>
      </c>
      <c r="X247" s="7">
        <f t="shared" si="96"/>
        <v>0.1</v>
      </c>
      <c r="Y247" s="7">
        <f t="shared" si="97"/>
        <v>0.5</v>
      </c>
      <c r="Z247" s="7">
        <f t="shared" si="98"/>
        <v>1</v>
      </c>
      <c r="AA247" s="7">
        <f t="shared" si="106"/>
        <v>1.6</v>
      </c>
      <c r="AB247" s="7">
        <f t="shared" si="99"/>
        <v>0.1</v>
      </c>
      <c r="AC247" s="7">
        <f t="shared" si="100"/>
        <v>0.5</v>
      </c>
      <c r="AD247" s="7">
        <f t="shared" si="101"/>
        <v>0</v>
      </c>
      <c r="AE247" s="7">
        <f t="shared" si="107"/>
        <v>0.6</v>
      </c>
      <c r="AF247" s="7">
        <f t="shared" si="102"/>
        <v>0</v>
      </c>
      <c r="AG247" s="7">
        <f t="shared" si="103"/>
        <v>0</v>
      </c>
      <c r="AH247" s="7">
        <f t="shared" si="104"/>
        <v>0</v>
      </c>
      <c r="AI247" s="7">
        <f t="shared" si="108"/>
        <v>0</v>
      </c>
    </row>
    <row r="248" spans="1:35" x14ac:dyDescent="0.25">
      <c r="A248" s="140" t="s">
        <v>1362</v>
      </c>
      <c r="B248" s="153">
        <v>1</v>
      </c>
      <c r="C248" s="154">
        <v>4</v>
      </c>
      <c r="D248" s="154">
        <v>4</v>
      </c>
      <c r="E248" s="154">
        <v>2</v>
      </c>
      <c r="F248" s="154">
        <v>2</v>
      </c>
      <c r="G248" s="154">
        <v>3</v>
      </c>
      <c r="H248" s="151"/>
      <c r="I248" s="163">
        <f t="shared" si="84"/>
        <v>3</v>
      </c>
      <c r="J248" s="152">
        <f t="shared" si="85"/>
        <v>1.6</v>
      </c>
      <c r="K248" s="152">
        <f t="shared" si="86"/>
        <v>1.6</v>
      </c>
      <c r="L248" s="152">
        <f t="shared" si="87"/>
        <v>1.6</v>
      </c>
      <c r="M248" s="152">
        <f t="shared" si="88"/>
        <v>0</v>
      </c>
      <c r="N248" s="152">
        <f t="shared" si="89"/>
        <v>0</v>
      </c>
      <c r="O248" s="152"/>
      <c r="P248" s="7">
        <f t="shared" si="90"/>
        <v>0.1</v>
      </c>
      <c r="Q248" s="7">
        <f t="shared" si="91"/>
        <v>0.5</v>
      </c>
      <c r="R248" s="7">
        <f t="shared" si="92"/>
        <v>1</v>
      </c>
      <c r="S248" s="7">
        <f t="shared" si="110"/>
        <v>1.6</v>
      </c>
      <c r="T248" s="7">
        <f t="shared" si="93"/>
        <v>0.1</v>
      </c>
      <c r="U248" s="7">
        <f t="shared" si="94"/>
        <v>0.5</v>
      </c>
      <c r="V248" s="7">
        <f t="shared" si="95"/>
        <v>1</v>
      </c>
      <c r="W248" s="7">
        <f t="shared" si="105"/>
        <v>1.6</v>
      </c>
      <c r="X248" s="7">
        <f t="shared" si="96"/>
        <v>0.1</v>
      </c>
      <c r="Y248" s="7">
        <f t="shared" si="97"/>
        <v>0.5</v>
      </c>
      <c r="Z248" s="7">
        <f t="shared" si="98"/>
        <v>1</v>
      </c>
      <c r="AA248" s="7">
        <f t="shared" si="106"/>
        <v>1.6</v>
      </c>
      <c r="AB248" s="7">
        <f t="shared" si="99"/>
        <v>0</v>
      </c>
      <c r="AC248" s="7">
        <f t="shared" si="100"/>
        <v>0</v>
      </c>
      <c r="AD248" s="7">
        <f t="shared" si="101"/>
        <v>0</v>
      </c>
      <c r="AE248" s="7">
        <f t="shared" si="107"/>
        <v>0</v>
      </c>
      <c r="AF248" s="7">
        <f t="shared" si="102"/>
        <v>0</v>
      </c>
      <c r="AG248" s="7">
        <f t="shared" si="103"/>
        <v>0</v>
      </c>
      <c r="AH248" s="7">
        <f t="shared" si="104"/>
        <v>0</v>
      </c>
      <c r="AI248" s="7">
        <f t="shared" si="108"/>
        <v>0</v>
      </c>
    </row>
    <row r="249" spans="1:35" x14ac:dyDescent="0.25">
      <c r="A249" s="140" t="s">
        <v>2137</v>
      </c>
      <c r="B249" s="153">
        <v>1</v>
      </c>
      <c r="C249" s="154">
        <v>5</v>
      </c>
      <c r="D249" s="154">
        <v>3</v>
      </c>
      <c r="E249" s="154">
        <v>5</v>
      </c>
      <c r="F249" s="154">
        <v>5</v>
      </c>
      <c r="G249" s="154">
        <v>4</v>
      </c>
      <c r="H249" s="151"/>
      <c r="I249" s="163">
        <f t="shared" si="84"/>
        <v>4.4000000000000004</v>
      </c>
      <c r="J249" s="152">
        <f t="shared" si="85"/>
        <v>1.6</v>
      </c>
      <c r="K249" s="152">
        <f t="shared" si="86"/>
        <v>1.6</v>
      </c>
      <c r="L249" s="152">
        <f t="shared" si="87"/>
        <v>1.6</v>
      </c>
      <c r="M249" s="152">
        <f t="shared" si="88"/>
        <v>1.6</v>
      </c>
      <c r="N249" s="152">
        <f t="shared" si="89"/>
        <v>0.1</v>
      </c>
      <c r="O249" s="152"/>
      <c r="P249" s="7">
        <f t="shared" si="90"/>
        <v>0.1</v>
      </c>
      <c r="Q249" s="7">
        <f t="shared" si="91"/>
        <v>0.5</v>
      </c>
      <c r="R249" s="7">
        <f t="shared" si="92"/>
        <v>1</v>
      </c>
      <c r="S249" s="7">
        <f t="shared" si="110"/>
        <v>1.6</v>
      </c>
      <c r="T249" s="7">
        <f t="shared" si="93"/>
        <v>0.1</v>
      </c>
      <c r="U249" s="7">
        <f t="shared" si="94"/>
        <v>0.5</v>
      </c>
      <c r="V249" s="7">
        <f t="shared" si="95"/>
        <v>1</v>
      </c>
      <c r="W249" s="7">
        <f t="shared" si="105"/>
        <v>1.6</v>
      </c>
      <c r="X249" s="7">
        <f t="shared" si="96"/>
        <v>0.1</v>
      </c>
      <c r="Y249" s="7">
        <f t="shared" si="97"/>
        <v>0.5</v>
      </c>
      <c r="Z249" s="7">
        <f t="shared" si="98"/>
        <v>1</v>
      </c>
      <c r="AA249" s="7">
        <f t="shared" si="106"/>
        <v>1.6</v>
      </c>
      <c r="AB249" s="7">
        <f t="shared" si="99"/>
        <v>0.1</v>
      </c>
      <c r="AC249" s="7">
        <f t="shared" si="100"/>
        <v>0.5</v>
      </c>
      <c r="AD249" s="7">
        <f t="shared" si="101"/>
        <v>1</v>
      </c>
      <c r="AE249" s="7">
        <f t="shared" si="107"/>
        <v>1.6</v>
      </c>
      <c r="AF249" s="7">
        <f t="shared" si="102"/>
        <v>0.1</v>
      </c>
      <c r="AG249" s="7">
        <f t="shared" si="103"/>
        <v>0</v>
      </c>
      <c r="AH249" s="7">
        <f t="shared" si="104"/>
        <v>0</v>
      </c>
      <c r="AI249" s="7">
        <f t="shared" si="108"/>
        <v>0.1</v>
      </c>
    </row>
    <row r="250" spans="1:35" x14ac:dyDescent="0.25">
      <c r="A250" s="155" t="s">
        <v>81</v>
      </c>
      <c r="B250" s="153">
        <v>2</v>
      </c>
      <c r="C250" s="154">
        <v>3.5</v>
      </c>
      <c r="D250" s="154">
        <v>2.5</v>
      </c>
      <c r="E250" s="154">
        <v>3.5</v>
      </c>
      <c r="F250" s="154">
        <v>2.5</v>
      </c>
      <c r="G250" s="154">
        <v>2.5</v>
      </c>
      <c r="H250" s="151"/>
      <c r="I250" s="163">
        <f t="shared" si="84"/>
        <v>2.9</v>
      </c>
      <c r="J250" s="152">
        <f t="shared" si="85"/>
        <v>1.6</v>
      </c>
      <c r="K250" s="152">
        <f t="shared" si="86"/>
        <v>1.6</v>
      </c>
      <c r="L250" s="152">
        <f t="shared" si="87"/>
        <v>0.6</v>
      </c>
      <c r="M250" s="152">
        <f t="shared" si="88"/>
        <v>0</v>
      </c>
      <c r="N250" s="152">
        <f t="shared" si="89"/>
        <v>0</v>
      </c>
      <c r="O250" s="152"/>
      <c r="P250" s="7">
        <f t="shared" si="90"/>
        <v>0.1</v>
      </c>
      <c r="Q250" s="7">
        <f t="shared" si="91"/>
        <v>0.5</v>
      </c>
      <c r="R250" s="7">
        <f t="shared" si="92"/>
        <v>1</v>
      </c>
      <c r="S250" s="7">
        <f t="shared" si="110"/>
        <v>1.6</v>
      </c>
      <c r="T250" s="7">
        <f t="shared" si="93"/>
        <v>0.1</v>
      </c>
      <c r="U250" s="7">
        <f t="shared" si="94"/>
        <v>0.5</v>
      </c>
      <c r="V250" s="7">
        <f t="shared" si="95"/>
        <v>1</v>
      </c>
      <c r="W250" s="7">
        <f t="shared" si="105"/>
        <v>1.6</v>
      </c>
      <c r="X250" s="7">
        <f t="shared" si="96"/>
        <v>0.1</v>
      </c>
      <c r="Y250" s="7">
        <f t="shared" si="97"/>
        <v>0.5</v>
      </c>
      <c r="Z250" s="7">
        <f t="shared" si="98"/>
        <v>0</v>
      </c>
      <c r="AA250" s="7">
        <f t="shared" si="106"/>
        <v>0.6</v>
      </c>
      <c r="AB250" s="7">
        <f t="shared" si="99"/>
        <v>0</v>
      </c>
      <c r="AC250" s="7">
        <f t="shared" si="100"/>
        <v>0</v>
      </c>
      <c r="AD250" s="7">
        <f t="shared" si="101"/>
        <v>0</v>
      </c>
      <c r="AE250" s="7">
        <f t="shared" si="107"/>
        <v>0</v>
      </c>
      <c r="AF250" s="7">
        <f t="shared" si="102"/>
        <v>0</v>
      </c>
      <c r="AG250" s="7">
        <f t="shared" si="103"/>
        <v>0</v>
      </c>
      <c r="AH250" s="7">
        <f t="shared" si="104"/>
        <v>0</v>
      </c>
      <c r="AI250" s="7">
        <f t="shared" si="108"/>
        <v>0</v>
      </c>
    </row>
    <row r="251" spans="1:35" x14ac:dyDescent="0.25">
      <c r="A251" s="140" t="s">
        <v>81</v>
      </c>
      <c r="B251" s="153">
        <v>2</v>
      </c>
      <c r="C251" s="154">
        <v>3.5</v>
      </c>
      <c r="D251" s="154">
        <v>2.5</v>
      </c>
      <c r="E251" s="154">
        <v>3.5</v>
      </c>
      <c r="F251" s="154">
        <v>2.5</v>
      </c>
      <c r="G251" s="154">
        <v>2.5</v>
      </c>
      <c r="H251" s="151"/>
      <c r="I251" s="163">
        <f t="shared" si="84"/>
        <v>2.9</v>
      </c>
      <c r="J251" s="152">
        <f t="shared" si="85"/>
        <v>1.6</v>
      </c>
      <c r="K251" s="152">
        <f t="shared" si="86"/>
        <v>1.6</v>
      </c>
      <c r="L251" s="152">
        <f t="shared" si="87"/>
        <v>0.6</v>
      </c>
      <c r="M251" s="152">
        <f t="shared" si="88"/>
        <v>0</v>
      </c>
      <c r="N251" s="152">
        <f t="shared" si="89"/>
        <v>0</v>
      </c>
      <c r="O251" s="152"/>
      <c r="P251" s="7">
        <f t="shared" si="90"/>
        <v>0.1</v>
      </c>
      <c r="Q251" s="7">
        <f t="shared" si="91"/>
        <v>0.5</v>
      </c>
      <c r="R251" s="7">
        <f t="shared" si="92"/>
        <v>1</v>
      </c>
      <c r="S251" s="7">
        <f t="shared" si="110"/>
        <v>1.6</v>
      </c>
      <c r="T251" s="7">
        <f t="shared" si="93"/>
        <v>0.1</v>
      </c>
      <c r="U251" s="7">
        <f t="shared" si="94"/>
        <v>0.5</v>
      </c>
      <c r="V251" s="7">
        <f t="shared" si="95"/>
        <v>1</v>
      </c>
      <c r="W251" s="7">
        <f t="shared" si="105"/>
        <v>1.6</v>
      </c>
      <c r="X251" s="7">
        <f t="shared" si="96"/>
        <v>0.1</v>
      </c>
      <c r="Y251" s="7">
        <f t="shared" si="97"/>
        <v>0.5</v>
      </c>
      <c r="Z251" s="7">
        <f t="shared" si="98"/>
        <v>0</v>
      </c>
      <c r="AA251" s="7">
        <f t="shared" si="106"/>
        <v>0.6</v>
      </c>
      <c r="AB251" s="7">
        <f t="shared" si="99"/>
        <v>0</v>
      </c>
      <c r="AC251" s="7">
        <f t="shared" si="100"/>
        <v>0</v>
      </c>
      <c r="AD251" s="7">
        <f t="shared" si="101"/>
        <v>0</v>
      </c>
      <c r="AE251" s="7">
        <f t="shared" si="107"/>
        <v>0</v>
      </c>
      <c r="AF251" s="7">
        <f t="shared" si="102"/>
        <v>0</v>
      </c>
      <c r="AG251" s="7">
        <f t="shared" si="103"/>
        <v>0</v>
      </c>
      <c r="AH251" s="7">
        <f t="shared" si="104"/>
        <v>0</v>
      </c>
      <c r="AI251" s="7">
        <f t="shared" si="108"/>
        <v>0</v>
      </c>
    </row>
    <row r="252" spans="1:35" ht="15.75" x14ac:dyDescent="0.25">
      <c r="A252" s="162" t="s">
        <v>65</v>
      </c>
      <c r="B252" s="153">
        <v>156</v>
      </c>
      <c r="C252" s="154">
        <v>3.6282051282051282</v>
      </c>
      <c r="D252" s="154">
        <v>3.9358974358974357</v>
      </c>
      <c r="E252" s="154">
        <v>4.1730769230769234</v>
      </c>
      <c r="F252" s="154">
        <v>4.1217948717948714</v>
      </c>
      <c r="G252" s="154">
        <v>3.8653846153846154</v>
      </c>
      <c r="H252" s="151"/>
      <c r="I252" s="163">
        <f t="shared" si="84"/>
        <v>3.9448717948717951</v>
      </c>
      <c r="J252" s="152">
        <f t="shared" si="85"/>
        <v>1.6</v>
      </c>
      <c r="K252" s="152">
        <f t="shared" si="86"/>
        <v>1.6</v>
      </c>
      <c r="L252" s="152">
        <f t="shared" si="87"/>
        <v>1.6</v>
      </c>
      <c r="M252" s="152">
        <f t="shared" si="88"/>
        <v>0.6</v>
      </c>
      <c r="N252" s="152">
        <f t="shared" si="89"/>
        <v>0</v>
      </c>
      <c r="O252" s="152"/>
      <c r="P252" s="7">
        <f t="shared" si="90"/>
        <v>0.1</v>
      </c>
      <c r="Q252" s="7">
        <f t="shared" si="91"/>
        <v>0.5</v>
      </c>
      <c r="R252" s="7">
        <f t="shared" si="92"/>
        <v>1</v>
      </c>
      <c r="S252" s="7">
        <f t="shared" si="110"/>
        <v>1.6</v>
      </c>
      <c r="T252" s="7">
        <f t="shared" si="93"/>
        <v>0.1</v>
      </c>
      <c r="U252" s="7">
        <f t="shared" si="94"/>
        <v>0.5</v>
      </c>
      <c r="V252" s="7">
        <f t="shared" si="95"/>
        <v>1</v>
      </c>
      <c r="W252" s="7">
        <f t="shared" si="105"/>
        <v>1.6</v>
      </c>
      <c r="X252" s="7">
        <f t="shared" si="96"/>
        <v>0.1</v>
      </c>
      <c r="Y252" s="7">
        <f t="shared" si="97"/>
        <v>0.5</v>
      </c>
      <c r="Z252" s="7">
        <f t="shared" si="98"/>
        <v>1</v>
      </c>
      <c r="AA252" s="7">
        <f t="shared" si="106"/>
        <v>1.6</v>
      </c>
      <c r="AB252" s="7">
        <f t="shared" si="99"/>
        <v>0.1</v>
      </c>
      <c r="AC252" s="7">
        <f t="shared" si="100"/>
        <v>0.5</v>
      </c>
      <c r="AD252" s="7">
        <f t="shared" si="101"/>
        <v>0</v>
      </c>
      <c r="AE252" s="7">
        <f t="shared" si="107"/>
        <v>0.6</v>
      </c>
      <c r="AF252" s="7">
        <f t="shared" si="102"/>
        <v>0</v>
      </c>
      <c r="AG252" s="7">
        <f t="shared" si="103"/>
        <v>0</v>
      </c>
      <c r="AH252" s="7">
        <f t="shared" si="104"/>
        <v>0</v>
      </c>
      <c r="AI252" s="7">
        <f t="shared" si="108"/>
        <v>0</v>
      </c>
    </row>
    <row r="253" spans="1:35" x14ac:dyDescent="0.25">
      <c r="A253" s="2" t="s">
        <v>48</v>
      </c>
      <c r="B253" s="153">
        <v>26</v>
      </c>
      <c r="C253" s="154">
        <v>3.7692307692307692</v>
      </c>
      <c r="D253" s="154">
        <v>4.3076923076923075</v>
      </c>
      <c r="E253" s="154">
        <v>4.1538461538461542</v>
      </c>
      <c r="F253" s="154">
        <v>3.8461538461538463</v>
      </c>
      <c r="G253" s="154">
        <v>3.7307692307692308</v>
      </c>
      <c r="H253" s="151"/>
      <c r="I253" s="163">
        <f t="shared" si="84"/>
        <v>3.9615384615384612</v>
      </c>
      <c r="J253" s="152">
        <f t="shared" si="85"/>
        <v>1.6</v>
      </c>
      <c r="K253" s="152">
        <f t="shared" si="86"/>
        <v>1.6</v>
      </c>
      <c r="L253" s="152">
        <f t="shared" si="87"/>
        <v>1.6</v>
      </c>
      <c r="M253" s="152">
        <f t="shared" si="88"/>
        <v>0.6</v>
      </c>
      <c r="N253" s="152">
        <f t="shared" si="89"/>
        <v>0</v>
      </c>
      <c r="O253" s="152"/>
      <c r="P253" s="7">
        <f t="shared" si="90"/>
        <v>0.1</v>
      </c>
      <c r="Q253" s="7">
        <f t="shared" si="91"/>
        <v>0.5</v>
      </c>
      <c r="R253" s="7">
        <f t="shared" si="92"/>
        <v>1</v>
      </c>
      <c r="S253" s="7">
        <f t="shared" si="110"/>
        <v>1.6</v>
      </c>
      <c r="T253" s="7">
        <f t="shared" si="93"/>
        <v>0.1</v>
      </c>
      <c r="U253" s="7">
        <f t="shared" si="94"/>
        <v>0.5</v>
      </c>
      <c r="V253" s="7">
        <f t="shared" si="95"/>
        <v>1</v>
      </c>
      <c r="W253" s="7">
        <f t="shared" si="105"/>
        <v>1.6</v>
      </c>
      <c r="X253" s="7">
        <f t="shared" si="96"/>
        <v>0.1</v>
      </c>
      <c r="Y253" s="7">
        <f t="shared" si="97"/>
        <v>0.5</v>
      </c>
      <c r="Z253" s="7">
        <f t="shared" si="98"/>
        <v>1</v>
      </c>
      <c r="AA253" s="7">
        <f t="shared" si="106"/>
        <v>1.6</v>
      </c>
      <c r="AB253" s="7">
        <f t="shared" si="99"/>
        <v>0.1</v>
      </c>
      <c r="AC253" s="7">
        <f t="shared" si="100"/>
        <v>0.5</v>
      </c>
      <c r="AD253" s="7">
        <f t="shared" si="101"/>
        <v>0</v>
      </c>
      <c r="AE253" s="7">
        <f t="shared" si="107"/>
        <v>0.6</v>
      </c>
      <c r="AF253" s="7">
        <f t="shared" si="102"/>
        <v>0</v>
      </c>
      <c r="AG253" s="7">
        <f t="shared" si="103"/>
        <v>0</v>
      </c>
      <c r="AH253" s="7">
        <f t="shared" si="104"/>
        <v>0</v>
      </c>
      <c r="AI253" s="7">
        <f t="shared" si="108"/>
        <v>0</v>
      </c>
    </row>
    <row r="254" spans="1:35" x14ac:dyDescent="0.25">
      <c r="A254" s="140" t="s">
        <v>158</v>
      </c>
      <c r="B254" s="153">
        <v>9</v>
      </c>
      <c r="C254" s="154">
        <v>4.333333333333333</v>
      </c>
      <c r="D254" s="154">
        <v>4.7777777777777777</v>
      </c>
      <c r="E254" s="154">
        <v>4.666666666666667</v>
      </c>
      <c r="F254" s="154">
        <v>4.1111111111111107</v>
      </c>
      <c r="G254" s="154">
        <v>4.2222222222222223</v>
      </c>
      <c r="H254" s="151"/>
      <c r="I254" s="163">
        <f t="shared" si="84"/>
        <v>4.4222222222222225</v>
      </c>
      <c r="J254" s="152">
        <f t="shared" si="85"/>
        <v>1.6</v>
      </c>
      <c r="K254" s="152">
        <f t="shared" si="86"/>
        <v>1.6</v>
      </c>
      <c r="L254" s="152">
        <f t="shared" si="87"/>
        <v>1.6</v>
      </c>
      <c r="M254" s="152">
        <f t="shared" si="88"/>
        <v>1.6</v>
      </c>
      <c r="N254" s="152">
        <f t="shared" si="89"/>
        <v>0.1</v>
      </c>
      <c r="O254" s="152"/>
      <c r="P254" s="7">
        <f t="shared" si="90"/>
        <v>0.1</v>
      </c>
      <c r="Q254" s="7">
        <f t="shared" si="91"/>
        <v>0.5</v>
      </c>
      <c r="R254" s="7">
        <f t="shared" si="92"/>
        <v>1</v>
      </c>
      <c r="S254" s="7">
        <f t="shared" si="110"/>
        <v>1.6</v>
      </c>
      <c r="T254" s="7">
        <f t="shared" si="93"/>
        <v>0.1</v>
      </c>
      <c r="U254" s="7">
        <f t="shared" si="94"/>
        <v>0.5</v>
      </c>
      <c r="V254" s="7">
        <f t="shared" si="95"/>
        <v>1</v>
      </c>
      <c r="W254" s="7">
        <f t="shared" si="105"/>
        <v>1.6</v>
      </c>
      <c r="X254" s="7">
        <f t="shared" si="96"/>
        <v>0.1</v>
      </c>
      <c r="Y254" s="7">
        <f t="shared" si="97"/>
        <v>0.5</v>
      </c>
      <c r="Z254" s="7">
        <f t="shared" si="98"/>
        <v>1</v>
      </c>
      <c r="AA254" s="7">
        <f t="shared" si="106"/>
        <v>1.6</v>
      </c>
      <c r="AB254" s="7">
        <f t="shared" si="99"/>
        <v>0.1</v>
      </c>
      <c r="AC254" s="7">
        <f t="shared" si="100"/>
        <v>0.5</v>
      </c>
      <c r="AD254" s="7">
        <f t="shared" si="101"/>
        <v>1</v>
      </c>
      <c r="AE254" s="7">
        <f t="shared" si="107"/>
        <v>1.6</v>
      </c>
      <c r="AF254" s="7">
        <f t="shared" si="102"/>
        <v>0.1</v>
      </c>
      <c r="AG254" s="7">
        <f t="shared" si="103"/>
        <v>0</v>
      </c>
      <c r="AH254" s="7">
        <f t="shared" si="104"/>
        <v>0</v>
      </c>
      <c r="AI254" s="7">
        <f t="shared" si="108"/>
        <v>0.1</v>
      </c>
    </row>
    <row r="255" spans="1:35" x14ac:dyDescent="0.25">
      <c r="A255" s="140" t="s">
        <v>586</v>
      </c>
      <c r="B255" s="153">
        <v>5</v>
      </c>
      <c r="C255" s="154">
        <v>1.8</v>
      </c>
      <c r="D255" s="154">
        <v>3.6</v>
      </c>
      <c r="E255" s="154">
        <v>3.2</v>
      </c>
      <c r="F255" s="154">
        <v>3.4</v>
      </c>
      <c r="G255" s="154">
        <v>3.6</v>
      </c>
      <c r="H255" s="151"/>
      <c r="I255" s="163">
        <f t="shared" si="84"/>
        <v>3.12</v>
      </c>
      <c r="J255" s="152">
        <f t="shared" si="85"/>
        <v>1.6</v>
      </c>
      <c r="K255" s="152">
        <f t="shared" si="86"/>
        <v>1.6</v>
      </c>
      <c r="L255" s="152">
        <f t="shared" si="87"/>
        <v>1.6</v>
      </c>
      <c r="M255" s="152">
        <f t="shared" si="88"/>
        <v>0.1</v>
      </c>
      <c r="N255" s="152">
        <f t="shared" si="89"/>
        <v>0</v>
      </c>
      <c r="O255" s="152"/>
      <c r="P255" s="7">
        <f t="shared" si="90"/>
        <v>0.1</v>
      </c>
      <c r="Q255" s="7">
        <f t="shared" si="91"/>
        <v>0.5</v>
      </c>
      <c r="R255" s="7">
        <f t="shared" si="92"/>
        <v>1</v>
      </c>
      <c r="S255" s="7">
        <f t="shared" si="110"/>
        <v>1.6</v>
      </c>
      <c r="T255" s="7">
        <f t="shared" si="93"/>
        <v>0.1</v>
      </c>
      <c r="U255" s="7">
        <f t="shared" si="94"/>
        <v>0.5</v>
      </c>
      <c r="V255" s="7">
        <f t="shared" si="95"/>
        <v>1</v>
      </c>
      <c r="W255" s="7">
        <f t="shared" si="105"/>
        <v>1.6</v>
      </c>
      <c r="X255" s="7">
        <f t="shared" si="96"/>
        <v>0.1</v>
      </c>
      <c r="Y255" s="7">
        <f t="shared" si="97"/>
        <v>0.5</v>
      </c>
      <c r="Z255" s="7">
        <f t="shared" si="98"/>
        <v>1</v>
      </c>
      <c r="AA255" s="7">
        <f t="shared" si="106"/>
        <v>1.6</v>
      </c>
      <c r="AB255" s="7">
        <f t="shared" si="99"/>
        <v>0.1</v>
      </c>
      <c r="AC255" s="7">
        <f t="shared" si="100"/>
        <v>0</v>
      </c>
      <c r="AD255" s="7">
        <f t="shared" si="101"/>
        <v>0</v>
      </c>
      <c r="AE255" s="7">
        <f t="shared" si="107"/>
        <v>0.1</v>
      </c>
      <c r="AF255" s="7">
        <f t="shared" si="102"/>
        <v>0</v>
      </c>
      <c r="AG255" s="7">
        <f t="shared" si="103"/>
        <v>0</v>
      </c>
      <c r="AH255" s="7">
        <f t="shared" si="104"/>
        <v>0</v>
      </c>
      <c r="AI255" s="7">
        <f t="shared" si="108"/>
        <v>0</v>
      </c>
    </row>
    <row r="256" spans="1:35" x14ac:dyDescent="0.25">
      <c r="A256" s="140" t="s">
        <v>113</v>
      </c>
      <c r="B256" s="153">
        <v>6</v>
      </c>
      <c r="C256" s="154">
        <v>4.166666666666667</v>
      </c>
      <c r="D256" s="154">
        <v>4.166666666666667</v>
      </c>
      <c r="E256" s="154">
        <v>4.166666666666667</v>
      </c>
      <c r="F256" s="154">
        <v>4</v>
      </c>
      <c r="G256" s="154">
        <v>3.3333333333333335</v>
      </c>
      <c r="H256" s="151"/>
      <c r="I256" s="163">
        <f t="shared" si="84"/>
        <v>3.9666666666666663</v>
      </c>
      <c r="J256" s="152">
        <f t="shared" si="85"/>
        <v>1.6</v>
      </c>
      <c r="K256" s="152">
        <f t="shared" si="86"/>
        <v>1.6</v>
      </c>
      <c r="L256" s="152">
        <f t="shared" si="87"/>
        <v>1.6</v>
      </c>
      <c r="M256" s="152">
        <f t="shared" si="88"/>
        <v>0.6</v>
      </c>
      <c r="N256" s="152">
        <f t="shared" si="89"/>
        <v>0</v>
      </c>
      <c r="O256" s="152"/>
      <c r="P256" s="7">
        <f t="shared" si="90"/>
        <v>0.1</v>
      </c>
      <c r="Q256" s="7">
        <f t="shared" si="91"/>
        <v>0.5</v>
      </c>
      <c r="R256" s="7">
        <f t="shared" si="92"/>
        <v>1</v>
      </c>
      <c r="S256" s="7">
        <f t="shared" si="110"/>
        <v>1.6</v>
      </c>
      <c r="T256" s="7">
        <f t="shared" si="93"/>
        <v>0.1</v>
      </c>
      <c r="U256" s="7">
        <f t="shared" si="94"/>
        <v>0.5</v>
      </c>
      <c r="V256" s="7">
        <f t="shared" si="95"/>
        <v>1</v>
      </c>
      <c r="W256" s="7">
        <f t="shared" si="105"/>
        <v>1.6</v>
      </c>
      <c r="X256" s="7">
        <f t="shared" si="96"/>
        <v>0.1</v>
      </c>
      <c r="Y256" s="7">
        <f t="shared" si="97"/>
        <v>0.5</v>
      </c>
      <c r="Z256" s="7">
        <f t="shared" si="98"/>
        <v>1</v>
      </c>
      <c r="AA256" s="7">
        <f t="shared" si="106"/>
        <v>1.6</v>
      </c>
      <c r="AB256" s="7">
        <f t="shared" si="99"/>
        <v>0.1</v>
      </c>
      <c r="AC256" s="7">
        <f t="shared" si="100"/>
        <v>0.5</v>
      </c>
      <c r="AD256" s="7">
        <f t="shared" si="101"/>
        <v>0</v>
      </c>
      <c r="AE256" s="7">
        <f t="shared" si="107"/>
        <v>0.6</v>
      </c>
      <c r="AF256" s="7">
        <f t="shared" si="102"/>
        <v>0</v>
      </c>
      <c r="AG256" s="7">
        <f t="shared" si="103"/>
        <v>0</v>
      </c>
      <c r="AH256" s="7">
        <f t="shared" si="104"/>
        <v>0</v>
      </c>
      <c r="AI256" s="7">
        <f t="shared" si="108"/>
        <v>0</v>
      </c>
    </row>
    <row r="257" spans="1:35" x14ac:dyDescent="0.25">
      <c r="A257" s="140" t="s">
        <v>584</v>
      </c>
      <c r="B257" s="153">
        <v>4</v>
      </c>
      <c r="C257" s="154">
        <v>4</v>
      </c>
      <c r="D257" s="154">
        <v>4.25</v>
      </c>
      <c r="E257" s="154">
        <v>4</v>
      </c>
      <c r="F257" s="154">
        <v>3.5</v>
      </c>
      <c r="G257" s="154">
        <v>3.25</v>
      </c>
      <c r="H257" s="151"/>
      <c r="I257" s="163">
        <f t="shared" si="84"/>
        <v>3.8</v>
      </c>
      <c r="J257" s="152">
        <f t="shared" si="85"/>
        <v>1.6</v>
      </c>
      <c r="K257" s="152">
        <f t="shared" si="86"/>
        <v>1.6</v>
      </c>
      <c r="L257" s="152">
        <f t="shared" si="87"/>
        <v>1.6</v>
      </c>
      <c r="M257" s="152">
        <f t="shared" si="88"/>
        <v>0.6</v>
      </c>
      <c r="N257" s="152">
        <f t="shared" si="89"/>
        <v>0</v>
      </c>
      <c r="O257" s="152"/>
      <c r="P257" s="7">
        <f t="shared" si="90"/>
        <v>0.1</v>
      </c>
      <c r="Q257" s="7">
        <f t="shared" si="91"/>
        <v>0.5</v>
      </c>
      <c r="R257" s="7">
        <f t="shared" si="92"/>
        <v>1</v>
      </c>
      <c r="S257" s="7">
        <f t="shared" si="110"/>
        <v>1.6</v>
      </c>
      <c r="T257" s="7">
        <f t="shared" si="93"/>
        <v>0.1</v>
      </c>
      <c r="U257" s="7">
        <f t="shared" si="94"/>
        <v>0.5</v>
      </c>
      <c r="V257" s="7">
        <f t="shared" si="95"/>
        <v>1</v>
      </c>
      <c r="W257" s="7">
        <f t="shared" si="105"/>
        <v>1.6</v>
      </c>
      <c r="X257" s="7">
        <f t="shared" si="96"/>
        <v>0.1</v>
      </c>
      <c r="Y257" s="7">
        <f t="shared" si="97"/>
        <v>0.5</v>
      </c>
      <c r="Z257" s="7">
        <f t="shared" si="98"/>
        <v>1</v>
      </c>
      <c r="AA257" s="7">
        <f t="shared" si="106"/>
        <v>1.6</v>
      </c>
      <c r="AB257" s="7">
        <f t="shared" si="99"/>
        <v>0.1</v>
      </c>
      <c r="AC257" s="7">
        <f t="shared" si="100"/>
        <v>0.5</v>
      </c>
      <c r="AD257" s="7">
        <f t="shared" si="101"/>
        <v>0</v>
      </c>
      <c r="AE257" s="7">
        <f t="shared" si="107"/>
        <v>0.6</v>
      </c>
      <c r="AF257" s="7">
        <f t="shared" si="102"/>
        <v>0</v>
      </c>
      <c r="AG257" s="7">
        <f t="shared" si="103"/>
        <v>0</v>
      </c>
      <c r="AH257" s="7">
        <f t="shared" si="104"/>
        <v>0</v>
      </c>
      <c r="AI257" s="7">
        <f t="shared" si="108"/>
        <v>0</v>
      </c>
    </row>
    <row r="258" spans="1:35" x14ac:dyDescent="0.25">
      <c r="A258" s="140" t="s">
        <v>262</v>
      </c>
      <c r="B258" s="153">
        <v>2</v>
      </c>
      <c r="C258" s="154">
        <v>4.5</v>
      </c>
      <c r="D258" s="154">
        <v>4.5</v>
      </c>
      <c r="E258" s="154">
        <v>4.5</v>
      </c>
      <c r="F258" s="154">
        <v>4</v>
      </c>
      <c r="G258" s="154">
        <v>4</v>
      </c>
      <c r="H258" s="151"/>
      <c r="I258" s="163">
        <f t="shared" si="84"/>
        <v>4.3</v>
      </c>
      <c r="J258" s="152">
        <f t="shared" si="85"/>
        <v>1.6</v>
      </c>
      <c r="K258" s="152">
        <f t="shared" si="86"/>
        <v>1.6</v>
      </c>
      <c r="L258" s="152">
        <f t="shared" si="87"/>
        <v>1.6</v>
      </c>
      <c r="M258" s="152">
        <f t="shared" si="88"/>
        <v>1.6</v>
      </c>
      <c r="N258" s="152">
        <f t="shared" si="89"/>
        <v>0.1</v>
      </c>
      <c r="O258" s="152"/>
      <c r="P258" s="7">
        <f t="shared" si="90"/>
        <v>0.1</v>
      </c>
      <c r="Q258" s="7">
        <f t="shared" si="91"/>
        <v>0.5</v>
      </c>
      <c r="R258" s="7">
        <f t="shared" si="92"/>
        <v>1</v>
      </c>
      <c r="S258" s="7">
        <f t="shared" si="110"/>
        <v>1.6</v>
      </c>
      <c r="T258" s="7">
        <f t="shared" si="93"/>
        <v>0.1</v>
      </c>
      <c r="U258" s="7">
        <f t="shared" si="94"/>
        <v>0.5</v>
      </c>
      <c r="V258" s="7">
        <f t="shared" si="95"/>
        <v>1</v>
      </c>
      <c r="W258" s="7">
        <f t="shared" si="105"/>
        <v>1.6</v>
      </c>
      <c r="X258" s="7">
        <f t="shared" si="96"/>
        <v>0.1</v>
      </c>
      <c r="Y258" s="7">
        <f t="shared" si="97"/>
        <v>0.5</v>
      </c>
      <c r="Z258" s="7">
        <f t="shared" si="98"/>
        <v>1</v>
      </c>
      <c r="AA258" s="7">
        <f t="shared" si="106"/>
        <v>1.6</v>
      </c>
      <c r="AB258" s="7">
        <f t="shared" si="99"/>
        <v>0.1</v>
      </c>
      <c r="AC258" s="7">
        <f t="shared" si="100"/>
        <v>0.5</v>
      </c>
      <c r="AD258" s="7">
        <f t="shared" si="101"/>
        <v>1</v>
      </c>
      <c r="AE258" s="7">
        <f t="shared" si="107"/>
        <v>1.6</v>
      </c>
      <c r="AF258" s="7">
        <f t="shared" si="102"/>
        <v>0.1</v>
      </c>
      <c r="AG258" s="7">
        <f t="shared" si="103"/>
        <v>0</v>
      </c>
      <c r="AH258" s="7">
        <f t="shared" si="104"/>
        <v>0</v>
      </c>
      <c r="AI258" s="7">
        <f t="shared" si="108"/>
        <v>0.1</v>
      </c>
    </row>
    <row r="259" spans="1:35" x14ac:dyDescent="0.25">
      <c r="A259" s="2" t="s">
        <v>75</v>
      </c>
      <c r="B259" s="153">
        <v>14</v>
      </c>
      <c r="C259" s="154">
        <v>4</v>
      </c>
      <c r="D259" s="154">
        <v>4.4285714285714288</v>
      </c>
      <c r="E259" s="154">
        <v>4.1428571428571432</v>
      </c>
      <c r="F259" s="154">
        <v>4.1428571428571432</v>
      </c>
      <c r="G259" s="154">
        <v>3.5</v>
      </c>
      <c r="H259" s="151"/>
      <c r="I259" s="163">
        <f t="shared" si="84"/>
        <v>4.0428571428571427</v>
      </c>
      <c r="J259" s="152">
        <f t="shared" si="85"/>
        <v>1.6</v>
      </c>
      <c r="K259" s="152">
        <f t="shared" si="86"/>
        <v>1.6</v>
      </c>
      <c r="L259" s="152">
        <f t="shared" si="87"/>
        <v>1.6</v>
      </c>
      <c r="M259" s="152">
        <f t="shared" si="88"/>
        <v>1.6</v>
      </c>
      <c r="N259" s="152">
        <f t="shared" si="89"/>
        <v>0.1</v>
      </c>
      <c r="O259" s="152"/>
      <c r="P259" s="7">
        <f t="shared" si="90"/>
        <v>0.1</v>
      </c>
      <c r="Q259" s="7">
        <f t="shared" si="91"/>
        <v>0.5</v>
      </c>
      <c r="R259" s="7">
        <f t="shared" si="92"/>
        <v>1</v>
      </c>
      <c r="S259" s="7">
        <f t="shared" si="110"/>
        <v>1.6</v>
      </c>
      <c r="T259" s="7">
        <f t="shared" si="93"/>
        <v>0.1</v>
      </c>
      <c r="U259" s="7">
        <f t="shared" si="94"/>
        <v>0.5</v>
      </c>
      <c r="V259" s="7">
        <f t="shared" si="95"/>
        <v>1</v>
      </c>
      <c r="W259" s="7">
        <f t="shared" si="105"/>
        <v>1.6</v>
      </c>
      <c r="X259" s="7">
        <f t="shared" si="96"/>
        <v>0.1</v>
      </c>
      <c r="Y259" s="7">
        <f t="shared" si="97"/>
        <v>0.5</v>
      </c>
      <c r="Z259" s="7">
        <f t="shared" si="98"/>
        <v>1</v>
      </c>
      <c r="AA259" s="7">
        <f t="shared" si="106"/>
        <v>1.6</v>
      </c>
      <c r="AB259" s="7">
        <f t="shared" si="99"/>
        <v>0.1</v>
      </c>
      <c r="AC259" s="7">
        <f t="shared" si="100"/>
        <v>0.5</v>
      </c>
      <c r="AD259" s="7">
        <f t="shared" si="101"/>
        <v>1</v>
      </c>
      <c r="AE259" s="7">
        <f t="shared" si="107"/>
        <v>1.6</v>
      </c>
      <c r="AF259" s="7">
        <f t="shared" si="102"/>
        <v>0.1</v>
      </c>
      <c r="AG259" s="7">
        <f t="shared" si="103"/>
        <v>0</v>
      </c>
      <c r="AH259" s="7">
        <f t="shared" si="104"/>
        <v>0</v>
      </c>
      <c r="AI259" s="7">
        <f t="shared" si="108"/>
        <v>0.1</v>
      </c>
    </row>
    <row r="260" spans="1:35" x14ac:dyDescent="0.25">
      <c r="A260" s="140" t="s">
        <v>589</v>
      </c>
      <c r="B260" s="153">
        <v>4</v>
      </c>
      <c r="C260" s="154">
        <v>3.25</v>
      </c>
      <c r="D260" s="154">
        <v>4</v>
      </c>
      <c r="E260" s="154">
        <v>4.25</v>
      </c>
      <c r="F260" s="154">
        <v>4.5</v>
      </c>
      <c r="G260" s="154">
        <v>3.25</v>
      </c>
      <c r="H260" s="151"/>
      <c r="I260" s="163">
        <f t="shared" si="84"/>
        <v>3.85</v>
      </c>
      <c r="J260" s="152">
        <f t="shared" si="85"/>
        <v>1.6</v>
      </c>
      <c r="K260" s="152">
        <f t="shared" si="86"/>
        <v>1.6</v>
      </c>
      <c r="L260" s="152">
        <f t="shared" si="87"/>
        <v>1.6</v>
      </c>
      <c r="M260" s="152">
        <f t="shared" si="88"/>
        <v>0.6</v>
      </c>
      <c r="N260" s="152">
        <f t="shared" si="89"/>
        <v>0</v>
      </c>
      <c r="O260" s="152"/>
      <c r="P260" s="7">
        <f t="shared" si="90"/>
        <v>0.1</v>
      </c>
      <c r="Q260" s="7">
        <f t="shared" si="91"/>
        <v>0.5</v>
      </c>
      <c r="R260" s="7">
        <f t="shared" si="92"/>
        <v>1</v>
      </c>
      <c r="S260" s="7">
        <f t="shared" si="110"/>
        <v>1.6</v>
      </c>
      <c r="T260" s="7">
        <f t="shared" si="93"/>
        <v>0.1</v>
      </c>
      <c r="U260" s="7">
        <f t="shared" si="94"/>
        <v>0.5</v>
      </c>
      <c r="V260" s="7">
        <f t="shared" si="95"/>
        <v>1</v>
      </c>
      <c r="W260" s="7">
        <f t="shared" si="105"/>
        <v>1.6</v>
      </c>
      <c r="X260" s="7">
        <f t="shared" si="96"/>
        <v>0.1</v>
      </c>
      <c r="Y260" s="7">
        <f t="shared" si="97"/>
        <v>0.5</v>
      </c>
      <c r="Z260" s="7">
        <f t="shared" si="98"/>
        <v>1</v>
      </c>
      <c r="AA260" s="7">
        <f t="shared" si="106"/>
        <v>1.6</v>
      </c>
      <c r="AB260" s="7">
        <f t="shared" si="99"/>
        <v>0.1</v>
      </c>
      <c r="AC260" s="7">
        <f t="shared" si="100"/>
        <v>0.5</v>
      </c>
      <c r="AD260" s="7">
        <f t="shared" si="101"/>
        <v>0</v>
      </c>
      <c r="AE260" s="7">
        <f t="shared" si="107"/>
        <v>0.6</v>
      </c>
      <c r="AF260" s="7">
        <f t="shared" si="102"/>
        <v>0</v>
      </c>
      <c r="AG260" s="7">
        <f t="shared" si="103"/>
        <v>0</v>
      </c>
      <c r="AH260" s="7">
        <f t="shared" si="104"/>
        <v>0</v>
      </c>
      <c r="AI260" s="7">
        <f t="shared" si="108"/>
        <v>0</v>
      </c>
    </row>
    <row r="261" spans="1:35" x14ac:dyDescent="0.25">
      <c r="A261" s="140" t="s">
        <v>588</v>
      </c>
      <c r="B261" s="153">
        <v>2</v>
      </c>
      <c r="C261" s="154">
        <v>4.5</v>
      </c>
      <c r="D261" s="154">
        <v>5</v>
      </c>
      <c r="E261" s="154">
        <v>4</v>
      </c>
      <c r="F261" s="154">
        <v>4</v>
      </c>
      <c r="G261" s="154">
        <v>4.5</v>
      </c>
      <c r="H261" s="151"/>
      <c r="I261" s="163">
        <f t="shared" si="84"/>
        <v>4.4000000000000004</v>
      </c>
      <c r="J261" s="152">
        <f t="shared" si="85"/>
        <v>1.6</v>
      </c>
      <c r="K261" s="152">
        <f t="shared" si="86"/>
        <v>1.6</v>
      </c>
      <c r="L261" s="152">
        <f t="shared" si="87"/>
        <v>1.6</v>
      </c>
      <c r="M261" s="152">
        <f t="shared" si="88"/>
        <v>1.6</v>
      </c>
      <c r="N261" s="152">
        <f t="shared" si="89"/>
        <v>0.1</v>
      </c>
      <c r="O261" s="152"/>
      <c r="P261" s="7">
        <f t="shared" si="90"/>
        <v>0.1</v>
      </c>
      <c r="Q261" s="7">
        <f t="shared" si="91"/>
        <v>0.5</v>
      </c>
      <c r="R261" s="7">
        <f t="shared" si="92"/>
        <v>1</v>
      </c>
      <c r="S261" s="7">
        <f t="shared" si="110"/>
        <v>1.6</v>
      </c>
      <c r="T261" s="7">
        <f t="shared" si="93"/>
        <v>0.1</v>
      </c>
      <c r="U261" s="7">
        <f t="shared" si="94"/>
        <v>0.5</v>
      </c>
      <c r="V261" s="7">
        <f t="shared" si="95"/>
        <v>1</v>
      </c>
      <c r="W261" s="7">
        <f t="shared" si="105"/>
        <v>1.6</v>
      </c>
      <c r="X261" s="7">
        <f t="shared" si="96"/>
        <v>0.1</v>
      </c>
      <c r="Y261" s="7">
        <f t="shared" si="97"/>
        <v>0.5</v>
      </c>
      <c r="Z261" s="7">
        <f t="shared" si="98"/>
        <v>1</v>
      </c>
      <c r="AA261" s="7">
        <f t="shared" si="106"/>
        <v>1.6</v>
      </c>
      <c r="AB261" s="7">
        <f t="shared" si="99"/>
        <v>0.1</v>
      </c>
      <c r="AC261" s="7">
        <f t="shared" si="100"/>
        <v>0.5</v>
      </c>
      <c r="AD261" s="7">
        <f t="shared" si="101"/>
        <v>1</v>
      </c>
      <c r="AE261" s="7">
        <f t="shared" si="107"/>
        <v>1.6</v>
      </c>
      <c r="AF261" s="7">
        <f t="shared" si="102"/>
        <v>0.1</v>
      </c>
      <c r="AG261" s="7">
        <f t="shared" si="103"/>
        <v>0</v>
      </c>
      <c r="AH261" s="7">
        <f t="shared" si="104"/>
        <v>0</v>
      </c>
      <c r="AI261" s="7">
        <f t="shared" si="108"/>
        <v>0.1</v>
      </c>
    </row>
    <row r="262" spans="1:35" x14ac:dyDescent="0.25">
      <c r="A262" s="140" t="s">
        <v>711</v>
      </c>
      <c r="B262" s="153">
        <v>3</v>
      </c>
      <c r="C262" s="154">
        <v>4.666666666666667</v>
      </c>
      <c r="D262" s="154">
        <v>5</v>
      </c>
      <c r="E262" s="154">
        <v>4.666666666666667</v>
      </c>
      <c r="F262" s="154">
        <v>4</v>
      </c>
      <c r="G262" s="154">
        <v>3.6666666666666665</v>
      </c>
      <c r="H262" s="151"/>
      <c r="I262" s="163">
        <f t="shared" si="84"/>
        <v>4.4000000000000004</v>
      </c>
      <c r="J262" s="152">
        <f t="shared" si="85"/>
        <v>1.6</v>
      </c>
      <c r="K262" s="152">
        <f t="shared" si="86"/>
        <v>1.6</v>
      </c>
      <c r="L262" s="152">
        <f t="shared" si="87"/>
        <v>1.6</v>
      </c>
      <c r="M262" s="152">
        <f t="shared" si="88"/>
        <v>1.6</v>
      </c>
      <c r="N262" s="152">
        <f t="shared" si="89"/>
        <v>0.1</v>
      </c>
      <c r="O262" s="152"/>
      <c r="P262" s="7">
        <f t="shared" si="90"/>
        <v>0.1</v>
      </c>
      <c r="Q262" s="7">
        <f t="shared" si="91"/>
        <v>0.5</v>
      </c>
      <c r="R262" s="7">
        <f t="shared" si="92"/>
        <v>1</v>
      </c>
      <c r="S262" s="7">
        <f t="shared" si="110"/>
        <v>1.6</v>
      </c>
      <c r="T262" s="7">
        <f t="shared" si="93"/>
        <v>0.1</v>
      </c>
      <c r="U262" s="7">
        <f t="shared" si="94"/>
        <v>0.5</v>
      </c>
      <c r="V262" s="7">
        <f t="shared" si="95"/>
        <v>1</v>
      </c>
      <c r="W262" s="7">
        <f t="shared" si="105"/>
        <v>1.6</v>
      </c>
      <c r="X262" s="7">
        <f t="shared" si="96"/>
        <v>0.1</v>
      </c>
      <c r="Y262" s="7">
        <f t="shared" si="97"/>
        <v>0.5</v>
      </c>
      <c r="Z262" s="7">
        <f t="shared" si="98"/>
        <v>1</v>
      </c>
      <c r="AA262" s="7">
        <f t="shared" si="106"/>
        <v>1.6</v>
      </c>
      <c r="AB262" s="7">
        <f t="shared" si="99"/>
        <v>0.1</v>
      </c>
      <c r="AC262" s="7">
        <f t="shared" si="100"/>
        <v>0.5</v>
      </c>
      <c r="AD262" s="7">
        <f t="shared" si="101"/>
        <v>1</v>
      </c>
      <c r="AE262" s="7">
        <f t="shared" si="107"/>
        <v>1.6</v>
      </c>
      <c r="AF262" s="7">
        <f t="shared" si="102"/>
        <v>0.1</v>
      </c>
      <c r="AG262" s="7">
        <f t="shared" si="103"/>
        <v>0</v>
      </c>
      <c r="AH262" s="7">
        <f t="shared" si="104"/>
        <v>0</v>
      </c>
      <c r="AI262" s="7">
        <f t="shared" si="108"/>
        <v>0.1</v>
      </c>
    </row>
    <row r="263" spans="1:35" x14ac:dyDescent="0.25">
      <c r="A263" s="140" t="s">
        <v>590</v>
      </c>
      <c r="B263" s="153">
        <v>1</v>
      </c>
      <c r="C263" s="154">
        <v>4</v>
      </c>
      <c r="D263" s="154">
        <v>4</v>
      </c>
      <c r="E263" s="154">
        <v>4</v>
      </c>
      <c r="F263" s="154">
        <v>4</v>
      </c>
      <c r="G263" s="154">
        <v>4</v>
      </c>
      <c r="H263" s="151"/>
      <c r="I263" s="163">
        <f t="shared" si="84"/>
        <v>4</v>
      </c>
      <c r="J263" s="152">
        <f t="shared" si="85"/>
        <v>1.6</v>
      </c>
      <c r="K263" s="152">
        <f t="shared" si="86"/>
        <v>1.6</v>
      </c>
      <c r="L263" s="152">
        <f t="shared" si="87"/>
        <v>1.6</v>
      </c>
      <c r="M263" s="152">
        <f t="shared" si="88"/>
        <v>1.6</v>
      </c>
      <c r="N263" s="152">
        <f t="shared" si="89"/>
        <v>0</v>
      </c>
      <c r="O263" s="152"/>
      <c r="P263" s="7">
        <f t="shared" si="90"/>
        <v>0.1</v>
      </c>
      <c r="Q263" s="7">
        <f t="shared" si="91"/>
        <v>0.5</v>
      </c>
      <c r="R263" s="7">
        <f t="shared" si="92"/>
        <v>1</v>
      </c>
      <c r="S263" s="7">
        <f t="shared" si="110"/>
        <v>1.6</v>
      </c>
      <c r="T263" s="7">
        <f t="shared" si="93"/>
        <v>0.1</v>
      </c>
      <c r="U263" s="7">
        <f t="shared" si="94"/>
        <v>0.5</v>
      </c>
      <c r="V263" s="7">
        <f t="shared" si="95"/>
        <v>1</v>
      </c>
      <c r="W263" s="7">
        <f t="shared" si="105"/>
        <v>1.6</v>
      </c>
      <c r="X263" s="7">
        <f t="shared" si="96"/>
        <v>0.1</v>
      </c>
      <c r="Y263" s="7">
        <f t="shared" si="97"/>
        <v>0.5</v>
      </c>
      <c r="Z263" s="7">
        <f t="shared" si="98"/>
        <v>1</v>
      </c>
      <c r="AA263" s="7">
        <f t="shared" si="106"/>
        <v>1.6</v>
      </c>
      <c r="AB263" s="7">
        <f t="shared" si="99"/>
        <v>0.1</v>
      </c>
      <c r="AC263" s="7">
        <f t="shared" si="100"/>
        <v>0.5</v>
      </c>
      <c r="AD263" s="7">
        <f t="shared" si="101"/>
        <v>1</v>
      </c>
      <c r="AE263" s="7">
        <f t="shared" si="107"/>
        <v>1.6</v>
      </c>
      <c r="AF263" s="7">
        <f t="shared" si="102"/>
        <v>0</v>
      </c>
      <c r="AG263" s="7">
        <f t="shared" si="103"/>
        <v>0</v>
      </c>
      <c r="AH263" s="7">
        <f t="shared" si="104"/>
        <v>0</v>
      </c>
      <c r="AI263" s="7">
        <f t="shared" si="108"/>
        <v>0</v>
      </c>
    </row>
    <row r="264" spans="1:35" x14ac:dyDescent="0.25">
      <c r="A264" s="140" t="s">
        <v>584</v>
      </c>
      <c r="B264" s="153">
        <v>1</v>
      </c>
      <c r="C264" s="154">
        <v>5</v>
      </c>
      <c r="D264" s="154">
        <v>5</v>
      </c>
      <c r="E264" s="154">
        <v>4</v>
      </c>
      <c r="F264" s="154">
        <v>5</v>
      </c>
      <c r="G264" s="154">
        <v>3</v>
      </c>
      <c r="H264" s="151"/>
      <c r="I264" s="163">
        <f t="shared" si="84"/>
        <v>4.4000000000000004</v>
      </c>
      <c r="J264" s="152">
        <f t="shared" si="85"/>
        <v>1.6</v>
      </c>
      <c r="K264" s="152">
        <f t="shared" si="86"/>
        <v>1.6</v>
      </c>
      <c r="L264" s="152">
        <f t="shared" si="87"/>
        <v>1.6</v>
      </c>
      <c r="M264" s="152">
        <f t="shared" si="88"/>
        <v>1.6</v>
      </c>
      <c r="N264" s="152">
        <f t="shared" si="89"/>
        <v>0.1</v>
      </c>
      <c r="O264" s="152"/>
      <c r="P264" s="7">
        <f t="shared" si="90"/>
        <v>0.1</v>
      </c>
      <c r="Q264" s="7">
        <f t="shared" si="91"/>
        <v>0.5</v>
      </c>
      <c r="R264" s="7">
        <f t="shared" si="92"/>
        <v>1</v>
      </c>
      <c r="S264" s="7">
        <f t="shared" si="110"/>
        <v>1.6</v>
      </c>
      <c r="T264" s="7">
        <f t="shared" si="93"/>
        <v>0.1</v>
      </c>
      <c r="U264" s="7">
        <f t="shared" si="94"/>
        <v>0.5</v>
      </c>
      <c r="V264" s="7">
        <f t="shared" si="95"/>
        <v>1</v>
      </c>
      <c r="W264" s="7">
        <f t="shared" si="105"/>
        <v>1.6</v>
      </c>
      <c r="X264" s="7">
        <f t="shared" si="96"/>
        <v>0.1</v>
      </c>
      <c r="Y264" s="7">
        <f t="shared" si="97"/>
        <v>0.5</v>
      </c>
      <c r="Z264" s="7">
        <f t="shared" si="98"/>
        <v>1</v>
      </c>
      <c r="AA264" s="7">
        <f t="shared" si="106"/>
        <v>1.6</v>
      </c>
      <c r="AB264" s="7">
        <f t="shared" si="99"/>
        <v>0.1</v>
      </c>
      <c r="AC264" s="7">
        <f t="shared" si="100"/>
        <v>0.5</v>
      </c>
      <c r="AD264" s="7">
        <f t="shared" si="101"/>
        <v>1</v>
      </c>
      <c r="AE264" s="7">
        <f t="shared" si="107"/>
        <v>1.6</v>
      </c>
      <c r="AF264" s="7">
        <f t="shared" si="102"/>
        <v>0.1</v>
      </c>
      <c r="AG264" s="7">
        <f t="shared" si="103"/>
        <v>0</v>
      </c>
      <c r="AH264" s="7">
        <f t="shared" si="104"/>
        <v>0</v>
      </c>
      <c r="AI264" s="7">
        <f t="shared" si="108"/>
        <v>0.1</v>
      </c>
    </row>
    <row r="265" spans="1:35" x14ac:dyDescent="0.25">
      <c r="A265" s="140" t="s">
        <v>935</v>
      </c>
      <c r="B265" s="153">
        <v>1</v>
      </c>
      <c r="C265" s="154">
        <v>3</v>
      </c>
      <c r="D265" s="154">
        <v>4</v>
      </c>
      <c r="E265" s="154">
        <v>3</v>
      </c>
      <c r="F265" s="154">
        <v>4</v>
      </c>
      <c r="G265" s="154">
        <v>3</v>
      </c>
      <c r="H265" s="151"/>
      <c r="I265" s="163">
        <f t="shared" si="84"/>
        <v>3.4</v>
      </c>
      <c r="J265" s="152">
        <f t="shared" si="85"/>
        <v>1.6</v>
      </c>
      <c r="K265" s="152">
        <f t="shared" si="86"/>
        <v>1.6</v>
      </c>
      <c r="L265" s="152">
        <f t="shared" si="87"/>
        <v>1.6</v>
      </c>
      <c r="M265" s="152">
        <f t="shared" si="88"/>
        <v>0.1</v>
      </c>
      <c r="N265" s="152">
        <f t="shared" si="89"/>
        <v>0</v>
      </c>
      <c r="O265" s="152"/>
      <c r="P265" s="7">
        <f t="shared" si="90"/>
        <v>0.1</v>
      </c>
      <c r="Q265" s="7">
        <f t="shared" si="91"/>
        <v>0.5</v>
      </c>
      <c r="R265" s="7">
        <f t="shared" si="92"/>
        <v>1</v>
      </c>
      <c r="S265" s="7">
        <f t="shared" si="110"/>
        <v>1.6</v>
      </c>
      <c r="T265" s="7">
        <f t="shared" si="93"/>
        <v>0.1</v>
      </c>
      <c r="U265" s="7">
        <f t="shared" si="94"/>
        <v>0.5</v>
      </c>
      <c r="V265" s="7">
        <f t="shared" si="95"/>
        <v>1</v>
      </c>
      <c r="W265" s="7">
        <f t="shared" si="105"/>
        <v>1.6</v>
      </c>
      <c r="X265" s="7">
        <f t="shared" si="96"/>
        <v>0.1</v>
      </c>
      <c r="Y265" s="7">
        <f t="shared" si="97"/>
        <v>0.5</v>
      </c>
      <c r="Z265" s="7">
        <f t="shared" si="98"/>
        <v>1</v>
      </c>
      <c r="AA265" s="7">
        <f t="shared" si="106"/>
        <v>1.6</v>
      </c>
      <c r="AB265" s="7">
        <f t="shared" si="99"/>
        <v>0.1</v>
      </c>
      <c r="AC265" s="7">
        <f t="shared" si="100"/>
        <v>0</v>
      </c>
      <c r="AD265" s="7">
        <f t="shared" si="101"/>
        <v>0</v>
      </c>
      <c r="AE265" s="7">
        <f t="shared" si="107"/>
        <v>0.1</v>
      </c>
      <c r="AF265" s="7">
        <f t="shared" si="102"/>
        <v>0</v>
      </c>
      <c r="AG265" s="7">
        <f t="shared" si="103"/>
        <v>0</v>
      </c>
      <c r="AH265" s="7">
        <f t="shared" si="104"/>
        <v>0</v>
      </c>
      <c r="AI265" s="7">
        <f t="shared" si="108"/>
        <v>0</v>
      </c>
    </row>
    <row r="266" spans="1:35" x14ac:dyDescent="0.25">
      <c r="A266" s="140" t="s">
        <v>1747</v>
      </c>
      <c r="B266" s="153">
        <v>1</v>
      </c>
      <c r="C266" s="154">
        <v>4</v>
      </c>
      <c r="D266" s="154">
        <v>4</v>
      </c>
      <c r="E266" s="154">
        <v>4</v>
      </c>
      <c r="F266" s="154">
        <v>3</v>
      </c>
      <c r="G266" s="154">
        <v>2</v>
      </c>
      <c r="H266" s="151"/>
      <c r="I266" s="163">
        <f t="shared" si="84"/>
        <v>3.4</v>
      </c>
      <c r="J266" s="152">
        <f t="shared" si="85"/>
        <v>1.6</v>
      </c>
      <c r="K266" s="152">
        <f t="shared" si="86"/>
        <v>1.6</v>
      </c>
      <c r="L266" s="152">
        <f t="shared" si="87"/>
        <v>1.6</v>
      </c>
      <c r="M266" s="152">
        <f t="shared" si="88"/>
        <v>0.1</v>
      </c>
      <c r="N266" s="152">
        <f t="shared" si="89"/>
        <v>0</v>
      </c>
      <c r="O266" s="152"/>
      <c r="P266" s="7">
        <f t="shared" si="90"/>
        <v>0.1</v>
      </c>
      <c r="Q266" s="7">
        <f t="shared" si="91"/>
        <v>0.5</v>
      </c>
      <c r="R266" s="7">
        <f t="shared" si="92"/>
        <v>1</v>
      </c>
      <c r="S266" s="7">
        <f t="shared" si="110"/>
        <v>1.6</v>
      </c>
      <c r="T266" s="7">
        <f t="shared" si="93"/>
        <v>0.1</v>
      </c>
      <c r="U266" s="7">
        <f t="shared" si="94"/>
        <v>0.5</v>
      </c>
      <c r="V266" s="7">
        <f t="shared" si="95"/>
        <v>1</v>
      </c>
      <c r="W266" s="7">
        <f t="shared" si="105"/>
        <v>1.6</v>
      </c>
      <c r="X266" s="7">
        <f t="shared" si="96"/>
        <v>0.1</v>
      </c>
      <c r="Y266" s="7">
        <f t="shared" si="97"/>
        <v>0.5</v>
      </c>
      <c r="Z266" s="7">
        <f t="shared" si="98"/>
        <v>1</v>
      </c>
      <c r="AA266" s="7">
        <f t="shared" si="106"/>
        <v>1.6</v>
      </c>
      <c r="AB266" s="7">
        <f t="shared" si="99"/>
        <v>0.1</v>
      </c>
      <c r="AC266" s="7">
        <f t="shared" si="100"/>
        <v>0</v>
      </c>
      <c r="AD266" s="7">
        <f t="shared" si="101"/>
        <v>0</v>
      </c>
      <c r="AE266" s="7">
        <f t="shared" si="107"/>
        <v>0.1</v>
      </c>
      <c r="AF266" s="7">
        <f t="shared" si="102"/>
        <v>0</v>
      </c>
      <c r="AG266" s="7">
        <f t="shared" si="103"/>
        <v>0</v>
      </c>
      <c r="AH266" s="7">
        <f t="shared" si="104"/>
        <v>0</v>
      </c>
      <c r="AI266" s="7">
        <f t="shared" si="108"/>
        <v>0</v>
      </c>
    </row>
    <row r="267" spans="1:35" x14ac:dyDescent="0.25">
      <c r="A267" s="140" t="s">
        <v>1746</v>
      </c>
      <c r="B267" s="153">
        <v>1</v>
      </c>
      <c r="C267" s="154">
        <v>4</v>
      </c>
      <c r="D267" s="154">
        <v>4</v>
      </c>
      <c r="E267" s="154">
        <v>4</v>
      </c>
      <c r="F267" s="154">
        <v>4</v>
      </c>
      <c r="G267" s="154">
        <v>4</v>
      </c>
      <c r="H267" s="151"/>
      <c r="I267" s="163">
        <f t="shared" si="84"/>
        <v>4</v>
      </c>
      <c r="J267" s="152">
        <f t="shared" si="85"/>
        <v>1.6</v>
      </c>
      <c r="K267" s="152">
        <f t="shared" si="86"/>
        <v>1.6</v>
      </c>
      <c r="L267" s="152">
        <f t="shared" si="87"/>
        <v>1.6</v>
      </c>
      <c r="M267" s="152">
        <f t="shared" si="88"/>
        <v>1.6</v>
      </c>
      <c r="N267" s="152">
        <f t="shared" si="89"/>
        <v>0</v>
      </c>
      <c r="O267" s="152"/>
      <c r="P267" s="7">
        <f t="shared" si="90"/>
        <v>0.1</v>
      </c>
      <c r="Q267" s="7">
        <f t="shared" si="91"/>
        <v>0.5</v>
      </c>
      <c r="R267" s="7">
        <f t="shared" si="92"/>
        <v>1</v>
      </c>
      <c r="S267" s="7">
        <f t="shared" si="110"/>
        <v>1.6</v>
      </c>
      <c r="T267" s="7">
        <f t="shared" si="93"/>
        <v>0.1</v>
      </c>
      <c r="U267" s="7">
        <f t="shared" si="94"/>
        <v>0.5</v>
      </c>
      <c r="V267" s="7">
        <f t="shared" si="95"/>
        <v>1</v>
      </c>
      <c r="W267" s="7">
        <f t="shared" si="105"/>
        <v>1.6</v>
      </c>
      <c r="X267" s="7">
        <f t="shared" si="96"/>
        <v>0.1</v>
      </c>
      <c r="Y267" s="7">
        <f t="shared" si="97"/>
        <v>0.5</v>
      </c>
      <c r="Z267" s="7">
        <f t="shared" si="98"/>
        <v>1</v>
      </c>
      <c r="AA267" s="7">
        <f t="shared" si="106"/>
        <v>1.6</v>
      </c>
      <c r="AB267" s="7">
        <f t="shared" si="99"/>
        <v>0.1</v>
      </c>
      <c r="AC267" s="7">
        <f t="shared" si="100"/>
        <v>0.5</v>
      </c>
      <c r="AD267" s="7">
        <f t="shared" si="101"/>
        <v>1</v>
      </c>
      <c r="AE267" s="7">
        <f t="shared" si="107"/>
        <v>1.6</v>
      </c>
      <c r="AF267" s="7">
        <f t="shared" si="102"/>
        <v>0</v>
      </c>
      <c r="AG267" s="7">
        <f t="shared" si="103"/>
        <v>0</v>
      </c>
      <c r="AH267" s="7">
        <f t="shared" si="104"/>
        <v>0</v>
      </c>
      <c r="AI267" s="7">
        <f t="shared" si="108"/>
        <v>0</v>
      </c>
    </row>
    <row r="268" spans="1:35" x14ac:dyDescent="0.25">
      <c r="A268" s="2" t="s">
        <v>155</v>
      </c>
      <c r="B268" s="153">
        <v>5</v>
      </c>
      <c r="C268" s="154">
        <v>3.8</v>
      </c>
      <c r="D268" s="154">
        <v>3</v>
      </c>
      <c r="E268" s="154">
        <v>3.8</v>
      </c>
      <c r="F268" s="154">
        <v>3.6</v>
      </c>
      <c r="G268" s="154">
        <v>4</v>
      </c>
      <c r="H268" s="151"/>
      <c r="I268" s="163">
        <f t="shared" si="84"/>
        <v>3.6399999999999997</v>
      </c>
      <c r="J268" s="152">
        <f t="shared" si="85"/>
        <v>1.6</v>
      </c>
      <c r="K268" s="152">
        <f t="shared" si="86"/>
        <v>1.6</v>
      </c>
      <c r="L268" s="152">
        <f t="shared" si="87"/>
        <v>1.6</v>
      </c>
      <c r="M268" s="152">
        <f t="shared" si="88"/>
        <v>0.6</v>
      </c>
      <c r="N268" s="152">
        <f t="shared" si="89"/>
        <v>0</v>
      </c>
      <c r="O268" s="152"/>
      <c r="P268" s="7">
        <f t="shared" si="90"/>
        <v>0.1</v>
      </c>
      <c r="Q268" s="7">
        <f t="shared" si="91"/>
        <v>0.5</v>
      </c>
      <c r="R268" s="7">
        <f t="shared" si="92"/>
        <v>1</v>
      </c>
      <c r="S268" s="7">
        <f t="shared" si="110"/>
        <v>1.6</v>
      </c>
      <c r="T268" s="7">
        <f t="shared" si="93"/>
        <v>0.1</v>
      </c>
      <c r="U268" s="7">
        <f t="shared" si="94"/>
        <v>0.5</v>
      </c>
      <c r="V268" s="7">
        <f t="shared" si="95"/>
        <v>1</v>
      </c>
      <c r="W268" s="7">
        <f t="shared" si="105"/>
        <v>1.6</v>
      </c>
      <c r="X268" s="7">
        <f t="shared" si="96"/>
        <v>0.1</v>
      </c>
      <c r="Y268" s="7">
        <f t="shared" si="97"/>
        <v>0.5</v>
      </c>
      <c r="Z268" s="7">
        <f t="shared" si="98"/>
        <v>1</v>
      </c>
      <c r="AA268" s="7">
        <f t="shared" si="106"/>
        <v>1.6</v>
      </c>
      <c r="AB268" s="7">
        <f t="shared" si="99"/>
        <v>0.1</v>
      </c>
      <c r="AC268" s="7">
        <f t="shared" si="100"/>
        <v>0.5</v>
      </c>
      <c r="AD268" s="7">
        <f t="shared" si="101"/>
        <v>0</v>
      </c>
      <c r="AE268" s="7">
        <f t="shared" si="107"/>
        <v>0.6</v>
      </c>
      <c r="AF268" s="7">
        <f t="shared" si="102"/>
        <v>0</v>
      </c>
      <c r="AG268" s="7">
        <f t="shared" si="103"/>
        <v>0</v>
      </c>
      <c r="AH268" s="7">
        <f t="shared" si="104"/>
        <v>0</v>
      </c>
      <c r="AI268" s="7">
        <f t="shared" si="108"/>
        <v>0</v>
      </c>
    </row>
    <row r="269" spans="1:35" x14ac:dyDescent="0.25">
      <c r="A269" s="140" t="s">
        <v>156</v>
      </c>
      <c r="B269" s="153">
        <v>4</v>
      </c>
      <c r="C269" s="154">
        <v>3.5</v>
      </c>
      <c r="D269" s="154">
        <v>3</v>
      </c>
      <c r="E269" s="154">
        <v>4</v>
      </c>
      <c r="F269" s="154">
        <v>3.5</v>
      </c>
      <c r="G269" s="154">
        <v>4</v>
      </c>
      <c r="H269" s="151"/>
      <c r="I269" s="163">
        <f t="shared" si="84"/>
        <v>3.6</v>
      </c>
      <c r="J269" s="152">
        <f t="shared" si="85"/>
        <v>1.6</v>
      </c>
      <c r="K269" s="152">
        <f t="shared" si="86"/>
        <v>1.6</v>
      </c>
      <c r="L269" s="152">
        <f t="shared" si="87"/>
        <v>1.6</v>
      </c>
      <c r="M269" s="152">
        <f t="shared" si="88"/>
        <v>0.6</v>
      </c>
      <c r="N269" s="152">
        <f t="shared" si="89"/>
        <v>0</v>
      </c>
      <c r="O269" s="152"/>
      <c r="P269" s="7">
        <f t="shared" si="90"/>
        <v>0.1</v>
      </c>
      <c r="Q269" s="7">
        <f t="shared" si="91"/>
        <v>0.5</v>
      </c>
      <c r="R269" s="7">
        <f t="shared" si="92"/>
        <v>1</v>
      </c>
      <c r="S269" s="7">
        <f t="shared" si="110"/>
        <v>1.6</v>
      </c>
      <c r="T269" s="7">
        <f t="shared" si="93"/>
        <v>0.1</v>
      </c>
      <c r="U269" s="7">
        <f t="shared" si="94"/>
        <v>0.5</v>
      </c>
      <c r="V269" s="7">
        <f t="shared" si="95"/>
        <v>1</v>
      </c>
      <c r="W269" s="7">
        <f t="shared" si="105"/>
        <v>1.6</v>
      </c>
      <c r="X269" s="7">
        <f t="shared" si="96"/>
        <v>0.1</v>
      </c>
      <c r="Y269" s="7">
        <f t="shared" si="97"/>
        <v>0.5</v>
      </c>
      <c r="Z269" s="7">
        <f t="shared" si="98"/>
        <v>1</v>
      </c>
      <c r="AA269" s="7">
        <f t="shared" si="106"/>
        <v>1.6</v>
      </c>
      <c r="AB269" s="7">
        <f t="shared" si="99"/>
        <v>0.1</v>
      </c>
      <c r="AC269" s="7">
        <f t="shared" si="100"/>
        <v>0.5</v>
      </c>
      <c r="AD269" s="7">
        <f t="shared" si="101"/>
        <v>0</v>
      </c>
      <c r="AE269" s="7">
        <f t="shared" si="107"/>
        <v>0.6</v>
      </c>
      <c r="AF269" s="7">
        <f t="shared" si="102"/>
        <v>0</v>
      </c>
      <c r="AG269" s="7">
        <f t="shared" si="103"/>
        <v>0</v>
      </c>
      <c r="AH269" s="7">
        <f t="shared" si="104"/>
        <v>0</v>
      </c>
      <c r="AI269" s="7">
        <f t="shared" si="108"/>
        <v>0</v>
      </c>
    </row>
    <row r="270" spans="1:35" x14ac:dyDescent="0.25">
      <c r="A270" s="140" t="s">
        <v>1633</v>
      </c>
      <c r="B270" s="153">
        <v>1</v>
      </c>
      <c r="C270" s="154">
        <v>5</v>
      </c>
      <c r="D270" s="154">
        <v>3</v>
      </c>
      <c r="E270" s="154">
        <v>3</v>
      </c>
      <c r="F270" s="154">
        <v>4</v>
      </c>
      <c r="G270" s="154">
        <v>4</v>
      </c>
      <c r="H270" s="151"/>
      <c r="I270" s="163">
        <f t="shared" si="84"/>
        <v>3.8</v>
      </c>
      <c r="J270" s="152">
        <f t="shared" si="85"/>
        <v>1.6</v>
      </c>
      <c r="K270" s="152">
        <f t="shared" si="86"/>
        <v>1.6</v>
      </c>
      <c r="L270" s="152">
        <f t="shared" si="87"/>
        <v>1.6</v>
      </c>
      <c r="M270" s="152">
        <f t="shared" si="88"/>
        <v>0.6</v>
      </c>
      <c r="N270" s="152">
        <f t="shared" si="89"/>
        <v>0</v>
      </c>
      <c r="O270" s="152"/>
      <c r="P270" s="7">
        <f t="shared" si="90"/>
        <v>0.1</v>
      </c>
      <c r="Q270" s="7">
        <f t="shared" si="91"/>
        <v>0.5</v>
      </c>
      <c r="R270" s="7">
        <f t="shared" si="92"/>
        <v>1</v>
      </c>
      <c r="S270" s="7">
        <f t="shared" si="110"/>
        <v>1.6</v>
      </c>
      <c r="T270" s="7">
        <f t="shared" si="93"/>
        <v>0.1</v>
      </c>
      <c r="U270" s="7">
        <f t="shared" si="94"/>
        <v>0.5</v>
      </c>
      <c r="V270" s="7">
        <f t="shared" si="95"/>
        <v>1</v>
      </c>
      <c r="W270" s="7">
        <f t="shared" si="105"/>
        <v>1.6</v>
      </c>
      <c r="X270" s="7">
        <f t="shared" si="96"/>
        <v>0.1</v>
      </c>
      <c r="Y270" s="7">
        <f t="shared" si="97"/>
        <v>0.5</v>
      </c>
      <c r="Z270" s="7">
        <f t="shared" si="98"/>
        <v>1</v>
      </c>
      <c r="AA270" s="7">
        <f t="shared" si="106"/>
        <v>1.6</v>
      </c>
      <c r="AB270" s="7">
        <f t="shared" si="99"/>
        <v>0.1</v>
      </c>
      <c r="AC270" s="7">
        <f t="shared" si="100"/>
        <v>0.5</v>
      </c>
      <c r="AD270" s="7">
        <f t="shared" si="101"/>
        <v>0</v>
      </c>
      <c r="AE270" s="7">
        <f t="shared" si="107"/>
        <v>0.6</v>
      </c>
      <c r="AF270" s="7">
        <f t="shared" si="102"/>
        <v>0</v>
      </c>
      <c r="AG270" s="7">
        <f t="shared" si="103"/>
        <v>0</v>
      </c>
      <c r="AH270" s="7">
        <f t="shared" si="104"/>
        <v>0</v>
      </c>
      <c r="AI270" s="7">
        <f t="shared" si="108"/>
        <v>0</v>
      </c>
    </row>
    <row r="271" spans="1:35" x14ac:dyDescent="0.25">
      <c r="A271" s="2" t="s">
        <v>73</v>
      </c>
      <c r="B271" s="153">
        <v>4</v>
      </c>
      <c r="C271" s="154">
        <v>2.5</v>
      </c>
      <c r="D271" s="154">
        <v>3.25</v>
      </c>
      <c r="E271" s="154">
        <v>3.75</v>
      </c>
      <c r="F271" s="154">
        <v>3.75</v>
      </c>
      <c r="G271" s="154">
        <v>4</v>
      </c>
      <c r="H271" s="151"/>
      <c r="I271" s="163">
        <f t="shared" ref="I271:I334" si="111">IFERROR(AVERAGE(C271:G271),"0")+0</f>
        <v>3.45</v>
      </c>
      <c r="J271" s="152">
        <f t="shared" ref="J271:J318" si="112">S271</f>
        <v>1.6</v>
      </c>
      <c r="K271" s="152">
        <f t="shared" ref="K271:K318" si="113">W271</f>
        <v>1.6</v>
      </c>
      <c r="L271" s="152">
        <f t="shared" ref="L271:L318" si="114">AA271</f>
        <v>1.6</v>
      </c>
      <c r="M271" s="152">
        <f t="shared" ref="M271:M318" si="115">AE271</f>
        <v>0.1</v>
      </c>
      <c r="N271" s="152">
        <f t="shared" ref="N271:N318" si="116">AI271</f>
        <v>0</v>
      </c>
      <c r="O271" s="152"/>
      <c r="P271" s="7">
        <f t="shared" ref="P271:P334" si="117">IF($I271&gt;0,0.1,0)</f>
        <v>0.1</v>
      </c>
      <c r="Q271" s="7">
        <f t="shared" ref="Q271:Q334" si="118">IF($I271&gt;0.49,0.5,0)</f>
        <v>0.5</v>
      </c>
      <c r="R271" s="7">
        <f t="shared" ref="R271:R334" si="119">IF($I271&gt;0.99,1,0)</f>
        <v>1</v>
      </c>
      <c r="S271" s="7">
        <f t="shared" si="110"/>
        <v>1.6</v>
      </c>
      <c r="T271" s="7">
        <f t="shared" ref="T271:T334" si="120">IF($I271&gt;1,0.1,0)</f>
        <v>0.1</v>
      </c>
      <c r="U271" s="7">
        <f t="shared" ref="U271:U334" si="121">IF($I271&gt;1.49,0.5,0)</f>
        <v>0.5</v>
      </c>
      <c r="V271" s="7">
        <f t="shared" ref="V271:V334" si="122">IF($I271&gt;1.99,1,0)</f>
        <v>1</v>
      </c>
      <c r="W271" s="7">
        <f t="shared" si="105"/>
        <v>1.6</v>
      </c>
      <c r="X271" s="7">
        <f t="shared" ref="X271:X334" si="123">IF($I271&gt;2,0.1,0)</f>
        <v>0.1</v>
      </c>
      <c r="Y271" s="7">
        <f t="shared" ref="Y271:Y334" si="124">IF($I271&gt;2.49,0.5,0)</f>
        <v>0.5</v>
      </c>
      <c r="Z271" s="7">
        <f t="shared" ref="Z271:Z334" si="125">IF($I271&gt;2.99,1,0)</f>
        <v>1</v>
      </c>
      <c r="AA271" s="7">
        <f t="shared" si="106"/>
        <v>1.6</v>
      </c>
      <c r="AB271" s="7">
        <f t="shared" ref="AB271:AB334" si="126">IF($I271&gt;3,0.1,0)</f>
        <v>0.1</v>
      </c>
      <c r="AC271" s="7">
        <f t="shared" ref="AC271:AC334" si="127">IF($I271&gt;3.49,0.5,0)</f>
        <v>0</v>
      </c>
      <c r="AD271" s="7">
        <f t="shared" ref="AD271:AD334" si="128">IF($I271&gt;3.99,1,0)</f>
        <v>0</v>
      </c>
      <c r="AE271" s="7">
        <f t="shared" si="107"/>
        <v>0.1</v>
      </c>
      <c r="AF271" s="7">
        <f t="shared" ref="AF271:AF334" si="129">IF($I271&gt;4,0.1,0)</f>
        <v>0</v>
      </c>
      <c r="AG271" s="7">
        <f t="shared" ref="AG271:AG334" si="130">IF($I271&gt;4.49,0.5,0)</f>
        <v>0</v>
      </c>
      <c r="AH271" s="7">
        <f t="shared" ref="AH271:AH334" si="131">IF($I271&gt;4.99,1,0)</f>
        <v>0</v>
      </c>
      <c r="AI271" s="7">
        <f t="shared" si="108"/>
        <v>0</v>
      </c>
    </row>
    <row r="272" spans="1:35" x14ac:dyDescent="0.25">
      <c r="A272" s="140" t="s">
        <v>711</v>
      </c>
      <c r="B272" s="153">
        <v>2</v>
      </c>
      <c r="C272" s="154">
        <v>2.5</v>
      </c>
      <c r="D272" s="154">
        <v>2.5</v>
      </c>
      <c r="E272" s="154">
        <v>3.5</v>
      </c>
      <c r="F272" s="154">
        <v>3</v>
      </c>
      <c r="G272" s="154">
        <v>3.5</v>
      </c>
      <c r="H272" s="151"/>
      <c r="I272" s="163">
        <f t="shared" si="111"/>
        <v>3</v>
      </c>
      <c r="J272" s="152">
        <f t="shared" si="112"/>
        <v>1.6</v>
      </c>
      <c r="K272" s="152">
        <f t="shared" si="113"/>
        <v>1.6</v>
      </c>
      <c r="L272" s="152">
        <f t="shared" si="114"/>
        <v>1.6</v>
      </c>
      <c r="M272" s="152">
        <f t="shared" si="115"/>
        <v>0</v>
      </c>
      <c r="N272" s="152">
        <f t="shared" si="116"/>
        <v>0</v>
      </c>
      <c r="O272" s="152"/>
      <c r="P272" s="7">
        <f t="shared" si="117"/>
        <v>0.1</v>
      </c>
      <c r="Q272" s="7">
        <f t="shared" si="118"/>
        <v>0.5</v>
      </c>
      <c r="R272" s="7">
        <f t="shared" si="119"/>
        <v>1</v>
      </c>
      <c r="S272" s="7">
        <f t="shared" si="110"/>
        <v>1.6</v>
      </c>
      <c r="T272" s="7">
        <f t="shared" si="120"/>
        <v>0.1</v>
      </c>
      <c r="U272" s="7">
        <f t="shared" si="121"/>
        <v>0.5</v>
      </c>
      <c r="V272" s="7">
        <f t="shared" si="122"/>
        <v>1</v>
      </c>
      <c r="W272" s="7">
        <f t="shared" si="105"/>
        <v>1.6</v>
      </c>
      <c r="X272" s="7">
        <f t="shared" si="123"/>
        <v>0.1</v>
      </c>
      <c r="Y272" s="7">
        <f t="shared" si="124"/>
        <v>0.5</v>
      </c>
      <c r="Z272" s="7">
        <f t="shared" si="125"/>
        <v>1</v>
      </c>
      <c r="AA272" s="7">
        <f t="shared" si="106"/>
        <v>1.6</v>
      </c>
      <c r="AB272" s="7">
        <f t="shared" si="126"/>
        <v>0</v>
      </c>
      <c r="AC272" s="7">
        <f t="shared" si="127"/>
        <v>0</v>
      </c>
      <c r="AD272" s="7">
        <f t="shared" si="128"/>
        <v>0</v>
      </c>
      <c r="AE272" s="7">
        <f t="shared" si="107"/>
        <v>0</v>
      </c>
      <c r="AF272" s="7">
        <f t="shared" si="129"/>
        <v>0</v>
      </c>
      <c r="AG272" s="7">
        <f t="shared" si="130"/>
        <v>0</v>
      </c>
      <c r="AH272" s="7">
        <f t="shared" si="131"/>
        <v>0</v>
      </c>
      <c r="AI272" s="7">
        <f t="shared" si="108"/>
        <v>0</v>
      </c>
    </row>
    <row r="273" spans="1:35" x14ac:dyDescent="0.25">
      <c r="A273" s="140" t="s">
        <v>584</v>
      </c>
      <c r="B273" s="153">
        <v>1</v>
      </c>
      <c r="C273" s="154">
        <v>2</v>
      </c>
      <c r="D273" s="154">
        <v>4</v>
      </c>
      <c r="E273" s="154">
        <v>4</v>
      </c>
      <c r="F273" s="154">
        <v>4</v>
      </c>
      <c r="G273" s="154">
        <v>4</v>
      </c>
      <c r="H273" s="151"/>
      <c r="I273" s="163">
        <f t="shared" si="111"/>
        <v>3.6</v>
      </c>
      <c r="J273" s="152">
        <f t="shared" si="112"/>
        <v>1.6</v>
      </c>
      <c r="K273" s="152">
        <f t="shared" si="113"/>
        <v>1.6</v>
      </c>
      <c r="L273" s="152">
        <f t="shared" si="114"/>
        <v>1.6</v>
      </c>
      <c r="M273" s="152">
        <f t="shared" si="115"/>
        <v>0.6</v>
      </c>
      <c r="N273" s="152">
        <f t="shared" si="116"/>
        <v>0</v>
      </c>
      <c r="O273" s="152"/>
      <c r="P273" s="7">
        <f t="shared" si="117"/>
        <v>0.1</v>
      </c>
      <c r="Q273" s="7">
        <f t="shared" si="118"/>
        <v>0.5</v>
      </c>
      <c r="R273" s="7">
        <f t="shared" si="119"/>
        <v>1</v>
      </c>
      <c r="S273" s="7">
        <f t="shared" si="110"/>
        <v>1.6</v>
      </c>
      <c r="T273" s="7">
        <f t="shared" si="120"/>
        <v>0.1</v>
      </c>
      <c r="U273" s="7">
        <f t="shared" si="121"/>
        <v>0.5</v>
      </c>
      <c r="V273" s="7">
        <f t="shared" si="122"/>
        <v>1</v>
      </c>
      <c r="W273" s="7">
        <f t="shared" si="105"/>
        <v>1.6</v>
      </c>
      <c r="X273" s="7">
        <f t="shared" si="123"/>
        <v>0.1</v>
      </c>
      <c r="Y273" s="7">
        <f t="shared" si="124"/>
        <v>0.5</v>
      </c>
      <c r="Z273" s="7">
        <f t="shared" si="125"/>
        <v>1</v>
      </c>
      <c r="AA273" s="7">
        <f t="shared" si="106"/>
        <v>1.6</v>
      </c>
      <c r="AB273" s="7">
        <f t="shared" si="126"/>
        <v>0.1</v>
      </c>
      <c r="AC273" s="7">
        <f t="shared" si="127"/>
        <v>0.5</v>
      </c>
      <c r="AD273" s="7">
        <f t="shared" si="128"/>
        <v>0</v>
      </c>
      <c r="AE273" s="7">
        <f t="shared" si="107"/>
        <v>0.6</v>
      </c>
      <c r="AF273" s="7">
        <f t="shared" si="129"/>
        <v>0</v>
      </c>
      <c r="AG273" s="7">
        <f t="shared" si="130"/>
        <v>0</v>
      </c>
      <c r="AH273" s="7">
        <f t="shared" si="131"/>
        <v>0</v>
      </c>
      <c r="AI273" s="7">
        <f t="shared" si="108"/>
        <v>0</v>
      </c>
    </row>
    <row r="274" spans="1:35" x14ac:dyDescent="0.25">
      <c r="A274" s="140" t="s">
        <v>1650</v>
      </c>
      <c r="B274" s="153">
        <v>1</v>
      </c>
      <c r="C274" s="154">
        <v>3</v>
      </c>
      <c r="D274" s="154">
        <v>4</v>
      </c>
      <c r="E274" s="154">
        <v>4</v>
      </c>
      <c r="F274" s="154">
        <v>5</v>
      </c>
      <c r="G274" s="154">
        <v>5</v>
      </c>
      <c r="H274" s="151"/>
      <c r="I274" s="163">
        <f t="shared" si="111"/>
        <v>4.2</v>
      </c>
      <c r="J274" s="152">
        <f t="shared" si="112"/>
        <v>1.6</v>
      </c>
      <c r="K274" s="152">
        <f t="shared" si="113"/>
        <v>1.6</v>
      </c>
      <c r="L274" s="152">
        <f t="shared" si="114"/>
        <v>1.6</v>
      </c>
      <c r="M274" s="152">
        <f t="shared" si="115"/>
        <v>1.6</v>
      </c>
      <c r="N274" s="152">
        <f t="shared" si="116"/>
        <v>0.1</v>
      </c>
      <c r="O274" s="152"/>
      <c r="P274" s="7">
        <f t="shared" si="117"/>
        <v>0.1</v>
      </c>
      <c r="Q274" s="7">
        <f t="shared" si="118"/>
        <v>0.5</v>
      </c>
      <c r="R274" s="7">
        <f t="shared" si="119"/>
        <v>1</v>
      </c>
      <c r="S274" s="7">
        <f t="shared" si="110"/>
        <v>1.6</v>
      </c>
      <c r="T274" s="7">
        <f t="shared" si="120"/>
        <v>0.1</v>
      </c>
      <c r="U274" s="7">
        <f t="shared" si="121"/>
        <v>0.5</v>
      </c>
      <c r="V274" s="7">
        <f t="shared" si="122"/>
        <v>1</v>
      </c>
      <c r="W274" s="7">
        <f t="shared" si="105"/>
        <v>1.6</v>
      </c>
      <c r="X274" s="7">
        <f t="shared" si="123"/>
        <v>0.1</v>
      </c>
      <c r="Y274" s="7">
        <f t="shared" si="124"/>
        <v>0.5</v>
      </c>
      <c r="Z274" s="7">
        <f t="shared" si="125"/>
        <v>1</v>
      </c>
      <c r="AA274" s="7">
        <f t="shared" si="106"/>
        <v>1.6</v>
      </c>
      <c r="AB274" s="7">
        <f t="shared" si="126"/>
        <v>0.1</v>
      </c>
      <c r="AC274" s="7">
        <f t="shared" si="127"/>
        <v>0.5</v>
      </c>
      <c r="AD274" s="7">
        <f t="shared" si="128"/>
        <v>1</v>
      </c>
      <c r="AE274" s="7">
        <f t="shared" si="107"/>
        <v>1.6</v>
      </c>
      <c r="AF274" s="7">
        <f t="shared" si="129"/>
        <v>0.1</v>
      </c>
      <c r="AG274" s="7">
        <f t="shared" si="130"/>
        <v>0</v>
      </c>
      <c r="AH274" s="7">
        <f t="shared" si="131"/>
        <v>0</v>
      </c>
      <c r="AI274" s="7">
        <f t="shared" si="108"/>
        <v>0.1</v>
      </c>
    </row>
    <row r="275" spans="1:35" x14ac:dyDescent="0.25">
      <c r="A275" s="2" t="s">
        <v>61</v>
      </c>
      <c r="B275" s="153">
        <v>22</v>
      </c>
      <c r="C275" s="154">
        <v>3.4090909090909092</v>
      </c>
      <c r="D275" s="154">
        <v>3.3181818181818183</v>
      </c>
      <c r="E275" s="154">
        <v>3.7272727272727271</v>
      </c>
      <c r="F275" s="154">
        <v>4.0454545454545459</v>
      </c>
      <c r="G275" s="154">
        <v>3.5909090909090908</v>
      </c>
      <c r="H275" s="151"/>
      <c r="I275" s="163">
        <f t="shared" si="111"/>
        <v>3.6181818181818182</v>
      </c>
      <c r="J275" s="152">
        <f t="shared" si="112"/>
        <v>1.6</v>
      </c>
      <c r="K275" s="152">
        <f t="shared" si="113"/>
        <v>1.6</v>
      </c>
      <c r="L275" s="152">
        <f t="shared" si="114"/>
        <v>1.6</v>
      </c>
      <c r="M275" s="152">
        <f t="shared" si="115"/>
        <v>0.6</v>
      </c>
      <c r="N275" s="152">
        <f t="shared" si="116"/>
        <v>0</v>
      </c>
      <c r="O275" s="152"/>
      <c r="P275" s="7">
        <f t="shared" si="117"/>
        <v>0.1</v>
      </c>
      <c r="Q275" s="7">
        <f t="shared" si="118"/>
        <v>0.5</v>
      </c>
      <c r="R275" s="7">
        <f t="shared" si="119"/>
        <v>1</v>
      </c>
      <c r="S275" s="7">
        <f t="shared" si="110"/>
        <v>1.6</v>
      </c>
      <c r="T275" s="7">
        <f t="shared" si="120"/>
        <v>0.1</v>
      </c>
      <c r="U275" s="7">
        <f t="shared" si="121"/>
        <v>0.5</v>
      </c>
      <c r="V275" s="7">
        <f t="shared" si="122"/>
        <v>1</v>
      </c>
      <c r="W275" s="7">
        <f t="shared" si="105"/>
        <v>1.6</v>
      </c>
      <c r="X275" s="7">
        <f t="shared" si="123"/>
        <v>0.1</v>
      </c>
      <c r="Y275" s="7">
        <f t="shared" si="124"/>
        <v>0.5</v>
      </c>
      <c r="Z275" s="7">
        <f t="shared" si="125"/>
        <v>1</v>
      </c>
      <c r="AA275" s="7">
        <f t="shared" si="106"/>
        <v>1.6</v>
      </c>
      <c r="AB275" s="7">
        <f t="shared" si="126"/>
        <v>0.1</v>
      </c>
      <c r="AC275" s="7">
        <f t="shared" si="127"/>
        <v>0.5</v>
      </c>
      <c r="AD275" s="7">
        <f t="shared" si="128"/>
        <v>0</v>
      </c>
      <c r="AE275" s="7">
        <f t="shared" si="107"/>
        <v>0.6</v>
      </c>
      <c r="AF275" s="7">
        <f t="shared" si="129"/>
        <v>0</v>
      </c>
      <c r="AG275" s="7">
        <f t="shared" si="130"/>
        <v>0</v>
      </c>
      <c r="AH275" s="7">
        <f t="shared" si="131"/>
        <v>0</v>
      </c>
      <c r="AI275" s="7">
        <f t="shared" si="108"/>
        <v>0</v>
      </c>
    </row>
    <row r="276" spans="1:35" x14ac:dyDescent="0.25">
      <c r="A276" s="140" t="s">
        <v>711</v>
      </c>
      <c r="B276" s="153">
        <v>2</v>
      </c>
      <c r="C276" s="154">
        <v>4</v>
      </c>
      <c r="D276" s="154">
        <v>3.5</v>
      </c>
      <c r="E276" s="154">
        <v>4</v>
      </c>
      <c r="F276" s="154">
        <v>4</v>
      </c>
      <c r="G276" s="154">
        <v>4</v>
      </c>
      <c r="H276" s="151"/>
      <c r="I276" s="163">
        <f t="shared" si="111"/>
        <v>3.9</v>
      </c>
      <c r="J276" s="152">
        <f t="shared" si="112"/>
        <v>1.6</v>
      </c>
      <c r="K276" s="152">
        <f t="shared" si="113"/>
        <v>1.6</v>
      </c>
      <c r="L276" s="152">
        <f t="shared" si="114"/>
        <v>1.6</v>
      </c>
      <c r="M276" s="152">
        <f t="shared" si="115"/>
        <v>0.6</v>
      </c>
      <c r="N276" s="152">
        <f t="shared" si="116"/>
        <v>0</v>
      </c>
      <c r="O276" s="152"/>
      <c r="P276" s="7">
        <f t="shared" si="117"/>
        <v>0.1</v>
      </c>
      <c r="Q276" s="7">
        <f t="shared" si="118"/>
        <v>0.5</v>
      </c>
      <c r="R276" s="7">
        <f t="shared" si="119"/>
        <v>1</v>
      </c>
      <c r="S276" s="7">
        <f t="shared" si="110"/>
        <v>1.6</v>
      </c>
      <c r="T276" s="7">
        <f t="shared" si="120"/>
        <v>0.1</v>
      </c>
      <c r="U276" s="7">
        <f t="shared" si="121"/>
        <v>0.5</v>
      </c>
      <c r="V276" s="7">
        <f t="shared" si="122"/>
        <v>1</v>
      </c>
      <c r="W276" s="7">
        <f t="shared" si="105"/>
        <v>1.6</v>
      </c>
      <c r="X276" s="7">
        <f t="shared" si="123"/>
        <v>0.1</v>
      </c>
      <c r="Y276" s="7">
        <f t="shared" si="124"/>
        <v>0.5</v>
      </c>
      <c r="Z276" s="7">
        <f t="shared" si="125"/>
        <v>1</v>
      </c>
      <c r="AA276" s="7">
        <f t="shared" si="106"/>
        <v>1.6</v>
      </c>
      <c r="AB276" s="7">
        <f t="shared" si="126"/>
        <v>0.1</v>
      </c>
      <c r="AC276" s="7">
        <f t="shared" si="127"/>
        <v>0.5</v>
      </c>
      <c r="AD276" s="7">
        <f t="shared" si="128"/>
        <v>0</v>
      </c>
      <c r="AE276" s="7">
        <f t="shared" si="107"/>
        <v>0.6</v>
      </c>
      <c r="AF276" s="7">
        <f t="shared" si="129"/>
        <v>0</v>
      </c>
      <c r="AG276" s="7">
        <f t="shared" si="130"/>
        <v>0</v>
      </c>
      <c r="AH276" s="7">
        <f t="shared" si="131"/>
        <v>0</v>
      </c>
      <c r="AI276" s="7">
        <f t="shared" si="108"/>
        <v>0</v>
      </c>
    </row>
    <row r="277" spans="1:35" x14ac:dyDescent="0.25">
      <c r="A277" s="140" t="s">
        <v>360</v>
      </c>
      <c r="B277" s="153">
        <v>10</v>
      </c>
      <c r="C277" s="154">
        <v>2.9</v>
      </c>
      <c r="D277" s="154">
        <v>2.8</v>
      </c>
      <c r="E277" s="154">
        <v>3.7</v>
      </c>
      <c r="F277" s="154">
        <v>4</v>
      </c>
      <c r="G277" s="154">
        <v>3.5</v>
      </c>
      <c r="H277" s="151"/>
      <c r="I277" s="163">
        <f t="shared" si="111"/>
        <v>3.38</v>
      </c>
      <c r="J277" s="152">
        <f t="shared" si="112"/>
        <v>1.6</v>
      </c>
      <c r="K277" s="152">
        <f t="shared" si="113"/>
        <v>1.6</v>
      </c>
      <c r="L277" s="152">
        <f t="shared" si="114"/>
        <v>1.6</v>
      </c>
      <c r="M277" s="152">
        <f t="shared" si="115"/>
        <v>0.1</v>
      </c>
      <c r="N277" s="152">
        <f t="shared" si="116"/>
        <v>0</v>
      </c>
      <c r="O277" s="152"/>
      <c r="P277" s="7">
        <f t="shared" si="117"/>
        <v>0.1</v>
      </c>
      <c r="Q277" s="7">
        <f t="shared" si="118"/>
        <v>0.5</v>
      </c>
      <c r="R277" s="7">
        <f t="shared" si="119"/>
        <v>1</v>
      </c>
      <c r="S277" s="7">
        <f t="shared" si="110"/>
        <v>1.6</v>
      </c>
      <c r="T277" s="7">
        <f t="shared" si="120"/>
        <v>0.1</v>
      </c>
      <c r="U277" s="7">
        <f t="shared" si="121"/>
        <v>0.5</v>
      </c>
      <c r="V277" s="7">
        <f t="shared" si="122"/>
        <v>1</v>
      </c>
      <c r="W277" s="7">
        <f t="shared" si="105"/>
        <v>1.6</v>
      </c>
      <c r="X277" s="7">
        <f t="shared" si="123"/>
        <v>0.1</v>
      </c>
      <c r="Y277" s="7">
        <f t="shared" si="124"/>
        <v>0.5</v>
      </c>
      <c r="Z277" s="7">
        <f t="shared" si="125"/>
        <v>1</v>
      </c>
      <c r="AA277" s="7">
        <f t="shared" si="106"/>
        <v>1.6</v>
      </c>
      <c r="AB277" s="7">
        <f t="shared" si="126"/>
        <v>0.1</v>
      </c>
      <c r="AC277" s="7">
        <f t="shared" si="127"/>
        <v>0</v>
      </c>
      <c r="AD277" s="7">
        <f t="shared" si="128"/>
        <v>0</v>
      </c>
      <c r="AE277" s="7">
        <f t="shared" si="107"/>
        <v>0.1</v>
      </c>
      <c r="AF277" s="7">
        <f t="shared" si="129"/>
        <v>0</v>
      </c>
      <c r="AG277" s="7">
        <f t="shared" si="130"/>
        <v>0</v>
      </c>
      <c r="AH277" s="7">
        <f t="shared" si="131"/>
        <v>0</v>
      </c>
      <c r="AI277" s="7">
        <f t="shared" si="108"/>
        <v>0</v>
      </c>
    </row>
    <row r="278" spans="1:35" x14ac:dyDescent="0.25">
      <c r="A278" s="140" t="s">
        <v>584</v>
      </c>
      <c r="B278" s="153">
        <v>2</v>
      </c>
      <c r="C278" s="154">
        <v>4</v>
      </c>
      <c r="D278" s="154">
        <v>3.5</v>
      </c>
      <c r="E278" s="154">
        <v>3.5</v>
      </c>
      <c r="F278" s="154">
        <v>3.5</v>
      </c>
      <c r="G278" s="154">
        <v>3</v>
      </c>
      <c r="H278" s="151"/>
      <c r="I278" s="163">
        <f t="shared" si="111"/>
        <v>3.5</v>
      </c>
      <c r="J278" s="152">
        <f t="shared" si="112"/>
        <v>1.6</v>
      </c>
      <c r="K278" s="152">
        <f t="shared" si="113"/>
        <v>1.6</v>
      </c>
      <c r="L278" s="152">
        <f t="shared" si="114"/>
        <v>1.6</v>
      </c>
      <c r="M278" s="152">
        <f t="shared" si="115"/>
        <v>0.6</v>
      </c>
      <c r="N278" s="152">
        <f t="shared" si="116"/>
        <v>0</v>
      </c>
      <c r="O278" s="152"/>
      <c r="P278" s="7">
        <f t="shared" si="117"/>
        <v>0.1</v>
      </c>
      <c r="Q278" s="7">
        <f t="shared" si="118"/>
        <v>0.5</v>
      </c>
      <c r="R278" s="7">
        <f t="shared" si="119"/>
        <v>1</v>
      </c>
      <c r="S278" s="7">
        <f t="shared" si="110"/>
        <v>1.6</v>
      </c>
      <c r="T278" s="7">
        <f t="shared" si="120"/>
        <v>0.1</v>
      </c>
      <c r="U278" s="7">
        <f t="shared" si="121"/>
        <v>0.5</v>
      </c>
      <c r="V278" s="7">
        <f t="shared" si="122"/>
        <v>1</v>
      </c>
      <c r="W278" s="7">
        <f t="shared" si="105"/>
        <v>1.6</v>
      </c>
      <c r="X278" s="7">
        <f t="shared" si="123"/>
        <v>0.1</v>
      </c>
      <c r="Y278" s="7">
        <f t="shared" si="124"/>
        <v>0.5</v>
      </c>
      <c r="Z278" s="7">
        <f t="shared" si="125"/>
        <v>1</v>
      </c>
      <c r="AA278" s="7">
        <f t="shared" si="106"/>
        <v>1.6</v>
      </c>
      <c r="AB278" s="7">
        <f t="shared" si="126"/>
        <v>0.1</v>
      </c>
      <c r="AC278" s="7">
        <f t="shared" si="127"/>
        <v>0.5</v>
      </c>
      <c r="AD278" s="7">
        <f t="shared" si="128"/>
        <v>0</v>
      </c>
      <c r="AE278" s="7">
        <f t="shared" si="107"/>
        <v>0.6</v>
      </c>
      <c r="AF278" s="7">
        <f t="shared" si="129"/>
        <v>0</v>
      </c>
      <c r="AG278" s="7">
        <f t="shared" si="130"/>
        <v>0</v>
      </c>
      <c r="AH278" s="7">
        <f t="shared" si="131"/>
        <v>0</v>
      </c>
      <c r="AI278" s="7">
        <f t="shared" si="108"/>
        <v>0</v>
      </c>
    </row>
    <row r="279" spans="1:35" x14ac:dyDescent="0.25">
      <c r="A279" s="140" t="s">
        <v>938</v>
      </c>
      <c r="B279" s="153">
        <v>2</v>
      </c>
      <c r="C279" s="154">
        <v>4</v>
      </c>
      <c r="D279" s="154">
        <v>4.5</v>
      </c>
      <c r="E279" s="154">
        <v>4</v>
      </c>
      <c r="F279" s="154">
        <v>4.5</v>
      </c>
      <c r="G279" s="154">
        <v>4</v>
      </c>
      <c r="H279" s="151"/>
      <c r="I279" s="163">
        <f t="shared" si="111"/>
        <v>4.2</v>
      </c>
      <c r="J279" s="152">
        <f t="shared" si="112"/>
        <v>1.6</v>
      </c>
      <c r="K279" s="152">
        <f t="shared" si="113"/>
        <v>1.6</v>
      </c>
      <c r="L279" s="152">
        <f t="shared" si="114"/>
        <v>1.6</v>
      </c>
      <c r="M279" s="152">
        <f t="shared" si="115"/>
        <v>1.6</v>
      </c>
      <c r="N279" s="152">
        <f t="shared" si="116"/>
        <v>0.1</v>
      </c>
      <c r="O279" s="152"/>
      <c r="P279" s="7">
        <f t="shared" si="117"/>
        <v>0.1</v>
      </c>
      <c r="Q279" s="7">
        <f t="shared" si="118"/>
        <v>0.5</v>
      </c>
      <c r="R279" s="7">
        <f t="shared" si="119"/>
        <v>1</v>
      </c>
      <c r="S279" s="7">
        <f t="shared" si="110"/>
        <v>1.6</v>
      </c>
      <c r="T279" s="7">
        <f t="shared" si="120"/>
        <v>0.1</v>
      </c>
      <c r="U279" s="7">
        <f t="shared" si="121"/>
        <v>0.5</v>
      </c>
      <c r="V279" s="7">
        <f t="shared" si="122"/>
        <v>1</v>
      </c>
      <c r="W279" s="7">
        <f t="shared" si="105"/>
        <v>1.6</v>
      </c>
      <c r="X279" s="7">
        <f t="shared" si="123"/>
        <v>0.1</v>
      </c>
      <c r="Y279" s="7">
        <f t="shared" si="124"/>
        <v>0.5</v>
      </c>
      <c r="Z279" s="7">
        <f t="shared" si="125"/>
        <v>1</v>
      </c>
      <c r="AA279" s="7">
        <f t="shared" si="106"/>
        <v>1.6</v>
      </c>
      <c r="AB279" s="7">
        <f t="shared" si="126"/>
        <v>0.1</v>
      </c>
      <c r="AC279" s="7">
        <f t="shared" si="127"/>
        <v>0.5</v>
      </c>
      <c r="AD279" s="7">
        <f t="shared" si="128"/>
        <v>1</v>
      </c>
      <c r="AE279" s="7">
        <f t="shared" si="107"/>
        <v>1.6</v>
      </c>
      <c r="AF279" s="7">
        <f t="shared" si="129"/>
        <v>0.1</v>
      </c>
      <c r="AG279" s="7">
        <f t="shared" si="130"/>
        <v>0</v>
      </c>
      <c r="AH279" s="7">
        <f t="shared" si="131"/>
        <v>0</v>
      </c>
      <c r="AI279" s="7">
        <f t="shared" si="108"/>
        <v>0.1</v>
      </c>
    </row>
    <row r="280" spans="1:35" x14ac:dyDescent="0.25">
      <c r="A280" s="140" t="s">
        <v>1639</v>
      </c>
      <c r="B280" s="153">
        <v>1</v>
      </c>
      <c r="C280" s="154">
        <v>3</v>
      </c>
      <c r="D280" s="154">
        <v>3</v>
      </c>
      <c r="E280" s="154">
        <v>3</v>
      </c>
      <c r="F280" s="154">
        <v>3</v>
      </c>
      <c r="G280" s="154">
        <v>3</v>
      </c>
      <c r="H280" s="151"/>
      <c r="I280" s="163">
        <f t="shared" si="111"/>
        <v>3</v>
      </c>
      <c r="J280" s="152">
        <f t="shared" si="112"/>
        <v>1.6</v>
      </c>
      <c r="K280" s="152">
        <f t="shared" si="113"/>
        <v>1.6</v>
      </c>
      <c r="L280" s="152">
        <f t="shared" si="114"/>
        <v>1.6</v>
      </c>
      <c r="M280" s="152">
        <f t="shared" si="115"/>
        <v>0</v>
      </c>
      <c r="N280" s="152">
        <f t="shared" si="116"/>
        <v>0</v>
      </c>
      <c r="O280" s="152"/>
      <c r="P280" s="7">
        <f t="shared" si="117"/>
        <v>0.1</v>
      </c>
      <c r="Q280" s="7">
        <f t="shared" si="118"/>
        <v>0.5</v>
      </c>
      <c r="R280" s="7">
        <f t="shared" si="119"/>
        <v>1</v>
      </c>
      <c r="S280" s="7">
        <f t="shared" si="110"/>
        <v>1.6</v>
      </c>
      <c r="T280" s="7">
        <f t="shared" si="120"/>
        <v>0.1</v>
      </c>
      <c r="U280" s="7">
        <f t="shared" si="121"/>
        <v>0.5</v>
      </c>
      <c r="V280" s="7">
        <f t="shared" si="122"/>
        <v>1</v>
      </c>
      <c r="W280" s="7">
        <f t="shared" ref="W280:W318" si="132">SUM(T280:V280)</f>
        <v>1.6</v>
      </c>
      <c r="X280" s="7">
        <f t="shared" si="123"/>
        <v>0.1</v>
      </c>
      <c r="Y280" s="7">
        <f t="shared" si="124"/>
        <v>0.5</v>
      </c>
      <c r="Z280" s="7">
        <f t="shared" si="125"/>
        <v>1</v>
      </c>
      <c r="AA280" s="7">
        <f t="shared" ref="AA280:AA318" si="133">SUM(X280:Z280)</f>
        <v>1.6</v>
      </c>
      <c r="AB280" s="7">
        <f t="shared" si="126"/>
        <v>0</v>
      </c>
      <c r="AC280" s="7">
        <f t="shared" si="127"/>
        <v>0</v>
      </c>
      <c r="AD280" s="7">
        <f t="shared" si="128"/>
        <v>0</v>
      </c>
      <c r="AE280" s="7">
        <f t="shared" ref="AE280:AE318" si="134">SUM(AB280:AD280)</f>
        <v>0</v>
      </c>
      <c r="AF280" s="7">
        <f t="shared" si="129"/>
        <v>0</v>
      </c>
      <c r="AG280" s="7">
        <f t="shared" si="130"/>
        <v>0</v>
      </c>
      <c r="AH280" s="7">
        <f t="shared" si="131"/>
        <v>0</v>
      </c>
      <c r="AI280" s="7">
        <f t="shared" ref="AI280:AI318" si="135">SUM(AF280:AH280)</f>
        <v>0</v>
      </c>
    </row>
    <row r="281" spans="1:35" x14ac:dyDescent="0.25">
      <c r="A281" s="140" t="s">
        <v>1748</v>
      </c>
      <c r="B281" s="153">
        <v>1</v>
      </c>
      <c r="C281" s="154">
        <v>3</v>
      </c>
      <c r="D281" s="154">
        <v>3</v>
      </c>
      <c r="E281" s="154">
        <v>3</v>
      </c>
      <c r="F281" s="154">
        <v>3</v>
      </c>
      <c r="G281" s="154">
        <v>3</v>
      </c>
      <c r="H281" s="151"/>
      <c r="I281" s="163">
        <f t="shared" si="111"/>
        <v>3</v>
      </c>
      <c r="J281" s="152">
        <f t="shared" si="112"/>
        <v>1.6</v>
      </c>
      <c r="K281" s="152">
        <f t="shared" si="113"/>
        <v>1.6</v>
      </c>
      <c r="L281" s="152">
        <f t="shared" si="114"/>
        <v>1.6</v>
      </c>
      <c r="M281" s="152">
        <f t="shared" si="115"/>
        <v>0</v>
      </c>
      <c r="N281" s="152">
        <f t="shared" si="116"/>
        <v>0</v>
      </c>
      <c r="O281" s="152"/>
      <c r="P281" s="7">
        <f t="shared" si="117"/>
        <v>0.1</v>
      </c>
      <c r="Q281" s="7">
        <f t="shared" si="118"/>
        <v>0.5</v>
      </c>
      <c r="R281" s="7">
        <f t="shared" si="119"/>
        <v>1</v>
      </c>
      <c r="S281" s="7">
        <f t="shared" si="110"/>
        <v>1.6</v>
      </c>
      <c r="T281" s="7">
        <f t="shared" si="120"/>
        <v>0.1</v>
      </c>
      <c r="U281" s="7">
        <f t="shared" si="121"/>
        <v>0.5</v>
      </c>
      <c r="V281" s="7">
        <f t="shared" si="122"/>
        <v>1</v>
      </c>
      <c r="W281" s="7">
        <f t="shared" si="132"/>
        <v>1.6</v>
      </c>
      <c r="X281" s="7">
        <f t="shared" si="123"/>
        <v>0.1</v>
      </c>
      <c r="Y281" s="7">
        <f t="shared" si="124"/>
        <v>0.5</v>
      </c>
      <c r="Z281" s="7">
        <f t="shared" si="125"/>
        <v>1</v>
      </c>
      <c r="AA281" s="7">
        <f t="shared" si="133"/>
        <v>1.6</v>
      </c>
      <c r="AB281" s="7">
        <f t="shared" si="126"/>
        <v>0</v>
      </c>
      <c r="AC281" s="7">
        <f t="shared" si="127"/>
        <v>0</v>
      </c>
      <c r="AD281" s="7">
        <f t="shared" si="128"/>
        <v>0</v>
      </c>
      <c r="AE281" s="7">
        <f t="shared" si="134"/>
        <v>0</v>
      </c>
      <c r="AF281" s="7">
        <f t="shared" si="129"/>
        <v>0</v>
      </c>
      <c r="AG281" s="7">
        <f t="shared" si="130"/>
        <v>0</v>
      </c>
      <c r="AH281" s="7">
        <f t="shared" si="131"/>
        <v>0</v>
      </c>
      <c r="AI281" s="7">
        <f t="shared" si="135"/>
        <v>0</v>
      </c>
    </row>
    <row r="282" spans="1:35" x14ac:dyDescent="0.25">
      <c r="A282" s="140" t="s">
        <v>1749</v>
      </c>
      <c r="B282" s="153">
        <v>1</v>
      </c>
      <c r="C282" s="154">
        <v>3</v>
      </c>
      <c r="D282" s="154">
        <v>3</v>
      </c>
      <c r="E282" s="154">
        <v>3</v>
      </c>
      <c r="F282" s="154">
        <v>4</v>
      </c>
      <c r="G282" s="154">
        <v>3</v>
      </c>
      <c r="H282" s="151"/>
      <c r="I282" s="163">
        <f t="shared" si="111"/>
        <v>3.2</v>
      </c>
      <c r="J282" s="152">
        <f t="shared" si="112"/>
        <v>1.6</v>
      </c>
      <c r="K282" s="152">
        <f t="shared" si="113"/>
        <v>1.6</v>
      </c>
      <c r="L282" s="152">
        <f t="shared" si="114"/>
        <v>1.6</v>
      </c>
      <c r="M282" s="152">
        <f t="shared" si="115"/>
        <v>0.1</v>
      </c>
      <c r="N282" s="152">
        <f t="shared" si="116"/>
        <v>0</v>
      </c>
      <c r="O282" s="152"/>
      <c r="P282" s="7">
        <f t="shared" si="117"/>
        <v>0.1</v>
      </c>
      <c r="Q282" s="7">
        <f t="shared" si="118"/>
        <v>0.5</v>
      </c>
      <c r="R282" s="7">
        <f t="shared" si="119"/>
        <v>1</v>
      </c>
      <c r="S282" s="7">
        <f t="shared" si="110"/>
        <v>1.6</v>
      </c>
      <c r="T282" s="7">
        <f t="shared" si="120"/>
        <v>0.1</v>
      </c>
      <c r="U282" s="7">
        <f t="shared" si="121"/>
        <v>0.5</v>
      </c>
      <c r="V282" s="7">
        <f t="shared" si="122"/>
        <v>1</v>
      </c>
      <c r="W282" s="7">
        <f t="shared" si="132"/>
        <v>1.6</v>
      </c>
      <c r="X282" s="7">
        <f t="shared" si="123"/>
        <v>0.1</v>
      </c>
      <c r="Y282" s="7">
        <f t="shared" si="124"/>
        <v>0.5</v>
      </c>
      <c r="Z282" s="7">
        <f t="shared" si="125"/>
        <v>1</v>
      </c>
      <c r="AA282" s="7">
        <f t="shared" si="133"/>
        <v>1.6</v>
      </c>
      <c r="AB282" s="7">
        <f t="shared" si="126"/>
        <v>0.1</v>
      </c>
      <c r="AC282" s="7">
        <f t="shared" si="127"/>
        <v>0</v>
      </c>
      <c r="AD282" s="7">
        <f t="shared" si="128"/>
        <v>0</v>
      </c>
      <c r="AE282" s="7">
        <f t="shared" si="134"/>
        <v>0.1</v>
      </c>
      <c r="AF282" s="7">
        <f t="shared" si="129"/>
        <v>0</v>
      </c>
      <c r="AG282" s="7">
        <f t="shared" si="130"/>
        <v>0</v>
      </c>
      <c r="AH282" s="7">
        <f t="shared" si="131"/>
        <v>0</v>
      </c>
      <c r="AI282" s="7">
        <f t="shared" si="135"/>
        <v>0</v>
      </c>
    </row>
    <row r="283" spans="1:35" x14ac:dyDescent="0.25">
      <c r="A283" s="140" t="s">
        <v>2132</v>
      </c>
      <c r="B283" s="153">
        <v>1</v>
      </c>
      <c r="C283" s="154">
        <v>4</v>
      </c>
      <c r="D283" s="154">
        <v>4</v>
      </c>
      <c r="E283" s="154">
        <v>4</v>
      </c>
      <c r="F283" s="154">
        <v>5</v>
      </c>
      <c r="G283" s="154">
        <v>4</v>
      </c>
      <c r="H283" s="151"/>
      <c r="I283" s="163">
        <f t="shared" si="111"/>
        <v>4.2</v>
      </c>
      <c r="J283" s="152">
        <f t="shared" si="112"/>
        <v>1.6</v>
      </c>
      <c r="K283" s="152">
        <f t="shared" si="113"/>
        <v>1.6</v>
      </c>
      <c r="L283" s="152">
        <f t="shared" si="114"/>
        <v>1.6</v>
      </c>
      <c r="M283" s="152">
        <f t="shared" si="115"/>
        <v>1.6</v>
      </c>
      <c r="N283" s="152">
        <f t="shared" si="116"/>
        <v>0.1</v>
      </c>
      <c r="O283" s="152"/>
      <c r="P283" s="7">
        <f t="shared" si="117"/>
        <v>0.1</v>
      </c>
      <c r="Q283" s="7">
        <f t="shared" si="118"/>
        <v>0.5</v>
      </c>
      <c r="R283" s="7">
        <f t="shared" si="119"/>
        <v>1</v>
      </c>
      <c r="S283" s="7">
        <f t="shared" si="110"/>
        <v>1.6</v>
      </c>
      <c r="T283" s="7">
        <f t="shared" si="120"/>
        <v>0.1</v>
      </c>
      <c r="U283" s="7">
        <f t="shared" si="121"/>
        <v>0.5</v>
      </c>
      <c r="V283" s="7">
        <f t="shared" si="122"/>
        <v>1</v>
      </c>
      <c r="W283" s="7">
        <f t="shared" si="132"/>
        <v>1.6</v>
      </c>
      <c r="X283" s="7">
        <f t="shared" si="123"/>
        <v>0.1</v>
      </c>
      <c r="Y283" s="7">
        <f t="shared" si="124"/>
        <v>0.5</v>
      </c>
      <c r="Z283" s="7">
        <f t="shared" si="125"/>
        <v>1</v>
      </c>
      <c r="AA283" s="7">
        <f t="shared" si="133"/>
        <v>1.6</v>
      </c>
      <c r="AB283" s="7">
        <f t="shared" si="126"/>
        <v>0.1</v>
      </c>
      <c r="AC283" s="7">
        <f t="shared" si="127"/>
        <v>0.5</v>
      </c>
      <c r="AD283" s="7">
        <f t="shared" si="128"/>
        <v>1</v>
      </c>
      <c r="AE283" s="7">
        <f t="shared" si="134"/>
        <v>1.6</v>
      </c>
      <c r="AF283" s="7">
        <f t="shared" si="129"/>
        <v>0.1</v>
      </c>
      <c r="AG283" s="7">
        <f t="shared" si="130"/>
        <v>0</v>
      </c>
      <c r="AH283" s="7">
        <f t="shared" si="131"/>
        <v>0</v>
      </c>
      <c r="AI283" s="7">
        <f t="shared" si="135"/>
        <v>0.1</v>
      </c>
    </row>
    <row r="284" spans="1:35" x14ac:dyDescent="0.25">
      <c r="A284" s="140" t="s">
        <v>2121</v>
      </c>
      <c r="B284" s="153">
        <v>1</v>
      </c>
      <c r="C284" s="154">
        <v>5</v>
      </c>
      <c r="D284" s="154">
        <v>5</v>
      </c>
      <c r="E284" s="154">
        <v>5</v>
      </c>
      <c r="F284" s="154">
        <v>5</v>
      </c>
      <c r="G284" s="154">
        <v>5</v>
      </c>
      <c r="H284" s="151"/>
      <c r="I284" s="163">
        <f t="shared" si="111"/>
        <v>5</v>
      </c>
      <c r="J284" s="152">
        <f t="shared" si="112"/>
        <v>1.6</v>
      </c>
      <c r="K284" s="152">
        <f t="shared" si="113"/>
        <v>1.6</v>
      </c>
      <c r="L284" s="152">
        <f t="shared" si="114"/>
        <v>1.6</v>
      </c>
      <c r="M284" s="152">
        <f t="shared" si="115"/>
        <v>1.6</v>
      </c>
      <c r="N284" s="152">
        <f t="shared" si="116"/>
        <v>1.6</v>
      </c>
      <c r="O284" s="152"/>
      <c r="P284" s="7">
        <f t="shared" si="117"/>
        <v>0.1</v>
      </c>
      <c r="Q284" s="7">
        <f t="shared" si="118"/>
        <v>0.5</v>
      </c>
      <c r="R284" s="7">
        <f t="shared" si="119"/>
        <v>1</v>
      </c>
      <c r="S284" s="7">
        <f t="shared" si="110"/>
        <v>1.6</v>
      </c>
      <c r="T284" s="7">
        <f t="shared" si="120"/>
        <v>0.1</v>
      </c>
      <c r="U284" s="7">
        <f t="shared" si="121"/>
        <v>0.5</v>
      </c>
      <c r="V284" s="7">
        <f t="shared" si="122"/>
        <v>1</v>
      </c>
      <c r="W284" s="7">
        <f t="shared" si="132"/>
        <v>1.6</v>
      </c>
      <c r="X284" s="7">
        <f t="shared" si="123"/>
        <v>0.1</v>
      </c>
      <c r="Y284" s="7">
        <f t="shared" si="124"/>
        <v>0.5</v>
      </c>
      <c r="Z284" s="7">
        <f t="shared" si="125"/>
        <v>1</v>
      </c>
      <c r="AA284" s="7">
        <f t="shared" si="133"/>
        <v>1.6</v>
      </c>
      <c r="AB284" s="7">
        <f t="shared" si="126"/>
        <v>0.1</v>
      </c>
      <c r="AC284" s="7">
        <f t="shared" si="127"/>
        <v>0.5</v>
      </c>
      <c r="AD284" s="7">
        <f t="shared" si="128"/>
        <v>1</v>
      </c>
      <c r="AE284" s="7">
        <f t="shared" si="134"/>
        <v>1.6</v>
      </c>
      <c r="AF284" s="7">
        <f t="shared" si="129"/>
        <v>0.1</v>
      </c>
      <c r="AG284" s="7">
        <f t="shared" si="130"/>
        <v>0.5</v>
      </c>
      <c r="AH284" s="7">
        <f t="shared" si="131"/>
        <v>1</v>
      </c>
      <c r="AI284" s="7">
        <f t="shared" si="135"/>
        <v>1.6</v>
      </c>
    </row>
    <row r="285" spans="1:35" x14ac:dyDescent="0.25">
      <c r="A285" s="140" t="s">
        <v>2122</v>
      </c>
      <c r="B285" s="153">
        <v>1</v>
      </c>
      <c r="C285" s="154">
        <v>4</v>
      </c>
      <c r="D285" s="154">
        <v>4</v>
      </c>
      <c r="E285" s="154">
        <v>4</v>
      </c>
      <c r="F285" s="154">
        <v>5</v>
      </c>
      <c r="G285" s="154">
        <v>4</v>
      </c>
      <c r="H285" s="151"/>
      <c r="I285" s="163">
        <f t="shared" si="111"/>
        <v>4.2</v>
      </c>
      <c r="J285" s="152">
        <f t="shared" si="112"/>
        <v>1.6</v>
      </c>
      <c r="K285" s="152">
        <f t="shared" si="113"/>
        <v>1.6</v>
      </c>
      <c r="L285" s="152">
        <f t="shared" si="114"/>
        <v>1.6</v>
      </c>
      <c r="M285" s="152">
        <f t="shared" si="115"/>
        <v>1.6</v>
      </c>
      <c r="N285" s="152">
        <f t="shared" si="116"/>
        <v>0.1</v>
      </c>
      <c r="O285" s="152"/>
      <c r="P285" s="7">
        <f t="shared" si="117"/>
        <v>0.1</v>
      </c>
      <c r="Q285" s="7">
        <f t="shared" si="118"/>
        <v>0.5</v>
      </c>
      <c r="R285" s="7">
        <f t="shared" si="119"/>
        <v>1</v>
      </c>
      <c r="S285" s="7">
        <f t="shared" si="110"/>
        <v>1.6</v>
      </c>
      <c r="T285" s="7">
        <f t="shared" si="120"/>
        <v>0.1</v>
      </c>
      <c r="U285" s="7">
        <f t="shared" si="121"/>
        <v>0.5</v>
      </c>
      <c r="V285" s="7">
        <f t="shared" si="122"/>
        <v>1</v>
      </c>
      <c r="W285" s="7">
        <f t="shared" si="132"/>
        <v>1.6</v>
      </c>
      <c r="X285" s="7">
        <f t="shared" si="123"/>
        <v>0.1</v>
      </c>
      <c r="Y285" s="7">
        <f t="shared" si="124"/>
        <v>0.5</v>
      </c>
      <c r="Z285" s="7">
        <f t="shared" si="125"/>
        <v>1</v>
      </c>
      <c r="AA285" s="7">
        <f t="shared" si="133"/>
        <v>1.6</v>
      </c>
      <c r="AB285" s="7">
        <f t="shared" si="126"/>
        <v>0.1</v>
      </c>
      <c r="AC285" s="7">
        <f t="shared" si="127"/>
        <v>0.5</v>
      </c>
      <c r="AD285" s="7">
        <f t="shared" si="128"/>
        <v>1</v>
      </c>
      <c r="AE285" s="7">
        <f t="shared" si="134"/>
        <v>1.6</v>
      </c>
      <c r="AF285" s="7">
        <f t="shared" si="129"/>
        <v>0.1</v>
      </c>
      <c r="AG285" s="7">
        <f t="shared" si="130"/>
        <v>0</v>
      </c>
      <c r="AH285" s="7">
        <f t="shared" si="131"/>
        <v>0</v>
      </c>
      <c r="AI285" s="7">
        <f t="shared" si="135"/>
        <v>0.1</v>
      </c>
    </row>
    <row r="286" spans="1:35" x14ac:dyDescent="0.25">
      <c r="A286" s="2" t="s">
        <v>119</v>
      </c>
      <c r="B286" s="153">
        <v>21</v>
      </c>
      <c r="C286" s="154">
        <v>3.8571428571428572</v>
      </c>
      <c r="D286" s="154">
        <v>3.8095238095238093</v>
      </c>
      <c r="E286" s="154">
        <v>4.1428571428571432</v>
      </c>
      <c r="F286" s="154">
        <v>4.1904761904761907</v>
      </c>
      <c r="G286" s="154">
        <v>3.7619047619047619</v>
      </c>
      <c r="H286" s="151"/>
      <c r="I286" s="163">
        <f t="shared" si="111"/>
        <v>3.9523809523809526</v>
      </c>
      <c r="J286" s="152">
        <f t="shared" si="112"/>
        <v>1.6</v>
      </c>
      <c r="K286" s="152">
        <f t="shared" si="113"/>
        <v>1.6</v>
      </c>
      <c r="L286" s="152">
        <f t="shared" si="114"/>
        <v>1.6</v>
      </c>
      <c r="M286" s="152">
        <f t="shared" si="115"/>
        <v>0.6</v>
      </c>
      <c r="N286" s="152">
        <f t="shared" si="116"/>
        <v>0</v>
      </c>
      <c r="O286" s="152"/>
      <c r="P286" s="7">
        <f t="shared" si="117"/>
        <v>0.1</v>
      </c>
      <c r="Q286" s="7">
        <f t="shared" si="118"/>
        <v>0.5</v>
      </c>
      <c r="R286" s="7">
        <f t="shared" si="119"/>
        <v>1</v>
      </c>
      <c r="S286" s="7">
        <f t="shared" ref="S286:S318" si="136">SUM(P286:R286)</f>
        <v>1.6</v>
      </c>
      <c r="T286" s="7">
        <f t="shared" si="120"/>
        <v>0.1</v>
      </c>
      <c r="U286" s="7">
        <f t="shared" si="121"/>
        <v>0.5</v>
      </c>
      <c r="V286" s="7">
        <f t="shared" si="122"/>
        <v>1</v>
      </c>
      <c r="W286" s="7">
        <f t="shared" si="132"/>
        <v>1.6</v>
      </c>
      <c r="X286" s="7">
        <f t="shared" si="123"/>
        <v>0.1</v>
      </c>
      <c r="Y286" s="7">
        <f t="shared" si="124"/>
        <v>0.5</v>
      </c>
      <c r="Z286" s="7">
        <f t="shared" si="125"/>
        <v>1</v>
      </c>
      <c r="AA286" s="7">
        <f t="shared" si="133"/>
        <v>1.6</v>
      </c>
      <c r="AB286" s="7">
        <f t="shared" si="126"/>
        <v>0.1</v>
      </c>
      <c r="AC286" s="7">
        <f t="shared" si="127"/>
        <v>0.5</v>
      </c>
      <c r="AD286" s="7">
        <f t="shared" si="128"/>
        <v>0</v>
      </c>
      <c r="AE286" s="7">
        <f t="shared" si="134"/>
        <v>0.6</v>
      </c>
      <c r="AF286" s="7">
        <f t="shared" si="129"/>
        <v>0</v>
      </c>
      <c r="AG286" s="7">
        <f t="shared" si="130"/>
        <v>0</v>
      </c>
      <c r="AH286" s="7">
        <f t="shared" si="131"/>
        <v>0</v>
      </c>
      <c r="AI286" s="7">
        <f t="shared" si="135"/>
        <v>0</v>
      </c>
    </row>
    <row r="287" spans="1:35" x14ac:dyDescent="0.25">
      <c r="A287" s="140" t="s">
        <v>162</v>
      </c>
      <c r="B287" s="153">
        <v>2</v>
      </c>
      <c r="C287" s="154">
        <v>3</v>
      </c>
      <c r="D287" s="154">
        <v>3</v>
      </c>
      <c r="E287" s="154">
        <v>4</v>
      </c>
      <c r="F287" s="154">
        <v>5</v>
      </c>
      <c r="G287" s="154">
        <v>4</v>
      </c>
      <c r="H287" s="151"/>
      <c r="I287" s="163">
        <f t="shared" si="111"/>
        <v>3.8</v>
      </c>
      <c r="J287" s="152">
        <f t="shared" si="112"/>
        <v>1.6</v>
      </c>
      <c r="K287" s="152">
        <f t="shared" si="113"/>
        <v>1.6</v>
      </c>
      <c r="L287" s="152">
        <f t="shared" si="114"/>
        <v>1.6</v>
      </c>
      <c r="M287" s="152">
        <f t="shared" si="115"/>
        <v>0.6</v>
      </c>
      <c r="N287" s="152">
        <f t="shared" si="116"/>
        <v>0</v>
      </c>
      <c r="O287" s="152"/>
      <c r="P287" s="7">
        <f t="shared" si="117"/>
        <v>0.1</v>
      </c>
      <c r="Q287" s="7">
        <f t="shared" si="118"/>
        <v>0.5</v>
      </c>
      <c r="R287" s="7">
        <f t="shared" si="119"/>
        <v>1</v>
      </c>
      <c r="S287" s="7">
        <f t="shared" si="136"/>
        <v>1.6</v>
      </c>
      <c r="T287" s="7">
        <f t="shared" si="120"/>
        <v>0.1</v>
      </c>
      <c r="U287" s="7">
        <f t="shared" si="121"/>
        <v>0.5</v>
      </c>
      <c r="V287" s="7">
        <f t="shared" si="122"/>
        <v>1</v>
      </c>
      <c r="W287" s="7">
        <f t="shared" si="132"/>
        <v>1.6</v>
      </c>
      <c r="X287" s="7">
        <f t="shared" si="123"/>
        <v>0.1</v>
      </c>
      <c r="Y287" s="7">
        <f t="shared" si="124"/>
        <v>0.5</v>
      </c>
      <c r="Z287" s="7">
        <f t="shared" si="125"/>
        <v>1</v>
      </c>
      <c r="AA287" s="7">
        <f t="shared" si="133"/>
        <v>1.6</v>
      </c>
      <c r="AB287" s="7">
        <f t="shared" si="126"/>
        <v>0.1</v>
      </c>
      <c r="AC287" s="7">
        <f t="shared" si="127"/>
        <v>0.5</v>
      </c>
      <c r="AD287" s="7">
        <f t="shared" si="128"/>
        <v>0</v>
      </c>
      <c r="AE287" s="7">
        <f t="shared" si="134"/>
        <v>0.6</v>
      </c>
      <c r="AF287" s="7">
        <f t="shared" si="129"/>
        <v>0</v>
      </c>
      <c r="AG287" s="7">
        <f t="shared" si="130"/>
        <v>0</v>
      </c>
      <c r="AH287" s="7">
        <f t="shared" si="131"/>
        <v>0</v>
      </c>
      <c r="AI287" s="7">
        <f t="shared" si="135"/>
        <v>0</v>
      </c>
    </row>
    <row r="288" spans="1:35" x14ac:dyDescent="0.25">
      <c r="A288" s="140" t="s">
        <v>119</v>
      </c>
      <c r="B288" s="153">
        <v>11</v>
      </c>
      <c r="C288" s="154">
        <v>3.9090909090909092</v>
      </c>
      <c r="D288" s="154">
        <v>3.7272727272727271</v>
      </c>
      <c r="E288" s="154">
        <v>4.0909090909090908</v>
      </c>
      <c r="F288" s="154">
        <v>4.0909090909090908</v>
      </c>
      <c r="G288" s="154">
        <v>4</v>
      </c>
      <c r="H288" s="151"/>
      <c r="I288" s="163">
        <f t="shared" si="111"/>
        <v>3.9636363636363634</v>
      </c>
      <c r="J288" s="152">
        <f t="shared" si="112"/>
        <v>1.6</v>
      </c>
      <c r="K288" s="152">
        <f t="shared" si="113"/>
        <v>1.6</v>
      </c>
      <c r="L288" s="152">
        <f t="shared" si="114"/>
        <v>1.6</v>
      </c>
      <c r="M288" s="152">
        <f t="shared" si="115"/>
        <v>0.6</v>
      </c>
      <c r="N288" s="152">
        <f t="shared" si="116"/>
        <v>0</v>
      </c>
      <c r="O288" s="152"/>
      <c r="P288" s="7">
        <f t="shared" si="117"/>
        <v>0.1</v>
      </c>
      <c r="Q288" s="7">
        <f t="shared" si="118"/>
        <v>0.5</v>
      </c>
      <c r="R288" s="7">
        <f t="shared" si="119"/>
        <v>1</v>
      </c>
      <c r="S288" s="7">
        <f t="shared" si="136"/>
        <v>1.6</v>
      </c>
      <c r="T288" s="7">
        <f t="shared" si="120"/>
        <v>0.1</v>
      </c>
      <c r="U288" s="7">
        <f t="shared" si="121"/>
        <v>0.5</v>
      </c>
      <c r="V288" s="7">
        <f t="shared" si="122"/>
        <v>1</v>
      </c>
      <c r="W288" s="7">
        <f t="shared" si="132"/>
        <v>1.6</v>
      </c>
      <c r="X288" s="7">
        <f t="shared" si="123"/>
        <v>0.1</v>
      </c>
      <c r="Y288" s="7">
        <f t="shared" si="124"/>
        <v>0.5</v>
      </c>
      <c r="Z288" s="7">
        <f t="shared" si="125"/>
        <v>1</v>
      </c>
      <c r="AA288" s="7">
        <f t="shared" si="133"/>
        <v>1.6</v>
      </c>
      <c r="AB288" s="7">
        <f t="shared" si="126"/>
        <v>0.1</v>
      </c>
      <c r="AC288" s="7">
        <f t="shared" si="127"/>
        <v>0.5</v>
      </c>
      <c r="AD288" s="7">
        <f t="shared" si="128"/>
        <v>0</v>
      </c>
      <c r="AE288" s="7">
        <f t="shared" si="134"/>
        <v>0.6</v>
      </c>
      <c r="AF288" s="7">
        <f t="shared" si="129"/>
        <v>0</v>
      </c>
      <c r="AG288" s="7">
        <f t="shared" si="130"/>
        <v>0</v>
      </c>
      <c r="AH288" s="7">
        <f t="shared" si="131"/>
        <v>0</v>
      </c>
      <c r="AI288" s="7">
        <f t="shared" si="135"/>
        <v>0</v>
      </c>
    </row>
    <row r="289" spans="1:35" x14ac:dyDescent="0.25">
      <c r="A289" s="140" t="s">
        <v>1279</v>
      </c>
      <c r="B289" s="153">
        <v>2</v>
      </c>
      <c r="C289" s="154">
        <v>3.5</v>
      </c>
      <c r="D289" s="154">
        <v>4</v>
      </c>
      <c r="E289" s="154">
        <v>3.5</v>
      </c>
      <c r="F289" s="154">
        <v>3.5</v>
      </c>
      <c r="G289" s="154">
        <v>3.5</v>
      </c>
      <c r="H289" s="151"/>
      <c r="I289" s="163">
        <f t="shared" si="111"/>
        <v>3.6</v>
      </c>
      <c r="J289" s="152">
        <f t="shared" si="112"/>
        <v>1.6</v>
      </c>
      <c r="K289" s="152">
        <f t="shared" si="113"/>
        <v>1.6</v>
      </c>
      <c r="L289" s="152">
        <f t="shared" si="114"/>
        <v>1.6</v>
      </c>
      <c r="M289" s="152">
        <f t="shared" si="115"/>
        <v>0.6</v>
      </c>
      <c r="N289" s="152">
        <f t="shared" si="116"/>
        <v>0</v>
      </c>
      <c r="O289" s="152"/>
      <c r="P289" s="7">
        <f t="shared" si="117"/>
        <v>0.1</v>
      </c>
      <c r="Q289" s="7">
        <f t="shared" si="118"/>
        <v>0.5</v>
      </c>
      <c r="R289" s="7">
        <f t="shared" si="119"/>
        <v>1</v>
      </c>
      <c r="S289" s="7">
        <f t="shared" si="136"/>
        <v>1.6</v>
      </c>
      <c r="T289" s="7">
        <f t="shared" si="120"/>
        <v>0.1</v>
      </c>
      <c r="U289" s="7">
        <f t="shared" si="121"/>
        <v>0.5</v>
      </c>
      <c r="V289" s="7">
        <f t="shared" si="122"/>
        <v>1</v>
      </c>
      <c r="W289" s="7">
        <f t="shared" si="132"/>
        <v>1.6</v>
      </c>
      <c r="X289" s="7">
        <f t="shared" si="123"/>
        <v>0.1</v>
      </c>
      <c r="Y289" s="7">
        <f t="shared" si="124"/>
        <v>0.5</v>
      </c>
      <c r="Z289" s="7">
        <f t="shared" si="125"/>
        <v>1</v>
      </c>
      <c r="AA289" s="7">
        <f t="shared" si="133"/>
        <v>1.6</v>
      </c>
      <c r="AB289" s="7">
        <f t="shared" si="126"/>
        <v>0.1</v>
      </c>
      <c r="AC289" s="7">
        <f t="shared" si="127"/>
        <v>0.5</v>
      </c>
      <c r="AD289" s="7">
        <f t="shared" si="128"/>
        <v>0</v>
      </c>
      <c r="AE289" s="7">
        <f t="shared" si="134"/>
        <v>0.6</v>
      </c>
      <c r="AF289" s="7">
        <f t="shared" si="129"/>
        <v>0</v>
      </c>
      <c r="AG289" s="7">
        <f t="shared" si="130"/>
        <v>0</v>
      </c>
      <c r="AH289" s="7">
        <f t="shared" si="131"/>
        <v>0</v>
      </c>
      <c r="AI289" s="7">
        <f t="shared" si="135"/>
        <v>0</v>
      </c>
    </row>
    <row r="290" spans="1:35" x14ac:dyDescent="0.25">
      <c r="A290" s="140" t="s">
        <v>1295</v>
      </c>
      <c r="B290" s="153">
        <v>2</v>
      </c>
      <c r="C290" s="154">
        <v>3.5</v>
      </c>
      <c r="D290" s="154">
        <v>4</v>
      </c>
      <c r="E290" s="154">
        <v>4</v>
      </c>
      <c r="F290" s="154">
        <v>3.5</v>
      </c>
      <c r="G290" s="154">
        <v>3</v>
      </c>
      <c r="H290" s="151"/>
      <c r="I290" s="163">
        <f t="shared" si="111"/>
        <v>3.6</v>
      </c>
      <c r="J290" s="152">
        <f t="shared" si="112"/>
        <v>1.6</v>
      </c>
      <c r="K290" s="152">
        <f t="shared" si="113"/>
        <v>1.6</v>
      </c>
      <c r="L290" s="152">
        <f t="shared" si="114"/>
        <v>1.6</v>
      </c>
      <c r="M290" s="152">
        <f t="shared" si="115"/>
        <v>0.6</v>
      </c>
      <c r="N290" s="152">
        <f t="shared" si="116"/>
        <v>0</v>
      </c>
      <c r="O290" s="152"/>
      <c r="P290" s="7">
        <f t="shared" si="117"/>
        <v>0.1</v>
      </c>
      <c r="Q290" s="7">
        <f t="shared" si="118"/>
        <v>0.5</v>
      </c>
      <c r="R290" s="7">
        <f t="shared" si="119"/>
        <v>1</v>
      </c>
      <c r="S290" s="7">
        <f t="shared" si="136"/>
        <v>1.6</v>
      </c>
      <c r="T290" s="7">
        <f t="shared" si="120"/>
        <v>0.1</v>
      </c>
      <c r="U290" s="7">
        <f t="shared" si="121"/>
        <v>0.5</v>
      </c>
      <c r="V290" s="7">
        <f t="shared" si="122"/>
        <v>1</v>
      </c>
      <c r="W290" s="7">
        <f t="shared" si="132"/>
        <v>1.6</v>
      </c>
      <c r="X290" s="7">
        <f t="shared" si="123"/>
        <v>0.1</v>
      </c>
      <c r="Y290" s="7">
        <f t="shared" si="124"/>
        <v>0.5</v>
      </c>
      <c r="Z290" s="7">
        <f t="shared" si="125"/>
        <v>1</v>
      </c>
      <c r="AA290" s="7">
        <f t="shared" si="133"/>
        <v>1.6</v>
      </c>
      <c r="AB290" s="7">
        <f t="shared" si="126"/>
        <v>0.1</v>
      </c>
      <c r="AC290" s="7">
        <f t="shared" si="127"/>
        <v>0.5</v>
      </c>
      <c r="AD290" s="7">
        <f t="shared" si="128"/>
        <v>0</v>
      </c>
      <c r="AE290" s="7">
        <f t="shared" si="134"/>
        <v>0.6</v>
      </c>
      <c r="AF290" s="7">
        <f t="shared" si="129"/>
        <v>0</v>
      </c>
      <c r="AG290" s="7">
        <f t="shared" si="130"/>
        <v>0</v>
      </c>
      <c r="AH290" s="7">
        <f t="shared" si="131"/>
        <v>0</v>
      </c>
      <c r="AI290" s="7">
        <f t="shared" si="135"/>
        <v>0</v>
      </c>
    </row>
    <row r="291" spans="1:35" x14ac:dyDescent="0.25">
      <c r="A291" s="140" t="s">
        <v>1415</v>
      </c>
      <c r="B291" s="153">
        <v>2</v>
      </c>
      <c r="C291" s="154">
        <v>5</v>
      </c>
      <c r="D291" s="154">
        <v>5</v>
      </c>
      <c r="E291" s="154">
        <v>5</v>
      </c>
      <c r="F291" s="154">
        <v>4.5</v>
      </c>
      <c r="G291" s="154">
        <v>4</v>
      </c>
      <c r="H291" s="151"/>
      <c r="I291" s="163">
        <f t="shared" si="111"/>
        <v>4.7</v>
      </c>
      <c r="J291" s="152">
        <f t="shared" si="112"/>
        <v>1.6</v>
      </c>
      <c r="K291" s="152">
        <f t="shared" si="113"/>
        <v>1.6</v>
      </c>
      <c r="L291" s="152">
        <f t="shared" si="114"/>
        <v>1.6</v>
      </c>
      <c r="M291" s="152">
        <f t="shared" si="115"/>
        <v>1.6</v>
      </c>
      <c r="N291" s="152">
        <f t="shared" si="116"/>
        <v>0.6</v>
      </c>
      <c r="O291" s="152"/>
      <c r="P291" s="7">
        <f t="shared" si="117"/>
        <v>0.1</v>
      </c>
      <c r="Q291" s="7">
        <f t="shared" si="118"/>
        <v>0.5</v>
      </c>
      <c r="R291" s="7">
        <f t="shared" si="119"/>
        <v>1</v>
      </c>
      <c r="S291" s="7">
        <f t="shared" si="136"/>
        <v>1.6</v>
      </c>
      <c r="T291" s="7">
        <f t="shared" si="120"/>
        <v>0.1</v>
      </c>
      <c r="U291" s="7">
        <f t="shared" si="121"/>
        <v>0.5</v>
      </c>
      <c r="V291" s="7">
        <f t="shared" si="122"/>
        <v>1</v>
      </c>
      <c r="W291" s="7">
        <f t="shared" si="132"/>
        <v>1.6</v>
      </c>
      <c r="X291" s="7">
        <f t="shared" si="123"/>
        <v>0.1</v>
      </c>
      <c r="Y291" s="7">
        <f t="shared" si="124"/>
        <v>0.5</v>
      </c>
      <c r="Z291" s="7">
        <f t="shared" si="125"/>
        <v>1</v>
      </c>
      <c r="AA291" s="7">
        <f t="shared" si="133"/>
        <v>1.6</v>
      </c>
      <c r="AB291" s="7">
        <f t="shared" si="126"/>
        <v>0.1</v>
      </c>
      <c r="AC291" s="7">
        <f t="shared" si="127"/>
        <v>0.5</v>
      </c>
      <c r="AD291" s="7">
        <f t="shared" si="128"/>
        <v>1</v>
      </c>
      <c r="AE291" s="7">
        <f t="shared" si="134"/>
        <v>1.6</v>
      </c>
      <c r="AF291" s="7">
        <f t="shared" si="129"/>
        <v>0.1</v>
      </c>
      <c r="AG291" s="7">
        <f t="shared" si="130"/>
        <v>0.5</v>
      </c>
      <c r="AH291" s="7">
        <f t="shared" si="131"/>
        <v>0</v>
      </c>
      <c r="AI291" s="7">
        <f t="shared" si="135"/>
        <v>0.6</v>
      </c>
    </row>
    <row r="292" spans="1:35" x14ac:dyDescent="0.25">
      <c r="A292" s="140" t="s">
        <v>1766</v>
      </c>
      <c r="B292" s="153">
        <v>1</v>
      </c>
      <c r="C292" s="154">
        <v>3</v>
      </c>
      <c r="D292" s="154">
        <v>2</v>
      </c>
      <c r="E292" s="154">
        <v>4</v>
      </c>
      <c r="F292" s="154">
        <v>5</v>
      </c>
      <c r="G292" s="154">
        <v>2</v>
      </c>
      <c r="H292" s="151"/>
      <c r="I292" s="163">
        <f t="shared" si="111"/>
        <v>3.2</v>
      </c>
      <c r="J292" s="152">
        <f t="shared" si="112"/>
        <v>1.6</v>
      </c>
      <c r="K292" s="152">
        <f t="shared" si="113"/>
        <v>1.6</v>
      </c>
      <c r="L292" s="152">
        <f t="shared" si="114"/>
        <v>1.6</v>
      </c>
      <c r="M292" s="152">
        <f t="shared" si="115"/>
        <v>0.1</v>
      </c>
      <c r="N292" s="152">
        <f t="shared" si="116"/>
        <v>0</v>
      </c>
      <c r="O292" s="152"/>
      <c r="P292" s="7">
        <f t="shared" si="117"/>
        <v>0.1</v>
      </c>
      <c r="Q292" s="7">
        <f t="shared" si="118"/>
        <v>0.5</v>
      </c>
      <c r="R292" s="7">
        <f t="shared" si="119"/>
        <v>1</v>
      </c>
      <c r="S292" s="7">
        <f t="shared" si="136"/>
        <v>1.6</v>
      </c>
      <c r="T292" s="7">
        <f t="shared" si="120"/>
        <v>0.1</v>
      </c>
      <c r="U292" s="7">
        <f t="shared" si="121"/>
        <v>0.5</v>
      </c>
      <c r="V292" s="7">
        <f t="shared" si="122"/>
        <v>1</v>
      </c>
      <c r="W292" s="7">
        <f t="shared" si="132"/>
        <v>1.6</v>
      </c>
      <c r="X292" s="7">
        <f t="shared" si="123"/>
        <v>0.1</v>
      </c>
      <c r="Y292" s="7">
        <f t="shared" si="124"/>
        <v>0.5</v>
      </c>
      <c r="Z292" s="7">
        <f t="shared" si="125"/>
        <v>1</v>
      </c>
      <c r="AA292" s="7">
        <f t="shared" si="133"/>
        <v>1.6</v>
      </c>
      <c r="AB292" s="7">
        <f t="shared" si="126"/>
        <v>0.1</v>
      </c>
      <c r="AC292" s="7">
        <f t="shared" si="127"/>
        <v>0</v>
      </c>
      <c r="AD292" s="7">
        <f t="shared" si="128"/>
        <v>0</v>
      </c>
      <c r="AE292" s="7">
        <f t="shared" si="134"/>
        <v>0.1</v>
      </c>
      <c r="AF292" s="7">
        <f t="shared" si="129"/>
        <v>0</v>
      </c>
      <c r="AG292" s="7">
        <f t="shared" si="130"/>
        <v>0</v>
      </c>
      <c r="AH292" s="7">
        <f t="shared" si="131"/>
        <v>0</v>
      </c>
      <c r="AI292" s="7">
        <f t="shared" si="135"/>
        <v>0</v>
      </c>
    </row>
    <row r="293" spans="1:35" x14ac:dyDescent="0.25">
      <c r="A293" s="140" t="s">
        <v>1801</v>
      </c>
      <c r="B293" s="153">
        <v>1</v>
      </c>
      <c r="C293" s="154">
        <v>5</v>
      </c>
      <c r="D293" s="154">
        <v>5</v>
      </c>
      <c r="E293" s="154">
        <v>5</v>
      </c>
      <c r="F293" s="154">
        <v>5</v>
      </c>
      <c r="G293" s="154">
        <v>4</v>
      </c>
      <c r="H293" s="151"/>
      <c r="I293" s="163">
        <f t="shared" si="111"/>
        <v>4.8</v>
      </c>
      <c r="J293" s="152">
        <f t="shared" si="112"/>
        <v>1.6</v>
      </c>
      <c r="K293" s="152">
        <f t="shared" si="113"/>
        <v>1.6</v>
      </c>
      <c r="L293" s="152">
        <f t="shared" si="114"/>
        <v>1.6</v>
      </c>
      <c r="M293" s="152">
        <f t="shared" si="115"/>
        <v>1.6</v>
      </c>
      <c r="N293" s="152">
        <f t="shared" si="116"/>
        <v>0.6</v>
      </c>
      <c r="O293" s="152"/>
      <c r="P293" s="7">
        <f t="shared" si="117"/>
        <v>0.1</v>
      </c>
      <c r="Q293" s="7">
        <f t="shared" si="118"/>
        <v>0.5</v>
      </c>
      <c r="R293" s="7">
        <f t="shared" si="119"/>
        <v>1</v>
      </c>
      <c r="S293" s="7">
        <f t="shared" si="136"/>
        <v>1.6</v>
      </c>
      <c r="T293" s="7">
        <f t="shared" si="120"/>
        <v>0.1</v>
      </c>
      <c r="U293" s="7">
        <f t="shared" si="121"/>
        <v>0.5</v>
      </c>
      <c r="V293" s="7">
        <f t="shared" si="122"/>
        <v>1</v>
      </c>
      <c r="W293" s="7">
        <f t="shared" si="132"/>
        <v>1.6</v>
      </c>
      <c r="X293" s="7">
        <f t="shared" si="123"/>
        <v>0.1</v>
      </c>
      <c r="Y293" s="7">
        <f t="shared" si="124"/>
        <v>0.5</v>
      </c>
      <c r="Z293" s="7">
        <f t="shared" si="125"/>
        <v>1</v>
      </c>
      <c r="AA293" s="7">
        <f t="shared" si="133"/>
        <v>1.6</v>
      </c>
      <c r="AB293" s="7">
        <f t="shared" si="126"/>
        <v>0.1</v>
      </c>
      <c r="AC293" s="7">
        <f t="shared" si="127"/>
        <v>0.5</v>
      </c>
      <c r="AD293" s="7">
        <f t="shared" si="128"/>
        <v>1</v>
      </c>
      <c r="AE293" s="7">
        <f t="shared" si="134"/>
        <v>1.6</v>
      </c>
      <c r="AF293" s="7">
        <f t="shared" si="129"/>
        <v>0.1</v>
      </c>
      <c r="AG293" s="7">
        <f t="shared" si="130"/>
        <v>0.5</v>
      </c>
      <c r="AH293" s="7">
        <f t="shared" si="131"/>
        <v>0</v>
      </c>
      <c r="AI293" s="7">
        <f t="shared" si="135"/>
        <v>0.6</v>
      </c>
    </row>
    <row r="294" spans="1:35" x14ac:dyDescent="0.25">
      <c r="A294" s="2" t="s">
        <v>103</v>
      </c>
      <c r="B294" s="153">
        <v>1</v>
      </c>
      <c r="C294" s="154">
        <v>3</v>
      </c>
      <c r="D294" s="154">
        <v>4</v>
      </c>
      <c r="E294" s="154">
        <v>4</v>
      </c>
      <c r="F294" s="154">
        <v>2</v>
      </c>
      <c r="G294" s="154">
        <v>3</v>
      </c>
      <c r="H294" s="151"/>
      <c r="I294" s="163">
        <f t="shared" si="111"/>
        <v>3.2</v>
      </c>
      <c r="J294" s="152">
        <f t="shared" si="112"/>
        <v>1.6</v>
      </c>
      <c r="K294" s="152">
        <f t="shared" si="113"/>
        <v>1.6</v>
      </c>
      <c r="L294" s="152">
        <f t="shared" si="114"/>
        <v>1.6</v>
      </c>
      <c r="M294" s="152">
        <f t="shared" si="115"/>
        <v>0.1</v>
      </c>
      <c r="N294" s="152">
        <f t="shared" si="116"/>
        <v>0</v>
      </c>
      <c r="O294" s="152"/>
      <c r="P294" s="7">
        <f t="shared" si="117"/>
        <v>0.1</v>
      </c>
      <c r="Q294" s="7">
        <f t="shared" si="118"/>
        <v>0.5</v>
      </c>
      <c r="R294" s="7">
        <f t="shared" si="119"/>
        <v>1</v>
      </c>
      <c r="S294" s="7">
        <f t="shared" si="136"/>
        <v>1.6</v>
      </c>
      <c r="T294" s="7">
        <f t="shared" si="120"/>
        <v>0.1</v>
      </c>
      <c r="U294" s="7">
        <f t="shared" si="121"/>
        <v>0.5</v>
      </c>
      <c r="V294" s="7">
        <f t="shared" si="122"/>
        <v>1</v>
      </c>
      <c r="W294" s="7">
        <f t="shared" si="132"/>
        <v>1.6</v>
      </c>
      <c r="X294" s="7">
        <f t="shared" si="123"/>
        <v>0.1</v>
      </c>
      <c r="Y294" s="7">
        <f t="shared" si="124"/>
        <v>0.5</v>
      </c>
      <c r="Z294" s="7">
        <f t="shared" si="125"/>
        <v>1</v>
      </c>
      <c r="AA294" s="7">
        <f t="shared" si="133"/>
        <v>1.6</v>
      </c>
      <c r="AB294" s="7">
        <f t="shared" si="126"/>
        <v>0.1</v>
      </c>
      <c r="AC294" s="7">
        <f t="shared" si="127"/>
        <v>0</v>
      </c>
      <c r="AD294" s="7">
        <f t="shared" si="128"/>
        <v>0</v>
      </c>
      <c r="AE294" s="7">
        <f t="shared" si="134"/>
        <v>0.1</v>
      </c>
      <c r="AF294" s="7">
        <f t="shared" si="129"/>
        <v>0</v>
      </c>
      <c r="AG294" s="7">
        <f t="shared" si="130"/>
        <v>0</v>
      </c>
      <c r="AH294" s="7">
        <f t="shared" si="131"/>
        <v>0</v>
      </c>
      <c r="AI294" s="7">
        <f t="shared" si="135"/>
        <v>0</v>
      </c>
    </row>
    <row r="295" spans="1:35" x14ac:dyDescent="0.25">
      <c r="A295" s="140" t="s">
        <v>584</v>
      </c>
      <c r="B295" s="153">
        <v>1</v>
      </c>
      <c r="C295" s="154">
        <v>3</v>
      </c>
      <c r="D295" s="154">
        <v>4</v>
      </c>
      <c r="E295" s="154">
        <v>4</v>
      </c>
      <c r="F295" s="154">
        <v>2</v>
      </c>
      <c r="G295" s="154">
        <v>3</v>
      </c>
      <c r="H295" s="151"/>
      <c r="I295" s="163">
        <f t="shared" si="111"/>
        <v>3.2</v>
      </c>
      <c r="J295" s="152">
        <f t="shared" si="112"/>
        <v>1.6</v>
      </c>
      <c r="K295" s="152">
        <f t="shared" si="113"/>
        <v>1.6</v>
      </c>
      <c r="L295" s="152">
        <f t="shared" si="114"/>
        <v>1.6</v>
      </c>
      <c r="M295" s="152">
        <f t="shared" si="115"/>
        <v>0.1</v>
      </c>
      <c r="N295" s="152">
        <f t="shared" si="116"/>
        <v>0</v>
      </c>
      <c r="O295" s="152"/>
      <c r="P295" s="7">
        <f t="shared" si="117"/>
        <v>0.1</v>
      </c>
      <c r="Q295" s="7">
        <f t="shared" si="118"/>
        <v>0.5</v>
      </c>
      <c r="R295" s="7">
        <f t="shared" si="119"/>
        <v>1</v>
      </c>
      <c r="S295" s="7">
        <f t="shared" si="136"/>
        <v>1.6</v>
      </c>
      <c r="T295" s="7">
        <f t="shared" si="120"/>
        <v>0.1</v>
      </c>
      <c r="U295" s="7">
        <f t="shared" si="121"/>
        <v>0.5</v>
      </c>
      <c r="V295" s="7">
        <f t="shared" si="122"/>
        <v>1</v>
      </c>
      <c r="W295" s="7">
        <f t="shared" si="132"/>
        <v>1.6</v>
      </c>
      <c r="X295" s="7">
        <f t="shared" si="123"/>
        <v>0.1</v>
      </c>
      <c r="Y295" s="7">
        <f t="shared" si="124"/>
        <v>0.5</v>
      </c>
      <c r="Z295" s="7">
        <f t="shared" si="125"/>
        <v>1</v>
      </c>
      <c r="AA295" s="7">
        <f t="shared" si="133"/>
        <v>1.6</v>
      </c>
      <c r="AB295" s="7">
        <f t="shared" si="126"/>
        <v>0.1</v>
      </c>
      <c r="AC295" s="7">
        <f t="shared" si="127"/>
        <v>0</v>
      </c>
      <c r="AD295" s="7">
        <f t="shared" si="128"/>
        <v>0</v>
      </c>
      <c r="AE295" s="7">
        <f t="shared" si="134"/>
        <v>0.1</v>
      </c>
      <c r="AF295" s="7">
        <f t="shared" si="129"/>
        <v>0</v>
      </c>
      <c r="AG295" s="7">
        <f t="shared" si="130"/>
        <v>0</v>
      </c>
      <c r="AH295" s="7">
        <f t="shared" si="131"/>
        <v>0</v>
      </c>
      <c r="AI295" s="7">
        <f t="shared" si="135"/>
        <v>0</v>
      </c>
    </row>
    <row r="296" spans="1:35" x14ac:dyDescent="0.25">
      <c r="A296" s="2" t="s">
        <v>31</v>
      </c>
      <c r="B296" s="153">
        <v>41</v>
      </c>
      <c r="C296" s="154">
        <v>3.4390243902439024</v>
      </c>
      <c r="D296" s="154">
        <v>4.4146341463414638</v>
      </c>
      <c r="E296" s="154">
        <v>4.6097560975609753</v>
      </c>
      <c r="F296" s="154">
        <v>4.5121951219512191</v>
      </c>
      <c r="G296" s="154">
        <v>4.3902439024390247</v>
      </c>
      <c r="H296" s="151"/>
      <c r="I296" s="163">
        <f t="shared" si="111"/>
        <v>4.2731707317073173</v>
      </c>
      <c r="J296" s="152">
        <f t="shared" si="112"/>
        <v>1.6</v>
      </c>
      <c r="K296" s="152">
        <f t="shared" si="113"/>
        <v>1.6</v>
      </c>
      <c r="L296" s="152">
        <f t="shared" si="114"/>
        <v>1.6</v>
      </c>
      <c r="M296" s="152">
        <f t="shared" si="115"/>
        <v>1.6</v>
      </c>
      <c r="N296" s="152">
        <f t="shared" si="116"/>
        <v>0.1</v>
      </c>
      <c r="O296" s="152"/>
      <c r="P296" s="7">
        <f t="shared" si="117"/>
        <v>0.1</v>
      </c>
      <c r="Q296" s="7">
        <f t="shared" si="118"/>
        <v>0.5</v>
      </c>
      <c r="R296" s="7">
        <f t="shared" si="119"/>
        <v>1</v>
      </c>
      <c r="S296" s="7">
        <f t="shared" si="136"/>
        <v>1.6</v>
      </c>
      <c r="T296" s="7">
        <f t="shared" si="120"/>
        <v>0.1</v>
      </c>
      <c r="U296" s="7">
        <f t="shared" si="121"/>
        <v>0.5</v>
      </c>
      <c r="V296" s="7">
        <f t="shared" si="122"/>
        <v>1</v>
      </c>
      <c r="W296" s="7">
        <f t="shared" si="132"/>
        <v>1.6</v>
      </c>
      <c r="X296" s="7">
        <f t="shared" si="123"/>
        <v>0.1</v>
      </c>
      <c r="Y296" s="7">
        <f t="shared" si="124"/>
        <v>0.5</v>
      </c>
      <c r="Z296" s="7">
        <f t="shared" si="125"/>
        <v>1</v>
      </c>
      <c r="AA296" s="7">
        <f t="shared" si="133"/>
        <v>1.6</v>
      </c>
      <c r="AB296" s="7">
        <f t="shared" si="126"/>
        <v>0.1</v>
      </c>
      <c r="AC296" s="7">
        <f t="shared" si="127"/>
        <v>0.5</v>
      </c>
      <c r="AD296" s="7">
        <f t="shared" si="128"/>
        <v>1</v>
      </c>
      <c r="AE296" s="7">
        <f t="shared" si="134"/>
        <v>1.6</v>
      </c>
      <c r="AF296" s="7">
        <f t="shared" si="129"/>
        <v>0.1</v>
      </c>
      <c r="AG296" s="7">
        <f t="shared" si="130"/>
        <v>0</v>
      </c>
      <c r="AH296" s="7">
        <f t="shared" si="131"/>
        <v>0</v>
      </c>
      <c r="AI296" s="7">
        <f t="shared" si="135"/>
        <v>0.1</v>
      </c>
    </row>
    <row r="297" spans="1:35" x14ac:dyDescent="0.25">
      <c r="A297" s="140" t="s">
        <v>152</v>
      </c>
      <c r="B297" s="153">
        <v>5</v>
      </c>
      <c r="C297" s="154">
        <v>3.8</v>
      </c>
      <c r="D297" s="154">
        <v>3.4</v>
      </c>
      <c r="E297" s="154">
        <v>4.5999999999999996</v>
      </c>
      <c r="F297" s="154">
        <v>4.2</v>
      </c>
      <c r="G297" s="154">
        <v>3.8</v>
      </c>
      <c r="H297" s="151"/>
      <c r="I297" s="163">
        <f t="shared" si="111"/>
        <v>3.96</v>
      </c>
      <c r="J297" s="152">
        <f t="shared" si="112"/>
        <v>1.6</v>
      </c>
      <c r="K297" s="152">
        <f t="shared" si="113"/>
        <v>1.6</v>
      </c>
      <c r="L297" s="152">
        <f t="shared" si="114"/>
        <v>1.6</v>
      </c>
      <c r="M297" s="152">
        <f t="shared" si="115"/>
        <v>0.6</v>
      </c>
      <c r="N297" s="152">
        <f t="shared" si="116"/>
        <v>0</v>
      </c>
      <c r="O297" s="152"/>
      <c r="P297" s="7">
        <f t="shared" si="117"/>
        <v>0.1</v>
      </c>
      <c r="Q297" s="7">
        <f t="shared" si="118"/>
        <v>0.5</v>
      </c>
      <c r="R297" s="7">
        <f t="shared" si="119"/>
        <v>1</v>
      </c>
      <c r="S297" s="7">
        <f t="shared" si="136"/>
        <v>1.6</v>
      </c>
      <c r="T297" s="7">
        <f t="shared" si="120"/>
        <v>0.1</v>
      </c>
      <c r="U297" s="7">
        <f t="shared" si="121"/>
        <v>0.5</v>
      </c>
      <c r="V297" s="7">
        <f t="shared" si="122"/>
        <v>1</v>
      </c>
      <c r="W297" s="7">
        <f t="shared" si="132"/>
        <v>1.6</v>
      </c>
      <c r="X297" s="7">
        <f t="shared" si="123"/>
        <v>0.1</v>
      </c>
      <c r="Y297" s="7">
        <f t="shared" si="124"/>
        <v>0.5</v>
      </c>
      <c r="Z297" s="7">
        <f t="shared" si="125"/>
        <v>1</v>
      </c>
      <c r="AA297" s="7">
        <f t="shared" si="133"/>
        <v>1.6</v>
      </c>
      <c r="AB297" s="7">
        <f t="shared" si="126"/>
        <v>0.1</v>
      </c>
      <c r="AC297" s="7">
        <f t="shared" si="127"/>
        <v>0.5</v>
      </c>
      <c r="AD297" s="7">
        <f t="shared" si="128"/>
        <v>0</v>
      </c>
      <c r="AE297" s="7">
        <f t="shared" si="134"/>
        <v>0.6</v>
      </c>
      <c r="AF297" s="7">
        <f t="shared" si="129"/>
        <v>0</v>
      </c>
      <c r="AG297" s="7">
        <f t="shared" si="130"/>
        <v>0</v>
      </c>
      <c r="AH297" s="7">
        <f t="shared" si="131"/>
        <v>0</v>
      </c>
      <c r="AI297" s="7">
        <f t="shared" si="135"/>
        <v>0</v>
      </c>
    </row>
    <row r="298" spans="1:35" x14ac:dyDescent="0.25">
      <c r="A298" s="140" t="s">
        <v>711</v>
      </c>
      <c r="B298" s="153">
        <v>1</v>
      </c>
      <c r="C298" s="154">
        <v>2</v>
      </c>
      <c r="D298" s="154">
        <v>5</v>
      </c>
      <c r="E298" s="154">
        <v>4</v>
      </c>
      <c r="F298" s="154">
        <v>4</v>
      </c>
      <c r="G298" s="154">
        <v>4</v>
      </c>
      <c r="H298" s="151"/>
      <c r="I298" s="163">
        <f t="shared" si="111"/>
        <v>3.8</v>
      </c>
      <c r="J298" s="152">
        <f t="shared" si="112"/>
        <v>1.6</v>
      </c>
      <c r="K298" s="152">
        <f t="shared" si="113"/>
        <v>1.6</v>
      </c>
      <c r="L298" s="152">
        <f t="shared" si="114"/>
        <v>1.6</v>
      </c>
      <c r="M298" s="152">
        <f t="shared" si="115"/>
        <v>0.6</v>
      </c>
      <c r="N298" s="152">
        <f t="shared" si="116"/>
        <v>0</v>
      </c>
      <c r="O298" s="152"/>
      <c r="P298" s="7">
        <f t="shared" si="117"/>
        <v>0.1</v>
      </c>
      <c r="Q298" s="7">
        <f t="shared" si="118"/>
        <v>0.5</v>
      </c>
      <c r="R298" s="7">
        <f t="shared" si="119"/>
        <v>1</v>
      </c>
      <c r="S298" s="7">
        <f t="shared" si="136"/>
        <v>1.6</v>
      </c>
      <c r="T298" s="7">
        <f t="shared" si="120"/>
        <v>0.1</v>
      </c>
      <c r="U298" s="7">
        <f t="shared" si="121"/>
        <v>0.5</v>
      </c>
      <c r="V298" s="7">
        <f t="shared" si="122"/>
        <v>1</v>
      </c>
      <c r="W298" s="7">
        <f t="shared" si="132"/>
        <v>1.6</v>
      </c>
      <c r="X298" s="7">
        <f t="shared" si="123"/>
        <v>0.1</v>
      </c>
      <c r="Y298" s="7">
        <f t="shared" si="124"/>
        <v>0.5</v>
      </c>
      <c r="Z298" s="7">
        <f t="shared" si="125"/>
        <v>1</v>
      </c>
      <c r="AA298" s="7">
        <f t="shared" si="133"/>
        <v>1.6</v>
      </c>
      <c r="AB298" s="7">
        <f t="shared" si="126"/>
        <v>0.1</v>
      </c>
      <c r="AC298" s="7">
        <f t="shared" si="127"/>
        <v>0.5</v>
      </c>
      <c r="AD298" s="7">
        <f t="shared" si="128"/>
        <v>0</v>
      </c>
      <c r="AE298" s="7">
        <f t="shared" si="134"/>
        <v>0.6</v>
      </c>
      <c r="AF298" s="7">
        <f t="shared" si="129"/>
        <v>0</v>
      </c>
      <c r="AG298" s="7">
        <f t="shared" si="130"/>
        <v>0</v>
      </c>
      <c r="AH298" s="7">
        <f t="shared" si="131"/>
        <v>0</v>
      </c>
      <c r="AI298" s="7">
        <f t="shared" si="135"/>
        <v>0</v>
      </c>
    </row>
    <row r="299" spans="1:35" x14ac:dyDescent="0.25">
      <c r="A299" s="140" t="s">
        <v>614</v>
      </c>
      <c r="B299" s="153">
        <v>4</v>
      </c>
      <c r="C299" s="154">
        <v>4.25</v>
      </c>
      <c r="D299" s="154">
        <v>4</v>
      </c>
      <c r="E299" s="154">
        <v>4.5</v>
      </c>
      <c r="F299" s="154">
        <v>4.75</v>
      </c>
      <c r="G299" s="154">
        <v>4.5</v>
      </c>
      <c r="H299" s="151"/>
      <c r="I299" s="163">
        <f t="shared" si="111"/>
        <v>4.4000000000000004</v>
      </c>
      <c r="J299" s="152">
        <f t="shared" si="112"/>
        <v>1.6</v>
      </c>
      <c r="K299" s="152">
        <f t="shared" si="113"/>
        <v>1.6</v>
      </c>
      <c r="L299" s="152">
        <f t="shared" si="114"/>
        <v>1.6</v>
      </c>
      <c r="M299" s="152">
        <f t="shared" si="115"/>
        <v>1.6</v>
      </c>
      <c r="N299" s="152">
        <f t="shared" si="116"/>
        <v>0.1</v>
      </c>
      <c r="O299" s="152"/>
      <c r="P299" s="7">
        <f t="shared" si="117"/>
        <v>0.1</v>
      </c>
      <c r="Q299" s="7">
        <f t="shared" si="118"/>
        <v>0.5</v>
      </c>
      <c r="R299" s="7">
        <f t="shared" si="119"/>
        <v>1</v>
      </c>
      <c r="S299" s="7">
        <f t="shared" si="136"/>
        <v>1.6</v>
      </c>
      <c r="T299" s="7">
        <f t="shared" si="120"/>
        <v>0.1</v>
      </c>
      <c r="U299" s="7">
        <f t="shared" si="121"/>
        <v>0.5</v>
      </c>
      <c r="V299" s="7">
        <f t="shared" si="122"/>
        <v>1</v>
      </c>
      <c r="W299" s="7">
        <f t="shared" si="132"/>
        <v>1.6</v>
      </c>
      <c r="X299" s="7">
        <f t="shared" si="123"/>
        <v>0.1</v>
      </c>
      <c r="Y299" s="7">
        <f t="shared" si="124"/>
        <v>0.5</v>
      </c>
      <c r="Z299" s="7">
        <f t="shared" si="125"/>
        <v>1</v>
      </c>
      <c r="AA299" s="7">
        <f t="shared" si="133"/>
        <v>1.6</v>
      </c>
      <c r="AB299" s="7">
        <f t="shared" si="126"/>
        <v>0.1</v>
      </c>
      <c r="AC299" s="7">
        <f t="shared" si="127"/>
        <v>0.5</v>
      </c>
      <c r="AD299" s="7">
        <f t="shared" si="128"/>
        <v>1</v>
      </c>
      <c r="AE299" s="7">
        <f t="shared" si="134"/>
        <v>1.6</v>
      </c>
      <c r="AF299" s="7">
        <f t="shared" si="129"/>
        <v>0.1</v>
      </c>
      <c r="AG299" s="7">
        <f t="shared" si="130"/>
        <v>0</v>
      </c>
      <c r="AH299" s="7">
        <f t="shared" si="131"/>
        <v>0</v>
      </c>
      <c r="AI299" s="7">
        <f t="shared" si="135"/>
        <v>0.1</v>
      </c>
    </row>
    <row r="300" spans="1:35" x14ac:dyDescent="0.25">
      <c r="A300" s="140" t="s">
        <v>615</v>
      </c>
      <c r="B300" s="153">
        <v>1</v>
      </c>
      <c r="C300" s="154">
        <v>4</v>
      </c>
      <c r="D300" s="154">
        <v>4</v>
      </c>
      <c r="E300" s="154">
        <v>5</v>
      </c>
      <c r="F300" s="154">
        <v>3</v>
      </c>
      <c r="G300" s="154">
        <v>5</v>
      </c>
      <c r="H300" s="151"/>
      <c r="I300" s="163">
        <f t="shared" si="111"/>
        <v>4.2</v>
      </c>
      <c r="J300" s="152">
        <f t="shared" si="112"/>
        <v>1.6</v>
      </c>
      <c r="K300" s="152">
        <f t="shared" si="113"/>
        <v>1.6</v>
      </c>
      <c r="L300" s="152">
        <f t="shared" si="114"/>
        <v>1.6</v>
      </c>
      <c r="M300" s="152">
        <f t="shared" si="115"/>
        <v>1.6</v>
      </c>
      <c r="N300" s="152">
        <f t="shared" si="116"/>
        <v>0.1</v>
      </c>
      <c r="O300" s="152"/>
      <c r="P300" s="7">
        <f t="shared" si="117"/>
        <v>0.1</v>
      </c>
      <c r="Q300" s="7">
        <f t="shared" si="118"/>
        <v>0.5</v>
      </c>
      <c r="R300" s="7">
        <f t="shared" si="119"/>
        <v>1</v>
      </c>
      <c r="S300" s="7">
        <f t="shared" si="136"/>
        <v>1.6</v>
      </c>
      <c r="T300" s="7">
        <f t="shared" si="120"/>
        <v>0.1</v>
      </c>
      <c r="U300" s="7">
        <f t="shared" si="121"/>
        <v>0.5</v>
      </c>
      <c r="V300" s="7">
        <f t="shared" si="122"/>
        <v>1</v>
      </c>
      <c r="W300" s="7">
        <f t="shared" si="132"/>
        <v>1.6</v>
      </c>
      <c r="X300" s="7">
        <f t="shared" si="123"/>
        <v>0.1</v>
      </c>
      <c r="Y300" s="7">
        <f t="shared" si="124"/>
        <v>0.5</v>
      </c>
      <c r="Z300" s="7">
        <f t="shared" si="125"/>
        <v>1</v>
      </c>
      <c r="AA300" s="7">
        <f t="shared" si="133"/>
        <v>1.6</v>
      </c>
      <c r="AB300" s="7">
        <f t="shared" si="126"/>
        <v>0.1</v>
      </c>
      <c r="AC300" s="7">
        <f t="shared" si="127"/>
        <v>0.5</v>
      </c>
      <c r="AD300" s="7">
        <f t="shared" si="128"/>
        <v>1</v>
      </c>
      <c r="AE300" s="7">
        <f t="shared" si="134"/>
        <v>1.6</v>
      </c>
      <c r="AF300" s="7">
        <f t="shared" si="129"/>
        <v>0.1</v>
      </c>
      <c r="AG300" s="7">
        <f t="shared" si="130"/>
        <v>0</v>
      </c>
      <c r="AH300" s="7">
        <f t="shared" si="131"/>
        <v>0</v>
      </c>
      <c r="AI300" s="7">
        <f t="shared" si="135"/>
        <v>0.1</v>
      </c>
    </row>
    <row r="301" spans="1:35" x14ac:dyDescent="0.25">
      <c r="A301" s="140" t="s">
        <v>613</v>
      </c>
      <c r="B301" s="153">
        <v>12</v>
      </c>
      <c r="C301" s="154">
        <v>3.75</v>
      </c>
      <c r="D301" s="154">
        <v>4.916666666666667</v>
      </c>
      <c r="E301" s="154">
        <v>4.833333333333333</v>
      </c>
      <c r="F301" s="154">
        <v>4.75</v>
      </c>
      <c r="G301" s="154">
        <v>4.666666666666667</v>
      </c>
      <c r="H301" s="151"/>
      <c r="I301" s="163">
        <f t="shared" si="111"/>
        <v>4.5833333333333339</v>
      </c>
      <c r="J301" s="152">
        <f t="shared" si="112"/>
        <v>1.6</v>
      </c>
      <c r="K301" s="152">
        <f t="shared" si="113"/>
        <v>1.6</v>
      </c>
      <c r="L301" s="152">
        <f t="shared" si="114"/>
        <v>1.6</v>
      </c>
      <c r="M301" s="152">
        <f t="shared" si="115"/>
        <v>1.6</v>
      </c>
      <c r="N301" s="152">
        <f t="shared" si="116"/>
        <v>0.6</v>
      </c>
      <c r="O301" s="152"/>
      <c r="P301" s="7">
        <f t="shared" si="117"/>
        <v>0.1</v>
      </c>
      <c r="Q301" s="7">
        <f t="shared" si="118"/>
        <v>0.5</v>
      </c>
      <c r="R301" s="7">
        <f t="shared" si="119"/>
        <v>1</v>
      </c>
      <c r="S301" s="7">
        <f t="shared" si="136"/>
        <v>1.6</v>
      </c>
      <c r="T301" s="7">
        <f t="shared" si="120"/>
        <v>0.1</v>
      </c>
      <c r="U301" s="7">
        <f t="shared" si="121"/>
        <v>0.5</v>
      </c>
      <c r="V301" s="7">
        <f t="shared" si="122"/>
        <v>1</v>
      </c>
      <c r="W301" s="7">
        <f t="shared" si="132"/>
        <v>1.6</v>
      </c>
      <c r="X301" s="7">
        <f t="shared" si="123"/>
        <v>0.1</v>
      </c>
      <c r="Y301" s="7">
        <f t="shared" si="124"/>
        <v>0.5</v>
      </c>
      <c r="Z301" s="7">
        <f t="shared" si="125"/>
        <v>1</v>
      </c>
      <c r="AA301" s="7">
        <f t="shared" si="133"/>
        <v>1.6</v>
      </c>
      <c r="AB301" s="7">
        <f t="shared" si="126"/>
        <v>0.1</v>
      </c>
      <c r="AC301" s="7">
        <f t="shared" si="127"/>
        <v>0.5</v>
      </c>
      <c r="AD301" s="7">
        <f t="shared" si="128"/>
        <v>1</v>
      </c>
      <c r="AE301" s="7">
        <f t="shared" si="134"/>
        <v>1.6</v>
      </c>
      <c r="AF301" s="7">
        <f t="shared" si="129"/>
        <v>0.1</v>
      </c>
      <c r="AG301" s="7">
        <f t="shared" si="130"/>
        <v>0.5</v>
      </c>
      <c r="AH301" s="7">
        <f t="shared" si="131"/>
        <v>0</v>
      </c>
      <c r="AI301" s="7">
        <f t="shared" si="135"/>
        <v>0.6</v>
      </c>
    </row>
    <row r="302" spans="1:35" x14ac:dyDescent="0.25">
      <c r="A302" s="140" t="s">
        <v>107</v>
      </c>
      <c r="B302" s="153">
        <v>14</v>
      </c>
      <c r="C302" s="154">
        <v>2.9285714285714284</v>
      </c>
      <c r="D302" s="154">
        <v>4.4285714285714288</v>
      </c>
      <c r="E302" s="154">
        <v>4.5</v>
      </c>
      <c r="F302" s="154">
        <v>4.5</v>
      </c>
      <c r="G302" s="154">
        <v>4.3571428571428568</v>
      </c>
      <c r="H302" s="151"/>
      <c r="I302" s="163">
        <f t="shared" si="111"/>
        <v>4.1428571428571432</v>
      </c>
      <c r="J302" s="152">
        <f t="shared" si="112"/>
        <v>1.6</v>
      </c>
      <c r="K302" s="152">
        <f t="shared" si="113"/>
        <v>1.6</v>
      </c>
      <c r="L302" s="152">
        <f t="shared" si="114"/>
        <v>1.6</v>
      </c>
      <c r="M302" s="152">
        <f t="shared" si="115"/>
        <v>1.6</v>
      </c>
      <c r="N302" s="152">
        <f t="shared" si="116"/>
        <v>0.1</v>
      </c>
      <c r="O302" s="152"/>
      <c r="P302" s="7">
        <f t="shared" si="117"/>
        <v>0.1</v>
      </c>
      <c r="Q302" s="7">
        <f t="shared" si="118"/>
        <v>0.5</v>
      </c>
      <c r="R302" s="7">
        <f t="shared" si="119"/>
        <v>1</v>
      </c>
      <c r="S302" s="7">
        <f t="shared" si="136"/>
        <v>1.6</v>
      </c>
      <c r="T302" s="7">
        <f t="shared" si="120"/>
        <v>0.1</v>
      </c>
      <c r="U302" s="7">
        <f t="shared" si="121"/>
        <v>0.5</v>
      </c>
      <c r="V302" s="7">
        <f t="shared" si="122"/>
        <v>1</v>
      </c>
      <c r="W302" s="7">
        <f t="shared" si="132"/>
        <v>1.6</v>
      </c>
      <c r="X302" s="7">
        <f t="shared" si="123"/>
        <v>0.1</v>
      </c>
      <c r="Y302" s="7">
        <f t="shared" si="124"/>
        <v>0.5</v>
      </c>
      <c r="Z302" s="7">
        <f t="shared" si="125"/>
        <v>1</v>
      </c>
      <c r="AA302" s="7">
        <f t="shared" si="133"/>
        <v>1.6</v>
      </c>
      <c r="AB302" s="7">
        <f t="shared" si="126"/>
        <v>0.1</v>
      </c>
      <c r="AC302" s="7">
        <f t="shared" si="127"/>
        <v>0.5</v>
      </c>
      <c r="AD302" s="7">
        <f t="shared" si="128"/>
        <v>1</v>
      </c>
      <c r="AE302" s="7">
        <f t="shared" si="134"/>
        <v>1.6</v>
      </c>
      <c r="AF302" s="7">
        <f t="shared" si="129"/>
        <v>0.1</v>
      </c>
      <c r="AG302" s="7">
        <f t="shared" si="130"/>
        <v>0</v>
      </c>
      <c r="AH302" s="7">
        <f t="shared" si="131"/>
        <v>0</v>
      </c>
      <c r="AI302" s="7">
        <f t="shared" si="135"/>
        <v>0.1</v>
      </c>
    </row>
    <row r="303" spans="1:35" x14ac:dyDescent="0.25">
      <c r="A303" s="140" t="s">
        <v>584</v>
      </c>
      <c r="B303" s="153">
        <v>4</v>
      </c>
      <c r="C303" s="154">
        <v>3.25</v>
      </c>
      <c r="D303" s="154">
        <v>4.5</v>
      </c>
      <c r="E303" s="154">
        <v>4.5</v>
      </c>
      <c r="F303" s="154">
        <v>4.5</v>
      </c>
      <c r="G303" s="154">
        <v>4.25</v>
      </c>
      <c r="H303" s="151"/>
      <c r="I303" s="163">
        <f t="shared" si="111"/>
        <v>4.2</v>
      </c>
      <c r="J303" s="152">
        <f t="shared" si="112"/>
        <v>1.6</v>
      </c>
      <c r="K303" s="152">
        <f t="shared" si="113"/>
        <v>1.6</v>
      </c>
      <c r="L303" s="152">
        <f t="shared" si="114"/>
        <v>1.6</v>
      </c>
      <c r="M303" s="152">
        <f t="shared" si="115"/>
        <v>1.6</v>
      </c>
      <c r="N303" s="152">
        <f t="shared" si="116"/>
        <v>0.1</v>
      </c>
      <c r="O303" s="152"/>
      <c r="P303" s="7">
        <f t="shared" si="117"/>
        <v>0.1</v>
      </c>
      <c r="Q303" s="7">
        <f t="shared" si="118"/>
        <v>0.5</v>
      </c>
      <c r="R303" s="7">
        <f t="shared" si="119"/>
        <v>1</v>
      </c>
      <c r="S303" s="7">
        <f t="shared" si="136"/>
        <v>1.6</v>
      </c>
      <c r="T303" s="7">
        <f t="shared" si="120"/>
        <v>0.1</v>
      </c>
      <c r="U303" s="7">
        <f t="shared" si="121"/>
        <v>0.5</v>
      </c>
      <c r="V303" s="7">
        <f t="shared" si="122"/>
        <v>1</v>
      </c>
      <c r="W303" s="7">
        <f t="shared" si="132"/>
        <v>1.6</v>
      </c>
      <c r="X303" s="7">
        <f t="shared" si="123"/>
        <v>0.1</v>
      </c>
      <c r="Y303" s="7">
        <f t="shared" si="124"/>
        <v>0.5</v>
      </c>
      <c r="Z303" s="7">
        <f t="shared" si="125"/>
        <v>1</v>
      </c>
      <c r="AA303" s="7">
        <f t="shared" si="133"/>
        <v>1.6</v>
      </c>
      <c r="AB303" s="7">
        <f t="shared" si="126"/>
        <v>0.1</v>
      </c>
      <c r="AC303" s="7">
        <f t="shared" si="127"/>
        <v>0.5</v>
      </c>
      <c r="AD303" s="7">
        <f t="shared" si="128"/>
        <v>1</v>
      </c>
      <c r="AE303" s="7">
        <f t="shared" si="134"/>
        <v>1.6</v>
      </c>
      <c r="AF303" s="7">
        <f t="shared" si="129"/>
        <v>0.1</v>
      </c>
      <c r="AG303" s="7">
        <f t="shared" si="130"/>
        <v>0</v>
      </c>
      <c r="AH303" s="7">
        <f t="shared" si="131"/>
        <v>0</v>
      </c>
      <c r="AI303" s="7">
        <f t="shared" si="135"/>
        <v>0.1</v>
      </c>
    </row>
    <row r="304" spans="1:35" x14ac:dyDescent="0.25">
      <c r="A304" s="2" t="s">
        <v>81</v>
      </c>
      <c r="B304" s="153">
        <v>6</v>
      </c>
      <c r="C304" s="154">
        <v>3.5</v>
      </c>
      <c r="D304" s="154">
        <v>3.6666666666666665</v>
      </c>
      <c r="E304" s="154">
        <v>4</v>
      </c>
      <c r="F304" s="154">
        <v>4</v>
      </c>
      <c r="G304" s="154">
        <v>3.1666666666666665</v>
      </c>
      <c r="H304" s="151"/>
      <c r="I304" s="163">
        <f t="shared" si="111"/>
        <v>3.6666666666666665</v>
      </c>
      <c r="J304" s="152">
        <f t="shared" si="112"/>
        <v>1.6</v>
      </c>
      <c r="K304" s="152">
        <f t="shared" si="113"/>
        <v>1.6</v>
      </c>
      <c r="L304" s="152">
        <f t="shared" si="114"/>
        <v>1.6</v>
      </c>
      <c r="M304" s="152">
        <f t="shared" si="115"/>
        <v>0.6</v>
      </c>
      <c r="N304" s="152">
        <f t="shared" si="116"/>
        <v>0</v>
      </c>
      <c r="O304" s="152"/>
      <c r="P304" s="7">
        <f t="shared" si="117"/>
        <v>0.1</v>
      </c>
      <c r="Q304" s="7">
        <f t="shared" si="118"/>
        <v>0.5</v>
      </c>
      <c r="R304" s="7">
        <f t="shared" si="119"/>
        <v>1</v>
      </c>
      <c r="S304" s="7">
        <f t="shared" si="136"/>
        <v>1.6</v>
      </c>
      <c r="T304" s="7">
        <f t="shared" si="120"/>
        <v>0.1</v>
      </c>
      <c r="U304" s="7">
        <f t="shared" si="121"/>
        <v>0.5</v>
      </c>
      <c r="V304" s="7">
        <f t="shared" si="122"/>
        <v>1</v>
      </c>
      <c r="W304" s="7">
        <f t="shared" si="132"/>
        <v>1.6</v>
      </c>
      <c r="X304" s="7">
        <f t="shared" si="123"/>
        <v>0.1</v>
      </c>
      <c r="Y304" s="7">
        <f t="shared" si="124"/>
        <v>0.5</v>
      </c>
      <c r="Z304" s="7">
        <f t="shared" si="125"/>
        <v>1</v>
      </c>
      <c r="AA304" s="7">
        <f t="shared" si="133"/>
        <v>1.6</v>
      </c>
      <c r="AB304" s="7">
        <f t="shared" si="126"/>
        <v>0.1</v>
      </c>
      <c r="AC304" s="7">
        <f t="shared" si="127"/>
        <v>0.5</v>
      </c>
      <c r="AD304" s="7">
        <f t="shared" si="128"/>
        <v>0</v>
      </c>
      <c r="AE304" s="7">
        <f t="shared" si="134"/>
        <v>0.6</v>
      </c>
      <c r="AF304" s="7">
        <f t="shared" si="129"/>
        <v>0</v>
      </c>
      <c r="AG304" s="7">
        <f t="shared" si="130"/>
        <v>0</v>
      </c>
      <c r="AH304" s="7">
        <f t="shared" si="131"/>
        <v>0</v>
      </c>
      <c r="AI304" s="7">
        <f t="shared" si="135"/>
        <v>0</v>
      </c>
    </row>
    <row r="305" spans="1:35" x14ac:dyDescent="0.25">
      <c r="A305" s="140" t="s">
        <v>262</v>
      </c>
      <c r="B305" s="153">
        <v>3</v>
      </c>
      <c r="C305" s="154">
        <v>3.3333333333333335</v>
      </c>
      <c r="D305" s="154">
        <v>3.6666666666666665</v>
      </c>
      <c r="E305" s="154">
        <v>3.6666666666666665</v>
      </c>
      <c r="F305" s="154">
        <v>3.6666666666666665</v>
      </c>
      <c r="G305" s="154">
        <v>2.6666666666666665</v>
      </c>
      <c r="H305" s="151"/>
      <c r="I305" s="163">
        <f t="shared" si="111"/>
        <v>3.4</v>
      </c>
      <c r="J305" s="152">
        <f t="shared" si="112"/>
        <v>1.6</v>
      </c>
      <c r="K305" s="152">
        <f t="shared" si="113"/>
        <v>1.6</v>
      </c>
      <c r="L305" s="152">
        <f t="shared" si="114"/>
        <v>1.6</v>
      </c>
      <c r="M305" s="152">
        <f t="shared" si="115"/>
        <v>0.1</v>
      </c>
      <c r="N305" s="152">
        <f t="shared" si="116"/>
        <v>0</v>
      </c>
      <c r="O305" s="152"/>
      <c r="P305" s="7">
        <f t="shared" si="117"/>
        <v>0.1</v>
      </c>
      <c r="Q305" s="7">
        <f t="shared" si="118"/>
        <v>0.5</v>
      </c>
      <c r="R305" s="7">
        <f t="shared" si="119"/>
        <v>1</v>
      </c>
      <c r="S305" s="7">
        <f t="shared" si="136"/>
        <v>1.6</v>
      </c>
      <c r="T305" s="7">
        <f t="shared" si="120"/>
        <v>0.1</v>
      </c>
      <c r="U305" s="7">
        <f t="shared" si="121"/>
        <v>0.5</v>
      </c>
      <c r="V305" s="7">
        <f t="shared" si="122"/>
        <v>1</v>
      </c>
      <c r="W305" s="7">
        <f t="shared" si="132"/>
        <v>1.6</v>
      </c>
      <c r="X305" s="7">
        <f t="shared" si="123"/>
        <v>0.1</v>
      </c>
      <c r="Y305" s="7">
        <f t="shared" si="124"/>
        <v>0.5</v>
      </c>
      <c r="Z305" s="7">
        <f t="shared" si="125"/>
        <v>1</v>
      </c>
      <c r="AA305" s="7">
        <f t="shared" si="133"/>
        <v>1.6</v>
      </c>
      <c r="AB305" s="7">
        <f t="shared" si="126"/>
        <v>0.1</v>
      </c>
      <c r="AC305" s="7">
        <f t="shared" si="127"/>
        <v>0</v>
      </c>
      <c r="AD305" s="7">
        <f t="shared" si="128"/>
        <v>0</v>
      </c>
      <c r="AE305" s="7">
        <f t="shared" si="134"/>
        <v>0.1</v>
      </c>
      <c r="AF305" s="7">
        <f t="shared" si="129"/>
        <v>0</v>
      </c>
      <c r="AG305" s="7">
        <f t="shared" si="130"/>
        <v>0</v>
      </c>
      <c r="AH305" s="7">
        <f t="shared" si="131"/>
        <v>0</v>
      </c>
      <c r="AI305" s="7">
        <f t="shared" si="135"/>
        <v>0</v>
      </c>
    </row>
    <row r="306" spans="1:35" x14ac:dyDescent="0.25">
      <c r="A306" s="140" t="s">
        <v>726</v>
      </c>
      <c r="B306" s="153">
        <v>1</v>
      </c>
      <c r="C306" s="154">
        <v>4</v>
      </c>
      <c r="D306" s="154">
        <v>4</v>
      </c>
      <c r="E306" s="154">
        <v>5</v>
      </c>
      <c r="F306" s="154">
        <v>5</v>
      </c>
      <c r="G306" s="154">
        <v>4</v>
      </c>
      <c r="H306" s="151"/>
      <c r="I306" s="163">
        <f t="shared" si="111"/>
        <v>4.4000000000000004</v>
      </c>
      <c r="J306" s="152">
        <f t="shared" si="112"/>
        <v>1.6</v>
      </c>
      <c r="K306" s="152">
        <f t="shared" si="113"/>
        <v>1.6</v>
      </c>
      <c r="L306" s="152">
        <f t="shared" si="114"/>
        <v>1.6</v>
      </c>
      <c r="M306" s="152">
        <f t="shared" si="115"/>
        <v>1.6</v>
      </c>
      <c r="N306" s="152">
        <f t="shared" si="116"/>
        <v>0.1</v>
      </c>
      <c r="O306" s="152"/>
      <c r="P306" s="7">
        <f t="shared" si="117"/>
        <v>0.1</v>
      </c>
      <c r="Q306" s="7">
        <f t="shared" si="118"/>
        <v>0.5</v>
      </c>
      <c r="R306" s="7">
        <f t="shared" si="119"/>
        <v>1</v>
      </c>
      <c r="S306" s="7">
        <f t="shared" si="136"/>
        <v>1.6</v>
      </c>
      <c r="T306" s="7">
        <f t="shared" si="120"/>
        <v>0.1</v>
      </c>
      <c r="U306" s="7">
        <f t="shared" si="121"/>
        <v>0.5</v>
      </c>
      <c r="V306" s="7">
        <f t="shared" si="122"/>
        <v>1</v>
      </c>
      <c r="W306" s="7">
        <f t="shared" si="132"/>
        <v>1.6</v>
      </c>
      <c r="X306" s="7">
        <f t="shared" si="123"/>
        <v>0.1</v>
      </c>
      <c r="Y306" s="7">
        <f t="shared" si="124"/>
        <v>0.5</v>
      </c>
      <c r="Z306" s="7">
        <f t="shared" si="125"/>
        <v>1</v>
      </c>
      <c r="AA306" s="7">
        <f t="shared" si="133"/>
        <v>1.6</v>
      </c>
      <c r="AB306" s="7">
        <f t="shared" si="126"/>
        <v>0.1</v>
      </c>
      <c r="AC306" s="7">
        <f t="shared" si="127"/>
        <v>0.5</v>
      </c>
      <c r="AD306" s="7">
        <f t="shared" si="128"/>
        <v>1</v>
      </c>
      <c r="AE306" s="7">
        <f t="shared" si="134"/>
        <v>1.6</v>
      </c>
      <c r="AF306" s="7">
        <f t="shared" si="129"/>
        <v>0.1</v>
      </c>
      <c r="AG306" s="7">
        <f t="shared" si="130"/>
        <v>0</v>
      </c>
      <c r="AH306" s="7">
        <f t="shared" si="131"/>
        <v>0</v>
      </c>
      <c r="AI306" s="7">
        <f t="shared" si="135"/>
        <v>0.1</v>
      </c>
    </row>
    <row r="307" spans="1:35" x14ac:dyDescent="0.25">
      <c r="A307" s="140" t="s">
        <v>716</v>
      </c>
      <c r="B307" s="153">
        <v>1</v>
      </c>
      <c r="C307" s="154">
        <v>3</v>
      </c>
      <c r="D307" s="154">
        <v>3</v>
      </c>
      <c r="E307" s="154">
        <v>3</v>
      </c>
      <c r="F307" s="154">
        <v>4</v>
      </c>
      <c r="G307" s="154">
        <v>3</v>
      </c>
      <c r="H307" s="151"/>
      <c r="I307" s="163">
        <f t="shared" si="111"/>
        <v>3.2</v>
      </c>
      <c r="J307" s="152">
        <f t="shared" si="112"/>
        <v>1.6</v>
      </c>
      <c r="K307" s="152">
        <f t="shared" si="113"/>
        <v>1.6</v>
      </c>
      <c r="L307" s="152">
        <f t="shared" si="114"/>
        <v>1.6</v>
      </c>
      <c r="M307" s="152">
        <f t="shared" si="115"/>
        <v>0.1</v>
      </c>
      <c r="N307" s="152">
        <f t="shared" si="116"/>
        <v>0</v>
      </c>
      <c r="O307" s="152"/>
      <c r="P307" s="7">
        <f t="shared" si="117"/>
        <v>0.1</v>
      </c>
      <c r="Q307" s="7">
        <f t="shared" si="118"/>
        <v>0.5</v>
      </c>
      <c r="R307" s="7">
        <f t="shared" si="119"/>
        <v>1</v>
      </c>
      <c r="S307" s="7">
        <f t="shared" si="136"/>
        <v>1.6</v>
      </c>
      <c r="T307" s="7">
        <f t="shared" si="120"/>
        <v>0.1</v>
      </c>
      <c r="U307" s="7">
        <f t="shared" si="121"/>
        <v>0.5</v>
      </c>
      <c r="V307" s="7">
        <f t="shared" si="122"/>
        <v>1</v>
      </c>
      <c r="W307" s="7">
        <f t="shared" si="132"/>
        <v>1.6</v>
      </c>
      <c r="X307" s="7">
        <f t="shared" si="123"/>
        <v>0.1</v>
      </c>
      <c r="Y307" s="7">
        <f t="shared" si="124"/>
        <v>0.5</v>
      </c>
      <c r="Z307" s="7">
        <f t="shared" si="125"/>
        <v>1</v>
      </c>
      <c r="AA307" s="7">
        <f t="shared" si="133"/>
        <v>1.6</v>
      </c>
      <c r="AB307" s="7">
        <f t="shared" si="126"/>
        <v>0.1</v>
      </c>
      <c r="AC307" s="7">
        <f t="shared" si="127"/>
        <v>0</v>
      </c>
      <c r="AD307" s="7">
        <f t="shared" si="128"/>
        <v>0</v>
      </c>
      <c r="AE307" s="7">
        <f t="shared" si="134"/>
        <v>0.1</v>
      </c>
      <c r="AF307" s="7">
        <f t="shared" si="129"/>
        <v>0</v>
      </c>
      <c r="AG307" s="7">
        <f t="shared" si="130"/>
        <v>0</v>
      </c>
      <c r="AH307" s="7">
        <f t="shared" si="131"/>
        <v>0</v>
      </c>
      <c r="AI307" s="7">
        <f t="shared" si="135"/>
        <v>0</v>
      </c>
    </row>
    <row r="308" spans="1:35" x14ac:dyDescent="0.25">
      <c r="A308" s="140" t="s">
        <v>2101</v>
      </c>
      <c r="B308" s="153">
        <v>1</v>
      </c>
      <c r="C308" s="154">
        <v>4</v>
      </c>
      <c r="D308" s="154">
        <v>4</v>
      </c>
      <c r="E308" s="154">
        <v>5</v>
      </c>
      <c r="F308" s="154">
        <v>4</v>
      </c>
      <c r="G308" s="154">
        <v>4</v>
      </c>
      <c r="H308" s="151"/>
      <c r="I308" s="163">
        <f t="shared" si="111"/>
        <v>4.2</v>
      </c>
      <c r="J308" s="152">
        <f t="shared" si="112"/>
        <v>1.6</v>
      </c>
      <c r="K308" s="152">
        <f t="shared" si="113"/>
        <v>1.6</v>
      </c>
      <c r="L308" s="152">
        <f t="shared" si="114"/>
        <v>1.6</v>
      </c>
      <c r="M308" s="152">
        <f t="shared" si="115"/>
        <v>1.6</v>
      </c>
      <c r="N308" s="152">
        <f t="shared" si="116"/>
        <v>0.1</v>
      </c>
      <c r="O308" s="152"/>
      <c r="P308" s="7">
        <f t="shared" si="117"/>
        <v>0.1</v>
      </c>
      <c r="Q308" s="7">
        <f t="shared" si="118"/>
        <v>0.5</v>
      </c>
      <c r="R308" s="7">
        <f t="shared" si="119"/>
        <v>1</v>
      </c>
      <c r="S308" s="7">
        <f t="shared" si="136"/>
        <v>1.6</v>
      </c>
      <c r="T308" s="7">
        <f t="shared" si="120"/>
        <v>0.1</v>
      </c>
      <c r="U308" s="7">
        <f t="shared" si="121"/>
        <v>0.5</v>
      </c>
      <c r="V308" s="7">
        <f t="shared" si="122"/>
        <v>1</v>
      </c>
      <c r="W308" s="7">
        <f t="shared" si="132"/>
        <v>1.6</v>
      </c>
      <c r="X308" s="7">
        <f t="shared" si="123"/>
        <v>0.1</v>
      </c>
      <c r="Y308" s="7">
        <f t="shared" si="124"/>
        <v>0.5</v>
      </c>
      <c r="Z308" s="7">
        <f t="shared" si="125"/>
        <v>1</v>
      </c>
      <c r="AA308" s="7">
        <f t="shared" si="133"/>
        <v>1.6</v>
      </c>
      <c r="AB308" s="7">
        <f t="shared" si="126"/>
        <v>0.1</v>
      </c>
      <c r="AC308" s="7">
        <f t="shared" si="127"/>
        <v>0.5</v>
      </c>
      <c r="AD308" s="7">
        <f t="shared" si="128"/>
        <v>1</v>
      </c>
      <c r="AE308" s="7">
        <f t="shared" si="134"/>
        <v>1.6</v>
      </c>
      <c r="AF308" s="7">
        <f t="shared" si="129"/>
        <v>0.1</v>
      </c>
      <c r="AG308" s="7">
        <f t="shared" si="130"/>
        <v>0</v>
      </c>
      <c r="AH308" s="7">
        <f t="shared" si="131"/>
        <v>0</v>
      </c>
      <c r="AI308" s="7">
        <f t="shared" si="135"/>
        <v>0.1</v>
      </c>
    </row>
    <row r="309" spans="1:35" x14ac:dyDescent="0.25">
      <c r="A309" s="2" t="s">
        <v>433</v>
      </c>
      <c r="B309" s="153">
        <v>15</v>
      </c>
      <c r="C309" s="154">
        <v>3.9333333333333331</v>
      </c>
      <c r="D309" s="154">
        <v>3.2</v>
      </c>
      <c r="E309" s="154">
        <v>4.0666666666666664</v>
      </c>
      <c r="F309" s="154">
        <v>4</v>
      </c>
      <c r="G309" s="154">
        <v>3.8</v>
      </c>
      <c r="H309" s="151"/>
      <c r="I309" s="163">
        <f t="shared" si="111"/>
        <v>3.8</v>
      </c>
      <c r="J309" s="152">
        <f t="shared" si="112"/>
        <v>1.6</v>
      </c>
      <c r="K309" s="152">
        <f t="shared" si="113"/>
        <v>1.6</v>
      </c>
      <c r="L309" s="152">
        <f t="shared" si="114"/>
        <v>1.6</v>
      </c>
      <c r="M309" s="152">
        <f t="shared" si="115"/>
        <v>0.6</v>
      </c>
      <c r="N309" s="152">
        <f t="shared" si="116"/>
        <v>0</v>
      </c>
      <c r="O309" s="152"/>
      <c r="P309" s="7">
        <f t="shared" si="117"/>
        <v>0.1</v>
      </c>
      <c r="Q309" s="7">
        <f t="shared" si="118"/>
        <v>0.5</v>
      </c>
      <c r="R309" s="7">
        <f t="shared" si="119"/>
        <v>1</v>
      </c>
      <c r="S309" s="7">
        <f t="shared" si="136"/>
        <v>1.6</v>
      </c>
      <c r="T309" s="7">
        <f t="shared" si="120"/>
        <v>0.1</v>
      </c>
      <c r="U309" s="7">
        <f t="shared" si="121"/>
        <v>0.5</v>
      </c>
      <c r="V309" s="7">
        <f t="shared" si="122"/>
        <v>1</v>
      </c>
      <c r="W309" s="7">
        <f t="shared" si="132"/>
        <v>1.6</v>
      </c>
      <c r="X309" s="7">
        <f t="shared" si="123"/>
        <v>0.1</v>
      </c>
      <c r="Y309" s="7">
        <f t="shared" si="124"/>
        <v>0.5</v>
      </c>
      <c r="Z309" s="7">
        <f t="shared" si="125"/>
        <v>1</v>
      </c>
      <c r="AA309" s="7">
        <f t="shared" si="133"/>
        <v>1.6</v>
      </c>
      <c r="AB309" s="7">
        <f t="shared" si="126"/>
        <v>0.1</v>
      </c>
      <c r="AC309" s="7">
        <f t="shared" si="127"/>
        <v>0.5</v>
      </c>
      <c r="AD309" s="7">
        <f t="shared" si="128"/>
        <v>0</v>
      </c>
      <c r="AE309" s="7">
        <f t="shared" si="134"/>
        <v>0.6</v>
      </c>
      <c r="AF309" s="7">
        <f t="shared" si="129"/>
        <v>0</v>
      </c>
      <c r="AG309" s="7">
        <f t="shared" si="130"/>
        <v>0</v>
      </c>
      <c r="AH309" s="7">
        <f t="shared" si="131"/>
        <v>0</v>
      </c>
      <c r="AI309" s="7">
        <f t="shared" si="135"/>
        <v>0</v>
      </c>
    </row>
    <row r="310" spans="1:35" x14ac:dyDescent="0.25">
      <c r="A310" s="140" t="s">
        <v>592</v>
      </c>
      <c r="B310" s="153">
        <v>3</v>
      </c>
      <c r="C310" s="154">
        <v>3.6666666666666665</v>
      </c>
      <c r="D310" s="154">
        <v>3</v>
      </c>
      <c r="E310" s="154">
        <v>3.3333333333333335</v>
      </c>
      <c r="F310" s="154">
        <v>3.3333333333333335</v>
      </c>
      <c r="G310" s="154">
        <v>3.6666666666666665</v>
      </c>
      <c r="H310" s="151"/>
      <c r="I310" s="163">
        <f t="shared" si="111"/>
        <v>3.4</v>
      </c>
      <c r="J310" s="152">
        <f t="shared" si="112"/>
        <v>1.6</v>
      </c>
      <c r="K310" s="152">
        <f t="shared" si="113"/>
        <v>1.6</v>
      </c>
      <c r="L310" s="152">
        <f t="shared" si="114"/>
        <v>1.6</v>
      </c>
      <c r="M310" s="152">
        <f t="shared" si="115"/>
        <v>0.1</v>
      </c>
      <c r="N310" s="152">
        <f t="shared" si="116"/>
        <v>0</v>
      </c>
      <c r="O310" s="152"/>
      <c r="P310" s="7">
        <f t="shared" si="117"/>
        <v>0.1</v>
      </c>
      <c r="Q310" s="7">
        <f t="shared" si="118"/>
        <v>0.5</v>
      </c>
      <c r="R310" s="7">
        <f t="shared" si="119"/>
        <v>1</v>
      </c>
      <c r="S310" s="7">
        <f t="shared" si="136"/>
        <v>1.6</v>
      </c>
      <c r="T310" s="7">
        <f t="shared" si="120"/>
        <v>0.1</v>
      </c>
      <c r="U310" s="7">
        <f t="shared" si="121"/>
        <v>0.5</v>
      </c>
      <c r="V310" s="7">
        <f t="shared" si="122"/>
        <v>1</v>
      </c>
      <c r="W310" s="7">
        <f t="shared" si="132"/>
        <v>1.6</v>
      </c>
      <c r="X310" s="7">
        <f t="shared" si="123"/>
        <v>0.1</v>
      </c>
      <c r="Y310" s="7">
        <f t="shared" si="124"/>
        <v>0.5</v>
      </c>
      <c r="Z310" s="7">
        <f t="shared" si="125"/>
        <v>1</v>
      </c>
      <c r="AA310" s="7">
        <f t="shared" si="133"/>
        <v>1.6</v>
      </c>
      <c r="AB310" s="7">
        <f t="shared" si="126"/>
        <v>0.1</v>
      </c>
      <c r="AC310" s="7">
        <f t="shared" si="127"/>
        <v>0</v>
      </c>
      <c r="AD310" s="7">
        <f t="shared" si="128"/>
        <v>0</v>
      </c>
      <c r="AE310" s="7">
        <f t="shared" si="134"/>
        <v>0.1</v>
      </c>
      <c r="AF310" s="7">
        <f t="shared" si="129"/>
        <v>0</v>
      </c>
      <c r="AG310" s="7">
        <f t="shared" si="130"/>
        <v>0</v>
      </c>
      <c r="AH310" s="7">
        <f t="shared" si="131"/>
        <v>0</v>
      </c>
      <c r="AI310" s="7">
        <f t="shared" si="135"/>
        <v>0</v>
      </c>
    </row>
    <row r="311" spans="1:35" x14ac:dyDescent="0.25">
      <c r="A311" s="140" t="s">
        <v>584</v>
      </c>
      <c r="B311" s="153">
        <v>2</v>
      </c>
      <c r="C311" s="154">
        <v>2.5</v>
      </c>
      <c r="D311" s="154">
        <v>2.5</v>
      </c>
      <c r="E311" s="154">
        <v>3.5</v>
      </c>
      <c r="F311" s="154">
        <v>3.5</v>
      </c>
      <c r="G311" s="154">
        <v>3.5</v>
      </c>
      <c r="H311" s="151"/>
      <c r="I311" s="163">
        <f t="shared" si="111"/>
        <v>3.1</v>
      </c>
      <c r="J311" s="152">
        <f t="shared" si="112"/>
        <v>1.6</v>
      </c>
      <c r="K311" s="152">
        <f t="shared" si="113"/>
        <v>1.6</v>
      </c>
      <c r="L311" s="152">
        <f t="shared" si="114"/>
        <v>1.6</v>
      </c>
      <c r="M311" s="152">
        <f t="shared" si="115"/>
        <v>0.1</v>
      </c>
      <c r="N311" s="152">
        <f t="shared" si="116"/>
        <v>0</v>
      </c>
      <c r="O311" s="152"/>
      <c r="P311" s="7">
        <f t="shared" si="117"/>
        <v>0.1</v>
      </c>
      <c r="Q311" s="7">
        <f t="shared" si="118"/>
        <v>0.5</v>
      </c>
      <c r="R311" s="7">
        <f t="shared" si="119"/>
        <v>1</v>
      </c>
      <c r="S311" s="7">
        <f t="shared" si="136"/>
        <v>1.6</v>
      </c>
      <c r="T311" s="7">
        <f t="shared" si="120"/>
        <v>0.1</v>
      </c>
      <c r="U311" s="7">
        <f t="shared" si="121"/>
        <v>0.5</v>
      </c>
      <c r="V311" s="7">
        <f t="shared" si="122"/>
        <v>1</v>
      </c>
      <c r="W311" s="7">
        <f t="shared" si="132"/>
        <v>1.6</v>
      </c>
      <c r="X311" s="7">
        <f t="shared" si="123"/>
        <v>0.1</v>
      </c>
      <c r="Y311" s="7">
        <f t="shared" si="124"/>
        <v>0.5</v>
      </c>
      <c r="Z311" s="7">
        <f t="shared" si="125"/>
        <v>1</v>
      </c>
      <c r="AA311" s="7">
        <f t="shared" si="133"/>
        <v>1.6</v>
      </c>
      <c r="AB311" s="7">
        <f t="shared" si="126"/>
        <v>0.1</v>
      </c>
      <c r="AC311" s="7">
        <f t="shared" si="127"/>
        <v>0</v>
      </c>
      <c r="AD311" s="7">
        <f t="shared" si="128"/>
        <v>0</v>
      </c>
      <c r="AE311" s="7">
        <f t="shared" si="134"/>
        <v>0.1</v>
      </c>
      <c r="AF311" s="7">
        <f t="shared" si="129"/>
        <v>0</v>
      </c>
      <c r="AG311" s="7">
        <f t="shared" si="130"/>
        <v>0</v>
      </c>
      <c r="AH311" s="7">
        <f t="shared" si="131"/>
        <v>0</v>
      </c>
      <c r="AI311" s="7">
        <f t="shared" si="135"/>
        <v>0</v>
      </c>
    </row>
    <row r="312" spans="1:35" x14ac:dyDescent="0.25">
      <c r="A312" s="140" t="s">
        <v>897</v>
      </c>
      <c r="B312" s="153">
        <v>1</v>
      </c>
      <c r="C312" s="154">
        <v>5</v>
      </c>
      <c r="D312" s="154">
        <v>2</v>
      </c>
      <c r="E312" s="154">
        <v>5</v>
      </c>
      <c r="F312" s="154">
        <v>5</v>
      </c>
      <c r="G312" s="154">
        <v>4</v>
      </c>
      <c r="H312" s="151"/>
      <c r="I312" s="163">
        <f t="shared" si="111"/>
        <v>4.2</v>
      </c>
      <c r="J312" s="152">
        <f t="shared" si="112"/>
        <v>1.6</v>
      </c>
      <c r="K312" s="152">
        <f t="shared" si="113"/>
        <v>1.6</v>
      </c>
      <c r="L312" s="152">
        <f t="shared" si="114"/>
        <v>1.6</v>
      </c>
      <c r="M312" s="152">
        <f t="shared" si="115"/>
        <v>1.6</v>
      </c>
      <c r="N312" s="152">
        <f t="shared" si="116"/>
        <v>0.1</v>
      </c>
      <c r="O312" s="152"/>
      <c r="P312" s="7">
        <f t="shared" si="117"/>
        <v>0.1</v>
      </c>
      <c r="Q312" s="7">
        <f t="shared" si="118"/>
        <v>0.5</v>
      </c>
      <c r="R312" s="7">
        <f t="shared" si="119"/>
        <v>1</v>
      </c>
      <c r="S312" s="7">
        <f t="shared" si="136"/>
        <v>1.6</v>
      </c>
      <c r="T312" s="7">
        <f t="shared" si="120"/>
        <v>0.1</v>
      </c>
      <c r="U312" s="7">
        <f t="shared" si="121"/>
        <v>0.5</v>
      </c>
      <c r="V312" s="7">
        <f t="shared" si="122"/>
        <v>1</v>
      </c>
      <c r="W312" s="7">
        <f t="shared" si="132"/>
        <v>1.6</v>
      </c>
      <c r="X312" s="7">
        <f t="shared" si="123"/>
        <v>0.1</v>
      </c>
      <c r="Y312" s="7">
        <f t="shared" si="124"/>
        <v>0.5</v>
      </c>
      <c r="Z312" s="7">
        <f t="shared" si="125"/>
        <v>1</v>
      </c>
      <c r="AA312" s="7">
        <f t="shared" si="133"/>
        <v>1.6</v>
      </c>
      <c r="AB312" s="7">
        <f t="shared" si="126"/>
        <v>0.1</v>
      </c>
      <c r="AC312" s="7">
        <f t="shared" si="127"/>
        <v>0.5</v>
      </c>
      <c r="AD312" s="7">
        <f t="shared" si="128"/>
        <v>1</v>
      </c>
      <c r="AE312" s="7">
        <f t="shared" si="134"/>
        <v>1.6</v>
      </c>
      <c r="AF312" s="7">
        <f t="shared" si="129"/>
        <v>0.1</v>
      </c>
      <c r="AG312" s="7">
        <f t="shared" si="130"/>
        <v>0</v>
      </c>
      <c r="AH312" s="7">
        <f t="shared" si="131"/>
        <v>0</v>
      </c>
      <c r="AI312" s="7">
        <f t="shared" si="135"/>
        <v>0.1</v>
      </c>
    </row>
    <row r="313" spans="1:35" x14ac:dyDescent="0.25">
      <c r="A313" s="140" t="s">
        <v>940</v>
      </c>
      <c r="B313" s="153">
        <v>1</v>
      </c>
      <c r="C313" s="154">
        <v>4</v>
      </c>
      <c r="D313" s="154">
        <v>3</v>
      </c>
      <c r="E313" s="154">
        <v>5</v>
      </c>
      <c r="F313" s="154">
        <v>5</v>
      </c>
      <c r="G313" s="154">
        <v>4</v>
      </c>
      <c r="H313" s="151"/>
      <c r="I313" s="163">
        <f t="shared" si="111"/>
        <v>4.2</v>
      </c>
      <c r="J313" s="152">
        <f t="shared" si="112"/>
        <v>1.6</v>
      </c>
      <c r="K313" s="152">
        <f t="shared" si="113"/>
        <v>1.6</v>
      </c>
      <c r="L313" s="152">
        <f t="shared" si="114"/>
        <v>1.6</v>
      </c>
      <c r="M313" s="152">
        <f t="shared" si="115"/>
        <v>1.6</v>
      </c>
      <c r="N313" s="152">
        <f t="shared" si="116"/>
        <v>0.1</v>
      </c>
      <c r="O313" s="152"/>
      <c r="P313" s="7">
        <f t="shared" si="117"/>
        <v>0.1</v>
      </c>
      <c r="Q313" s="7">
        <f t="shared" si="118"/>
        <v>0.5</v>
      </c>
      <c r="R313" s="7">
        <f t="shared" si="119"/>
        <v>1</v>
      </c>
      <c r="S313" s="7">
        <f t="shared" si="136"/>
        <v>1.6</v>
      </c>
      <c r="T313" s="7">
        <f t="shared" si="120"/>
        <v>0.1</v>
      </c>
      <c r="U313" s="7">
        <f t="shared" si="121"/>
        <v>0.5</v>
      </c>
      <c r="V313" s="7">
        <f t="shared" si="122"/>
        <v>1</v>
      </c>
      <c r="W313" s="7">
        <f t="shared" si="132"/>
        <v>1.6</v>
      </c>
      <c r="X313" s="7">
        <f t="shared" si="123"/>
        <v>0.1</v>
      </c>
      <c r="Y313" s="7">
        <f t="shared" si="124"/>
        <v>0.5</v>
      </c>
      <c r="Z313" s="7">
        <f t="shared" si="125"/>
        <v>1</v>
      </c>
      <c r="AA313" s="7">
        <f t="shared" si="133"/>
        <v>1.6</v>
      </c>
      <c r="AB313" s="7">
        <f t="shared" si="126"/>
        <v>0.1</v>
      </c>
      <c r="AC313" s="7">
        <f t="shared" si="127"/>
        <v>0.5</v>
      </c>
      <c r="AD313" s="7">
        <f t="shared" si="128"/>
        <v>1</v>
      </c>
      <c r="AE313" s="7">
        <f t="shared" si="134"/>
        <v>1.6</v>
      </c>
      <c r="AF313" s="7">
        <f t="shared" si="129"/>
        <v>0.1</v>
      </c>
      <c r="AG313" s="7">
        <f t="shared" si="130"/>
        <v>0</v>
      </c>
      <c r="AH313" s="7">
        <f t="shared" si="131"/>
        <v>0</v>
      </c>
      <c r="AI313" s="7">
        <f t="shared" si="135"/>
        <v>0.1</v>
      </c>
    </row>
    <row r="314" spans="1:35" x14ac:dyDescent="0.25">
      <c r="A314" s="140" t="s">
        <v>941</v>
      </c>
      <c r="B314" s="153">
        <v>3</v>
      </c>
      <c r="C314" s="154">
        <v>4.333333333333333</v>
      </c>
      <c r="D314" s="154">
        <v>3.3333333333333335</v>
      </c>
      <c r="E314" s="154">
        <v>4.333333333333333</v>
      </c>
      <c r="F314" s="154">
        <v>4.333333333333333</v>
      </c>
      <c r="G314" s="154">
        <v>4.333333333333333</v>
      </c>
      <c r="H314" s="151"/>
      <c r="I314" s="163">
        <f t="shared" si="111"/>
        <v>4.1333333333333329</v>
      </c>
      <c r="J314" s="152">
        <f t="shared" si="112"/>
        <v>1.6</v>
      </c>
      <c r="K314" s="152">
        <f t="shared" si="113"/>
        <v>1.6</v>
      </c>
      <c r="L314" s="152">
        <f t="shared" si="114"/>
        <v>1.6</v>
      </c>
      <c r="M314" s="152">
        <f t="shared" si="115"/>
        <v>1.6</v>
      </c>
      <c r="N314" s="152">
        <f t="shared" si="116"/>
        <v>0.1</v>
      </c>
      <c r="O314" s="152"/>
      <c r="P314" s="7">
        <f t="shared" si="117"/>
        <v>0.1</v>
      </c>
      <c r="Q314" s="7">
        <f t="shared" si="118"/>
        <v>0.5</v>
      </c>
      <c r="R314" s="7">
        <f t="shared" si="119"/>
        <v>1</v>
      </c>
      <c r="S314" s="7">
        <f t="shared" si="136"/>
        <v>1.6</v>
      </c>
      <c r="T314" s="7">
        <f t="shared" si="120"/>
        <v>0.1</v>
      </c>
      <c r="U314" s="7">
        <f t="shared" si="121"/>
        <v>0.5</v>
      </c>
      <c r="V314" s="7">
        <f t="shared" si="122"/>
        <v>1</v>
      </c>
      <c r="W314" s="7">
        <f t="shared" si="132"/>
        <v>1.6</v>
      </c>
      <c r="X314" s="7">
        <f t="shared" si="123"/>
        <v>0.1</v>
      </c>
      <c r="Y314" s="7">
        <f t="shared" si="124"/>
        <v>0.5</v>
      </c>
      <c r="Z314" s="7">
        <f t="shared" si="125"/>
        <v>1</v>
      </c>
      <c r="AA314" s="7">
        <f t="shared" si="133"/>
        <v>1.6</v>
      </c>
      <c r="AB314" s="7">
        <f t="shared" si="126"/>
        <v>0.1</v>
      </c>
      <c r="AC314" s="7">
        <f t="shared" si="127"/>
        <v>0.5</v>
      </c>
      <c r="AD314" s="7">
        <f t="shared" si="128"/>
        <v>1</v>
      </c>
      <c r="AE314" s="7">
        <f t="shared" si="134"/>
        <v>1.6</v>
      </c>
      <c r="AF314" s="7">
        <f t="shared" si="129"/>
        <v>0.1</v>
      </c>
      <c r="AG314" s="7">
        <f t="shared" si="130"/>
        <v>0</v>
      </c>
      <c r="AH314" s="7">
        <f t="shared" si="131"/>
        <v>0</v>
      </c>
      <c r="AI314" s="7">
        <f t="shared" si="135"/>
        <v>0.1</v>
      </c>
    </row>
    <row r="315" spans="1:35" x14ac:dyDescent="0.25">
      <c r="A315" s="140" t="s">
        <v>939</v>
      </c>
      <c r="B315" s="153">
        <v>2</v>
      </c>
      <c r="C315" s="154">
        <v>4.5</v>
      </c>
      <c r="D315" s="154">
        <v>4.5</v>
      </c>
      <c r="E315" s="154">
        <v>4.5</v>
      </c>
      <c r="F315" s="154">
        <v>4</v>
      </c>
      <c r="G315" s="154">
        <v>4.5</v>
      </c>
      <c r="H315" s="151"/>
      <c r="I315" s="163">
        <f t="shared" si="111"/>
        <v>4.4000000000000004</v>
      </c>
      <c r="J315" s="152">
        <f t="shared" si="112"/>
        <v>1.6</v>
      </c>
      <c r="K315" s="152">
        <f t="shared" si="113"/>
        <v>1.6</v>
      </c>
      <c r="L315" s="152">
        <f t="shared" si="114"/>
        <v>1.6</v>
      </c>
      <c r="M315" s="152">
        <f t="shared" si="115"/>
        <v>1.6</v>
      </c>
      <c r="N315" s="152">
        <f t="shared" si="116"/>
        <v>0.1</v>
      </c>
      <c r="O315" s="152"/>
      <c r="P315" s="7">
        <f t="shared" si="117"/>
        <v>0.1</v>
      </c>
      <c r="Q315" s="7">
        <f t="shared" si="118"/>
        <v>0.5</v>
      </c>
      <c r="R315" s="7">
        <f t="shared" si="119"/>
        <v>1</v>
      </c>
      <c r="S315" s="7">
        <f t="shared" si="136"/>
        <v>1.6</v>
      </c>
      <c r="T315" s="7">
        <f t="shared" si="120"/>
        <v>0.1</v>
      </c>
      <c r="U315" s="7">
        <f t="shared" si="121"/>
        <v>0.5</v>
      </c>
      <c r="V315" s="7">
        <f t="shared" si="122"/>
        <v>1</v>
      </c>
      <c r="W315" s="7">
        <f t="shared" si="132"/>
        <v>1.6</v>
      </c>
      <c r="X315" s="7">
        <f t="shared" si="123"/>
        <v>0.1</v>
      </c>
      <c r="Y315" s="7">
        <f t="shared" si="124"/>
        <v>0.5</v>
      </c>
      <c r="Z315" s="7">
        <f t="shared" si="125"/>
        <v>1</v>
      </c>
      <c r="AA315" s="7">
        <f t="shared" si="133"/>
        <v>1.6</v>
      </c>
      <c r="AB315" s="7">
        <f t="shared" si="126"/>
        <v>0.1</v>
      </c>
      <c r="AC315" s="7">
        <f t="shared" si="127"/>
        <v>0.5</v>
      </c>
      <c r="AD315" s="7">
        <f t="shared" si="128"/>
        <v>1</v>
      </c>
      <c r="AE315" s="7">
        <f t="shared" si="134"/>
        <v>1.6</v>
      </c>
      <c r="AF315" s="7">
        <f t="shared" si="129"/>
        <v>0.1</v>
      </c>
      <c r="AG315" s="7">
        <f t="shared" si="130"/>
        <v>0</v>
      </c>
      <c r="AH315" s="7">
        <f t="shared" si="131"/>
        <v>0</v>
      </c>
      <c r="AI315" s="7">
        <f t="shared" si="135"/>
        <v>0.1</v>
      </c>
    </row>
    <row r="316" spans="1:35" x14ac:dyDescent="0.25">
      <c r="A316" s="140" t="s">
        <v>2136</v>
      </c>
      <c r="B316" s="153">
        <v>1</v>
      </c>
      <c r="C316" s="154">
        <v>3</v>
      </c>
      <c r="D316" s="154">
        <v>1</v>
      </c>
      <c r="E316" s="154">
        <v>3</v>
      </c>
      <c r="F316" s="154">
        <v>3</v>
      </c>
      <c r="G316" s="154">
        <v>1</v>
      </c>
      <c r="H316" s="151"/>
      <c r="I316" s="163">
        <f t="shared" si="111"/>
        <v>2.2000000000000002</v>
      </c>
      <c r="J316" s="152">
        <f t="shared" si="112"/>
        <v>1.6</v>
      </c>
      <c r="K316" s="152">
        <f t="shared" si="113"/>
        <v>1.6</v>
      </c>
      <c r="L316" s="152">
        <f t="shared" si="114"/>
        <v>0.1</v>
      </c>
      <c r="M316" s="152">
        <f t="shared" si="115"/>
        <v>0</v>
      </c>
      <c r="N316" s="152">
        <f t="shared" si="116"/>
        <v>0</v>
      </c>
      <c r="O316" s="152"/>
      <c r="P316" s="7">
        <f t="shared" si="117"/>
        <v>0.1</v>
      </c>
      <c r="Q316" s="7">
        <f t="shared" si="118"/>
        <v>0.5</v>
      </c>
      <c r="R316" s="7">
        <f t="shared" si="119"/>
        <v>1</v>
      </c>
      <c r="S316" s="7">
        <f t="shared" si="136"/>
        <v>1.6</v>
      </c>
      <c r="T316" s="7">
        <f t="shared" si="120"/>
        <v>0.1</v>
      </c>
      <c r="U316" s="7">
        <f t="shared" si="121"/>
        <v>0.5</v>
      </c>
      <c r="V316" s="7">
        <f t="shared" si="122"/>
        <v>1</v>
      </c>
      <c r="W316" s="7">
        <f t="shared" si="132"/>
        <v>1.6</v>
      </c>
      <c r="X316" s="7">
        <f t="shared" si="123"/>
        <v>0.1</v>
      </c>
      <c r="Y316" s="7">
        <f t="shared" si="124"/>
        <v>0</v>
      </c>
      <c r="Z316" s="7">
        <f t="shared" si="125"/>
        <v>0</v>
      </c>
      <c r="AA316" s="7">
        <f t="shared" si="133"/>
        <v>0.1</v>
      </c>
      <c r="AB316" s="7">
        <f t="shared" si="126"/>
        <v>0</v>
      </c>
      <c r="AC316" s="7">
        <f t="shared" si="127"/>
        <v>0</v>
      </c>
      <c r="AD316" s="7">
        <f t="shared" si="128"/>
        <v>0</v>
      </c>
      <c r="AE316" s="7">
        <f t="shared" si="134"/>
        <v>0</v>
      </c>
      <c r="AF316" s="7">
        <f t="shared" si="129"/>
        <v>0</v>
      </c>
      <c r="AG316" s="7">
        <f t="shared" si="130"/>
        <v>0</v>
      </c>
      <c r="AH316" s="7">
        <f t="shared" si="131"/>
        <v>0</v>
      </c>
      <c r="AI316" s="7">
        <f t="shared" si="135"/>
        <v>0</v>
      </c>
    </row>
    <row r="317" spans="1:35" x14ac:dyDescent="0.25">
      <c r="A317" s="140" t="s">
        <v>2139</v>
      </c>
      <c r="B317" s="153">
        <v>2</v>
      </c>
      <c r="C317" s="154">
        <v>4.5</v>
      </c>
      <c r="D317" s="154">
        <v>4.5</v>
      </c>
      <c r="E317" s="154">
        <v>4.5</v>
      </c>
      <c r="F317" s="154">
        <v>4.5</v>
      </c>
      <c r="G317" s="154">
        <v>4</v>
      </c>
      <c r="H317" s="151"/>
      <c r="I317" s="163">
        <f t="shared" si="111"/>
        <v>4.4000000000000004</v>
      </c>
      <c r="J317" s="152">
        <f t="shared" si="112"/>
        <v>1.6</v>
      </c>
      <c r="K317" s="152">
        <f t="shared" si="113"/>
        <v>1.6</v>
      </c>
      <c r="L317" s="152">
        <f t="shared" si="114"/>
        <v>1.6</v>
      </c>
      <c r="M317" s="152">
        <f t="shared" si="115"/>
        <v>1.6</v>
      </c>
      <c r="N317" s="152">
        <f t="shared" si="116"/>
        <v>0.1</v>
      </c>
      <c r="O317" s="152"/>
      <c r="P317" s="7">
        <f t="shared" si="117"/>
        <v>0.1</v>
      </c>
      <c r="Q317" s="7">
        <f t="shared" si="118"/>
        <v>0.5</v>
      </c>
      <c r="R317" s="7">
        <f t="shared" si="119"/>
        <v>1</v>
      </c>
      <c r="S317" s="7">
        <f t="shared" si="136"/>
        <v>1.6</v>
      </c>
      <c r="T317" s="7">
        <f t="shared" si="120"/>
        <v>0.1</v>
      </c>
      <c r="U317" s="7">
        <f t="shared" si="121"/>
        <v>0.5</v>
      </c>
      <c r="V317" s="7">
        <f t="shared" si="122"/>
        <v>1</v>
      </c>
      <c r="W317" s="7">
        <f t="shared" si="132"/>
        <v>1.6</v>
      </c>
      <c r="X317" s="7">
        <f t="shared" si="123"/>
        <v>0.1</v>
      </c>
      <c r="Y317" s="7">
        <f t="shared" si="124"/>
        <v>0.5</v>
      </c>
      <c r="Z317" s="7">
        <f t="shared" si="125"/>
        <v>1</v>
      </c>
      <c r="AA317" s="7">
        <f t="shared" si="133"/>
        <v>1.6</v>
      </c>
      <c r="AB317" s="7">
        <f t="shared" si="126"/>
        <v>0.1</v>
      </c>
      <c r="AC317" s="7">
        <f t="shared" si="127"/>
        <v>0.5</v>
      </c>
      <c r="AD317" s="7">
        <f t="shared" si="128"/>
        <v>1</v>
      </c>
      <c r="AE317" s="7">
        <f t="shared" si="134"/>
        <v>1.6</v>
      </c>
      <c r="AF317" s="7">
        <f t="shared" si="129"/>
        <v>0.1</v>
      </c>
      <c r="AG317" s="7">
        <f t="shared" si="130"/>
        <v>0</v>
      </c>
      <c r="AH317" s="7">
        <f t="shared" si="131"/>
        <v>0</v>
      </c>
      <c r="AI317" s="7">
        <f t="shared" si="135"/>
        <v>0.1</v>
      </c>
    </row>
    <row r="318" spans="1:35" x14ac:dyDescent="0.25">
      <c r="A318" s="2" t="s">
        <v>586</v>
      </c>
      <c r="B318" s="153">
        <v>1</v>
      </c>
      <c r="C318" s="154">
        <v>3</v>
      </c>
      <c r="D318" s="154">
        <v>4</v>
      </c>
      <c r="E318" s="154">
        <v>4</v>
      </c>
      <c r="F318" s="154">
        <v>4</v>
      </c>
      <c r="G318" s="154">
        <v>4</v>
      </c>
      <c r="H318" s="151"/>
      <c r="I318" s="163">
        <f t="shared" si="111"/>
        <v>3.8</v>
      </c>
      <c r="J318" s="152">
        <f t="shared" si="112"/>
        <v>1.6</v>
      </c>
      <c r="K318" s="152">
        <f t="shared" si="113"/>
        <v>1.6</v>
      </c>
      <c r="L318" s="152">
        <f t="shared" si="114"/>
        <v>1.6</v>
      </c>
      <c r="M318" s="152">
        <f t="shared" si="115"/>
        <v>0.6</v>
      </c>
      <c r="N318" s="152">
        <f t="shared" si="116"/>
        <v>0</v>
      </c>
      <c r="O318" s="152"/>
      <c r="P318" s="7">
        <f t="shared" si="117"/>
        <v>0.1</v>
      </c>
      <c r="Q318" s="7">
        <f t="shared" si="118"/>
        <v>0.5</v>
      </c>
      <c r="R318" s="7">
        <f t="shared" si="119"/>
        <v>1</v>
      </c>
      <c r="S318" s="7">
        <f t="shared" si="136"/>
        <v>1.6</v>
      </c>
      <c r="T318" s="7">
        <f t="shared" si="120"/>
        <v>0.1</v>
      </c>
      <c r="U318" s="7">
        <f t="shared" si="121"/>
        <v>0.5</v>
      </c>
      <c r="V318" s="7">
        <f t="shared" si="122"/>
        <v>1</v>
      </c>
      <c r="W318" s="7">
        <f t="shared" si="132"/>
        <v>1.6</v>
      </c>
      <c r="X318" s="7">
        <f t="shared" si="123"/>
        <v>0.1</v>
      </c>
      <c r="Y318" s="7">
        <f t="shared" si="124"/>
        <v>0.5</v>
      </c>
      <c r="Z318" s="7">
        <f t="shared" si="125"/>
        <v>1</v>
      </c>
      <c r="AA318" s="7">
        <f t="shared" si="133"/>
        <v>1.6</v>
      </c>
      <c r="AB318" s="7">
        <f t="shared" si="126"/>
        <v>0.1</v>
      </c>
      <c r="AC318" s="7">
        <f t="shared" si="127"/>
        <v>0.5</v>
      </c>
      <c r="AD318" s="7">
        <f t="shared" si="128"/>
        <v>0</v>
      </c>
      <c r="AE318" s="7">
        <f t="shared" si="134"/>
        <v>0.6</v>
      </c>
      <c r="AF318" s="7">
        <f t="shared" si="129"/>
        <v>0</v>
      </c>
      <c r="AG318" s="7">
        <f t="shared" si="130"/>
        <v>0</v>
      </c>
      <c r="AH318" s="7">
        <f t="shared" si="131"/>
        <v>0</v>
      </c>
      <c r="AI318" s="7">
        <f t="shared" si="135"/>
        <v>0</v>
      </c>
    </row>
    <row r="319" spans="1:35" x14ac:dyDescent="0.25">
      <c r="A319" s="140" t="s">
        <v>1096</v>
      </c>
      <c r="B319" s="153">
        <v>1</v>
      </c>
      <c r="C319" s="154">
        <v>3</v>
      </c>
      <c r="D319" s="154">
        <v>4</v>
      </c>
      <c r="E319" s="154">
        <v>4</v>
      </c>
      <c r="F319" s="154">
        <v>4</v>
      </c>
      <c r="G319" s="154">
        <v>4</v>
      </c>
      <c r="H319" s="151"/>
      <c r="I319" s="163">
        <f t="shared" si="111"/>
        <v>3.8</v>
      </c>
      <c r="J319" s="152">
        <f t="shared" ref="J319:J382" si="137">S319</f>
        <v>1.6</v>
      </c>
      <c r="K319" s="152">
        <f t="shared" ref="K319:K382" si="138">W319</f>
        <v>1.6</v>
      </c>
      <c r="L319" s="152">
        <f t="shared" ref="L319:L382" si="139">AA319</f>
        <v>1.6</v>
      </c>
      <c r="M319" s="152">
        <f t="shared" ref="M319:M382" si="140">AE319</f>
        <v>0.6</v>
      </c>
      <c r="N319" s="152">
        <f t="shared" ref="N319:N382" si="141">AI319</f>
        <v>0</v>
      </c>
      <c r="O319" s="152"/>
      <c r="P319" s="7">
        <f t="shared" si="117"/>
        <v>0.1</v>
      </c>
      <c r="Q319" s="7">
        <f t="shared" si="118"/>
        <v>0.5</v>
      </c>
      <c r="R319" s="7">
        <f t="shared" si="119"/>
        <v>1</v>
      </c>
      <c r="S319" s="7">
        <f t="shared" ref="S319:S382" si="142">SUM(P319:R319)</f>
        <v>1.6</v>
      </c>
      <c r="T319" s="7">
        <f t="shared" si="120"/>
        <v>0.1</v>
      </c>
      <c r="U319" s="7">
        <f t="shared" si="121"/>
        <v>0.5</v>
      </c>
      <c r="V319" s="7">
        <f t="shared" si="122"/>
        <v>1</v>
      </c>
      <c r="W319" s="7">
        <f t="shared" ref="W319:W382" si="143">SUM(T319:V319)</f>
        <v>1.6</v>
      </c>
      <c r="X319" s="7">
        <f t="shared" si="123"/>
        <v>0.1</v>
      </c>
      <c r="Y319" s="7">
        <f t="shared" si="124"/>
        <v>0.5</v>
      </c>
      <c r="Z319" s="7">
        <f t="shared" si="125"/>
        <v>1</v>
      </c>
      <c r="AA319" s="7">
        <f t="shared" ref="AA319:AA382" si="144">SUM(X319:Z319)</f>
        <v>1.6</v>
      </c>
      <c r="AB319" s="7">
        <f t="shared" si="126"/>
        <v>0.1</v>
      </c>
      <c r="AC319" s="7">
        <f t="shared" si="127"/>
        <v>0.5</v>
      </c>
      <c r="AD319" s="7">
        <f t="shared" si="128"/>
        <v>0</v>
      </c>
      <c r="AE319" s="7">
        <f t="shared" ref="AE319:AE382" si="145">SUM(AB319:AD319)</f>
        <v>0.6</v>
      </c>
      <c r="AF319" s="7">
        <f t="shared" si="129"/>
        <v>0</v>
      </c>
      <c r="AG319" s="7">
        <f t="shared" si="130"/>
        <v>0</v>
      </c>
      <c r="AH319" s="7">
        <f t="shared" si="131"/>
        <v>0</v>
      </c>
      <c r="AI319" s="7">
        <f t="shared" ref="AI319:AI382" si="146">SUM(AF319:AH319)</f>
        <v>0</v>
      </c>
    </row>
    <row r="320" spans="1:35" ht="15.75" x14ac:dyDescent="0.25">
      <c r="A320" s="162" t="s">
        <v>41</v>
      </c>
      <c r="B320" s="153">
        <v>103</v>
      </c>
      <c r="C320" s="154">
        <v>4.1359223300970873</v>
      </c>
      <c r="D320" s="154">
        <v>3.8349514563106797</v>
      </c>
      <c r="E320" s="154">
        <v>4.349514563106796</v>
      </c>
      <c r="F320" s="154">
        <v>4.2135922330097086</v>
      </c>
      <c r="G320" s="154">
        <v>4.0194174757281553</v>
      </c>
      <c r="H320" s="151"/>
      <c r="I320" s="163">
        <f t="shared" si="111"/>
        <v>4.1106796116504851</v>
      </c>
      <c r="J320" s="152">
        <f t="shared" si="137"/>
        <v>1.6</v>
      </c>
      <c r="K320" s="152">
        <f t="shared" si="138"/>
        <v>1.6</v>
      </c>
      <c r="L320" s="152">
        <f t="shared" si="139"/>
        <v>1.6</v>
      </c>
      <c r="M320" s="152">
        <f t="shared" si="140"/>
        <v>1.6</v>
      </c>
      <c r="N320" s="152">
        <f t="shared" si="141"/>
        <v>0.1</v>
      </c>
      <c r="O320" s="152"/>
      <c r="P320" s="7">
        <f t="shared" si="117"/>
        <v>0.1</v>
      </c>
      <c r="Q320" s="7">
        <f t="shared" si="118"/>
        <v>0.5</v>
      </c>
      <c r="R320" s="7">
        <f t="shared" si="119"/>
        <v>1</v>
      </c>
      <c r="S320" s="7">
        <f t="shared" si="142"/>
        <v>1.6</v>
      </c>
      <c r="T320" s="7">
        <f t="shared" si="120"/>
        <v>0.1</v>
      </c>
      <c r="U320" s="7">
        <f t="shared" si="121"/>
        <v>0.5</v>
      </c>
      <c r="V320" s="7">
        <f t="shared" si="122"/>
        <v>1</v>
      </c>
      <c r="W320" s="7">
        <f t="shared" si="143"/>
        <v>1.6</v>
      </c>
      <c r="X320" s="7">
        <f t="shared" si="123"/>
        <v>0.1</v>
      </c>
      <c r="Y320" s="7">
        <f t="shared" si="124"/>
        <v>0.5</v>
      </c>
      <c r="Z320" s="7">
        <f t="shared" si="125"/>
        <v>1</v>
      </c>
      <c r="AA320" s="7">
        <f t="shared" si="144"/>
        <v>1.6</v>
      </c>
      <c r="AB320" s="7">
        <f t="shared" si="126"/>
        <v>0.1</v>
      </c>
      <c r="AC320" s="7">
        <f t="shared" si="127"/>
        <v>0.5</v>
      </c>
      <c r="AD320" s="7">
        <f t="shared" si="128"/>
        <v>1</v>
      </c>
      <c r="AE320" s="7">
        <f t="shared" si="145"/>
        <v>1.6</v>
      </c>
      <c r="AF320" s="7">
        <f t="shared" si="129"/>
        <v>0.1</v>
      </c>
      <c r="AG320" s="7">
        <f t="shared" si="130"/>
        <v>0</v>
      </c>
      <c r="AH320" s="7">
        <f t="shared" si="131"/>
        <v>0</v>
      </c>
      <c r="AI320" s="7">
        <f t="shared" si="146"/>
        <v>0.1</v>
      </c>
    </row>
    <row r="321" spans="1:35" x14ac:dyDescent="0.25">
      <c r="A321" s="2" t="s">
        <v>48</v>
      </c>
      <c r="B321" s="153">
        <v>36</v>
      </c>
      <c r="C321" s="154">
        <v>4.0277777777777777</v>
      </c>
      <c r="D321" s="154">
        <v>3.9722222222222223</v>
      </c>
      <c r="E321" s="154">
        <v>4.3611111111111107</v>
      </c>
      <c r="F321" s="154">
        <v>4.2777777777777777</v>
      </c>
      <c r="G321" s="154">
        <v>4</v>
      </c>
      <c r="H321" s="151"/>
      <c r="I321" s="163">
        <f t="shared" si="111"/>
        <v>4.1277777777777782</v>
      </c>
      <c r="J321" s="152">
        <f t="shared" si="137"/>
        <v>1.6</v>
      </c>
      <c r="K321" s="152">
        <f t="shared" si="138"/>
        <v>1.6</v>
      </c>
      <c r="L321" s="152">
        <f t="shared" si="139"/>
        <v>1.6</v>
      </c>
      <c r="M321" s="152">
        <f t="shared" si="140"/>
        <v>1.6</v>
      </c>
      <c r="N321" s="152">
        <f t="shared" si="141"/>
        <v>0.1</v>
      </c>
      <c r="O321" s="152"/>
      <c r="P321" s="7">
        <f t="shared" si="117"/>
        <v>0.1</v>
      </c>
      <c r="Q321" s="7">
        <f t="shared" si="118"/>
        <v>0.5</v>
      </c>
      <c r="R321" s="7">
        <f t="shared" si="119"/>
        <v>1</v>
      </c>
      <c r="S321" s="7">
        <f t="shared" si="142"/>
        <v>1.6</v>
      </c>
      <c r="T321" s="7">
        <f t="shared" si="120"/>
        <v>0.1</v>
      </c>
      <c r="U321" s="7">
        <f t="shared" si="121"/>
        <v>0.5</v>
      </c>
      <c r="V321" s="7">
        <f t="shared" si="122"/>
        <v>1</v>
      </c>
      <c r="W321" s="7">
        <f t="shared" si="143"/>
        <v>1.6</v>
      </c>
      <c r="X321" s="7">
        <f t="shared" si="123"/>
        <v>0.1</v>
      </c>
      <c r="Y321" s="7">
        <f t="shared" si="124"/>
        <v>0.5</v>
      </c>
      <c r="Z321" s="7">
        <f t="shared" si="125"/>
        <v>1</v>
      </c>
      <c r="AA321" s="7">
        <f t="shared" si="144"/>
        <v>1.6</v>
      </c>
      <c r="AB321" s="7">
        <f t="shared" si="126"/>
        <v>0.1</v>
      </c>
      <c r="AC321" s="7">
        <f t="shared" si="127"/>
        <v>0.5</v>
      </c>
      <c r="AD321" s="7">
        <f t="shared" si="128"/>
        <v>1</v>
      </c>
      <c r="AE321" s="7">
        <f t="shared" si="145"/>
        <v>1.6</v>
      </c>
      <c r="AF321" s="7">
        <f t="shared" si="129"/>
        <v>0.1</v>
      </c>
      <c r="AG321" s="7">
        <f t="shared" si="130"/>
        <v>0</v>
      </c>
      <c r="AH321" s="7">
        <f t="shared" si="131"/>
        <v>0</v>
      </c>
      <c r="AI321" s="7">
        <f t="shared" si="146"/>
        <v>0.1</v>
      </c>
    </row>
    <row r="322" spans="1:35" x14ac:dyDescent="0.25">
      <c r="A322" s="140" t="s">
        <v>215</v>
      </c>
      <c r="B322" s="153">
        <v>3</v>
      </c>
      <c r="C322" s="154">
        <v>4.333333333333333</v>
      </c>
      <c r="D322" s="154">
        <v>3.6666666666666665</v>
      </c>
      <c r="E322" s="154">
        <v>4.333333333333333</v>
      </c>
      <c r="F322" s="154">
        <v>4.333333333333333</v>
      </c>
      <c r="G322" s="154">
        <v>4</v>
      </c>
      <c r="H322" s="151"/>
      <c r="I322" s="163">
        <f t="shared" si="111"/>
        <v>4.1333333333333329</v>
      </c>
      <c r="J322" s="152">
        <f t="shared" si="137"/>
        <v>1.6</v>
      </c>
      <c r="K322" s="152">
        <f t="shared" si="138"/>
        <v>1.6</v>
      </c>
      <c r="L322" s="152">
        <f t="shared" si="139"/>
        <v>1.6</v>
      </c>
      <c r="M322" s="152">
        <f t="shared" si="140"/>
        <v>1.6</v>
      </c>
      <c r="N322" s="152">
        <f t="shared" si="141"/>
        <v>0.1</v>
      </c>
      <c r="O322" s="152"/>
      <c r="P322" s="7">
        <f t="shared" si="117"/>
        <v>0.1</v>
      </c>
      <c r="Q322" s="7">
        <f t="shared" si="118"/>
        <v>0.5</v>
      </c>
      <c r="R322" s="7">
        <f t="shared" si="119"/>
        <v>1</v>
      </c>
      <c r="S322" s="7">
        <f t="shared" si="142"/>
        <v>1.6</v>
      </c>
      <c r="T322" s="7">
        <f t="shared" si="120"/>
        <v>0.1</v>
      </c>
      <c r="U322" s="7">
        <f t="shared" si="121"/>
        <v>0.5</v>
      </c>
      <c r="V322" s="7">
        <f t="shared" si="122"/>
        <v>1</v>
      </c>
      <c r="W322" s="7">
        <f t="shared" si="143"/>
        <v>1.6</v>
      </c>
      <c r="X322" s="7">
        <f t="shared" si="123"/>
        <v>0.1</v>
      </c>
      <c r="Y322" s="7">
        <f t="shared" si="124"/>
        <v>0.5</v>
      </c>
      <c r="Z322" s="7">
        <f t="shared" si="125"/>
        <v>1</v>
      </c>
      <c r="AA322" s="7">
        <f t="shared" si="144"/>
        <v>1.6</v>
      </c>
      <c r="AB322" s="7">
        <f t="shared" si="126"/>
        <v>0.1</v>
      </c>
      <c r="AC322" s="7">
        <f t="shared" si="127"/>
        <v>0.5</v>
      </c>
      <c r="AD322" s="7">
        <f t="shared" si="128"/>
        <v>1</v>
      </c>
      <c r="AE322" s="7">
        <f t="shared" si="145"/>
        <v>1.6</v>
      </c>
      <c r="AF322" s="7">
        <f t="shared" si="129"/>
        <v>0.1</v>
      </c>
      <c r="AG322" s="7">
        <f t="shared" si="130"/>
        <v>0</v>
      </c>
      <c r="AH322" s="7">
        <f t="shared" si="131"/>
        <v>0</v>
      </c>
      <c r="AI322" s="7">
        <f t="shared" si="146"/>
        <v>0.1</v>
      </c>
    </row>
    <row r="323" spans="1:35" x14ac:dyDescent="0.25">
      <c r="A323" s="156" t="s">
        <v>158</v>
      </c>
      <c r="B323" s="153">
        <v>15</v>
      </c>
      <c r="C323" s="154">
        <v>4.333333333333333</v>
      </c>
      <c r="D323" s="154">
        <v>3.7333333333333334</v>
      </c>
      <c r="E323" s="154">
        <v>4.5333333333333332</v>
      </c>
      <c r="F323" s="154">
        <v>4.5999999999999996</v>
      </c>
      <c r="G323" s="154">
        <v>4.2</v>
      </c>
      <c r="H323" s="151"/>
      <c r="I323" s="163">
        <f t="shared" si="111"/>
        <v>4.2799999999999994</v>
      </c>
      <c r="J323" s="152">
        <f t="shared" si="137"/>
        <v>1.6</v>
      </c>
      <c r="K323" s="152">
        <f t="shared" si="138"/>
        <v>1.6</v>
      </c>
      <c r="L323" s="152">
        <f t="shared" si="139"/>
        <v>1.6</v>
      </c>
      <c r="M323" s="152">
        <f t="shared" si="140"/>
        <v>1.6</v>
      </c>
      <c r="N323" s="152">
        <f t="shared" si="141"/>
        <v>0.1</v>
      </c>
      <c r="O323" s="152"/>
      <c r="P323" s="7">
        <f t="shared" si="117"/>
        <v>0.1</v>
      </c>
      <c r="Q323" s="7">
        <f t="shared" si="118"/>
        <v>0.5</v>
      </c>
      <c r="R323" s="7">
        <f t="shared" si="119"/>
        <v>1</v>
      </c>
      <c r="S323" s="7">
        <f t="shared" si="142"/>
        <v>1.6</v>
      </c>
      <c r="T323" s="7">
        <f t="shared" si="120"/>
        <v>0.1</v>
      </c>
      <c r="U323" s="7">
        <f t="shared" si="121"/>
        <v>0.5</v>
      </c>
      <c r="V323" s="7">
        <f t="shared" si="122"/>
        <v>1</v>
      </c>
      <c r="W323" s="7">
        <f t="shared" si="143"/>
        <v>1.6</v>
      </c>
      <c r="X323" s="7">
        <f t="shared" si="123"/>
        <v>0.1</v>
      </c>
      <c r="Y323" s="7">
        <f t="shared" si="124"/>
        <v>0.5</v>
      </c>
      <c r="Z323" s="7">
        <f t="shared" si="125"/>
        <v>1</v>
      </c>
      <c r="AA323" s="7">
        <f t="shared" si="144"/>
        <v>1.6</v>
      </c>
      <c r="AB323" s="7">
        <f t="shared" si="126"/>
        <v>0.1</v>
      </c>
      <c r="AC323" s="7">
        <f t="shared" si="127"/>
        <v>0.5</v>
      </c>
      <c r="AD323" s="7">
        <f t="shared" si="128"/>
        <v>1</v>
      </c>
      <c r="AE323" s="7">
        <f t="shared" si="145"/>
        <v>1.6</v>
      </c>
      <c r="AF323" s="7">
        <f t="shared" si="129"/>
        <v>0.1</v>
      </c>
      <c r="AG323" s="7">
        <f t="shared" si="130"/>
        <v>0</v>
      </c>
      <c r="AH323" s="7">
        <f t="shared" si="131"/>
        <v>0</v>
      </c>
      <c r="AI323" s="7">
        <f t="shared" si="146"/>
        <v>0.1</v>
      </c>
    </row>
    <row r="324" spans="1:35" x14ac:dyDescent="0.25">
      <c r="A324" s="156" t="s">
        <v>587</v>
      </c>
      <c r="B324" s="153">
        <v>3</v>
      </c>
      <c r="C324" s="154">
        <v>3</v>
      </c>
      <c r="D324" s="154">
        <v>4.666666666666667</v>
      </c>
      <c r="E324" s="154">
        <v>4</v>
      </c>
      <c r="F324" s="154">
        <v>3.3333333333333335</v>
      </c>
      <c r="G324" s="154">
        <v>3.3333333333333335</v>
      </c>
      <c r="H324" s="151"/>
      <c r="I324" s="163">
        <f t="shared" si="111"/>
        <v>3.666666666666667</v>
      </c>
      <c r="J324" s="152">
        <f t="shared" si="137"/>
        <v>1.6</v>
      </c>
      <c r="K324" s="152">
        <f t="shared" si="138"/>
        <v>1.6</v>
      </c>
      <c r="L324" s="152">
        <f t="shared" si="139"/>
        <v>1.6</v>
      </c>
      <c r="M324" s="152">
        <f t="shared" si="140"/>
        <v>0.6</v>
      </c>
      <c r="N324" s="152">
        <f t="shared" si="141"/>
        <v>0</v>
      </c>
      <c r="O324" s="152"/>
      <c r="P324" s="7">
        <f t="shared" si="117"/>
        <v>0.1</v>
      </c>
      <c r="Q324" s="7">
        <f t="shared" si="118"/>
        <v>0.5</v>
      </c>
      <c r="R324" s="7">
        <f t="shared" si="119"/>
        <v>1</v>
      </c>
      <c r="S324" s="7">
        <f t="shared" si="142"/>
        <v>1.6</v>
      </c>
      <c r="T324" s="7">
        <f t="shared" si="120"/>
        <v>0.1</v>
      </c>
      <c r="U324" s="7">
        <f t="shared" si="121"/>
        <v>0.5</v>
      </c>
      <c r="V324" s="7">
        <f t="shared" si="122"/>
        <v>1</v>
      </c>
      <c r="W324" s="7">
        <f t="shared" si="143"/>
        <v>1.6</v>
      </c>
      <c r="X324" s="7">
        <f t="shared" si="123"/>
        <v>0.1</v>
      </c>
      <c r="Y324" s="7">
        <f t="shared" si="124"/>
        <v>0.5</v>
      </c>
      <c r="Z324" s="7">
        <f t="shared" si="125"/>
        <v>1</v>
      </c>
      <c r="AA324" s="7">
        <f t="shared" si="144"/>
        <v>1.6</v>
      </c>
      <c r="AB324" s="7">
        <f t="shared" si="126"/>
        <v>0.1</v>
      </c>
      <c r="AC324" s="7">
        <f t="shared" si="127"/>
        <v>0.5</v>
      </c>
      <c r="AD324" s="7">
        <f t="shared" si="128"/>
        <v>0</v>
      </c>
      <c r="AE324" s="7">
        <f t="shared" si="145"/>
        <v>0.6</v>
      </c>
      <c r="AF324" s="7">
        <f t="shared" si="129"/>
        <v>0</v>
      </c>
      <c r="AG324" s="7">
        <f t="shared" si="130"/>
        <v>0</v>
      </c>
      <c r="AH324" s="7">
        <f t="shared" si="131"/>
        <v>0</v>
      </c>
      <c r="AI324" s="7">
        <f t="shared" si="146"/>
        <v>0</v>
      </c>
    </row>
    <row r="325" spans="1:35" x14ac:dyDescent="0.25">
      <c r="A325" s="156" t="s">
        <v>584</v>
      </c>
      <c r="B325" s="153">
        <v>3</v>
      </c>
      <c r="C325" s="154">
        <v>4</v>
      </c>
      <c r="D325" s="154">
        <v>4</v>
      </c>
      <c r="E325" s="154">
        <v>4</v>
      </c>
      <c r="F325" s="154">
        <v>4.333333333333333</v>
      </c>
      <c r="G325" s="154">
        <v>4</v>
      </c>
      <c r="H325" s="151"/>
      <c r="I325" s="163">
        <f t="shared" si="111"/>
        <v>4.0666666666666664</v>
      </c>
      <c r="J325" s="152">
        <f t="shared" si="137"/>
        <v>1.6</v>
      </c>
      <c r="K325" s="152">
        <f t="shared" si="138"/>
        <v>1.6</v>
      </c>
      <c r="L325" s="152">
        <f t="shared" si="139"/>
        <v>1.6</v>
      </c>
      <c r="M325" s="152">
        <f t="shared" si="140"/>
        <v>1.6</v>
      </c>
      <c r="N325" s="152">
        <f t="shared" si="141"/>
        <v>0.1</v>
      </c>
      <c r="O325" s="152"/>
      <c r="P325" s="7">
        <f t="shared" si="117"/>
        <v>0.1</v>
      </c>
      <c r="Q325" s="7">
        <f t="shared" si="118"/>
        <v>0.5</v>
      </c>
      <c r="R325" s="7">
        <f t="shared" si="119"/>
        <v>1</v>
      </c>
      <c r="S325" s="7">
        <f t="shared" si="142"/>
        <v>1.6</v>
      </c>
      <c r="T325" s="7">
        <f t="shared" si="120"/>
        <v>0.1</v>
      </c>
      <c r="U325" s="7">
        <f t="shared" si="121"/>
        <v>0.5</v>
      </c>
      <c r="V325" s="7">
        <f t="shared" si="122"/>
        <v>1</v>
      </c>
      <c r="W325" s="7">
        <f t="shared" si="143"/>
        <v>1.6</v>
      </c>
      <c r="X325" s="7">
        <f t="shared" si="123"/>
        <v>0.1</v>
      </c>
      <c r="Y325" s="7">
        <f t="shared" si="124"/>
        <v>0.5</v>
      </c>
      <c r="Z325" s="7">
        <f t="shared" si="125"/>
        <v>1</v>
      </c>
      <c r="AA325" s="7">
        <f t="shared" si="144"/>
        <v>1.6</v>
      </c>
      <c r="AB325" s="7">
        <f t="shared" si="126"/>
        <v>0.1</v>
      </c>
      <c r="AC325" s="7">
        <f t="shared" si="127"/>
        <v>0.5</v>
      </c>
      <c r="AD325" s="7">
        <f t="shared" si="128"/>
        <v>1</v>
      </c>
      <c r="AE325" s="7">
        <f t="shared" si="145"/>
        <v>1.6</v>
      </c>
      <c r="AF325" s="7">
        <f t="shared" si="129"/>
        <v>0.1</v>
      </c>
      <c r="AG325" s="7">
        <f t="shared" si="130"/>
        <v>0</v>
      </c>
      <c r="AH325" s="7">
        <f t="shared" si="131"/>
        <v>0</v>
      </c>
      <c r="AI325" s="7">
        <f t="shared" si="146"/>
        <v>0.1</v>
      </c>
    </row>
    <row r="326" spans="1:35" x14ac:dyDescent="0.25">
      <c r="A326" s="156" t="s">
        <v>134</v>
      </c>
      <c r="B326" s="153">
        <v>9</v>
      </c>
      <c r="C326" s="154">
        <v>4.1111111111111107</v>
      </c>
      <c r="D326" s="154">
        <v>4.1111111111111107</v>
      </c>
      <c r="E326" s="154">
        <v>4.333333333333333</v>
      </c>
      <c r="F326" s="154">
        <v>3.8888888888888888</v>
      </c>
      <c r="G326" s="154">
        <v>3.8888888888888888</v>
      </c>
      <c r="H326" s="151"/>
      <c r="I326" s="163">
        <f t="shared" si="111"/>
        <v>4.0666666666666664</v>
      </c>
      <c r="J326" s="152">
        <f t="shared" si="137"/>
        <v>1.6</v>
      </c>
      <c r="K326" s="152">
        <f t="shared" si="138"/>
        <v>1.6</v>
      </c>
      <c r="L326" s="152">
        <f t="shared" si="139"/>
        <v>1.6</v>
      </c>
      <c r="M326" s="152">
        <f t="shared" si="140"/>
        <v>1.6</v>
      </c>
      <c r="N326" s="152">
        <f t="shared" si="141"/>
        <v>0.1</v>
      </c>
      <c r="O326" s="152"/>
      <c r="P326" s="7">
        <f t="shared" si="117"/>
        <v>0.1</v>
      </c>
      <c r="Q326" s="7">
        <f t="shared" si="118"/>
        <v>0.5</v>
      </c>
      <c r="R326" s="7">
        <f t="shared" si="119"/>
        <v>1</v>
      </c>
      <c r="S326" s="7">
        <f t="shared" si="142"/>
        <v>1.6</v>
      </c>
      <c r="T326" s="7">
        <f t="shared" si="120"/>
        <v>0.1</v>
      </c>
      <c r="U326" s="7">
        <f t="shared" si="121"/>
        <v>0.5</v>
      </c>
      <c r="V326" s="7">
        <f t="shared" si="122"/>
        <v>1</v>
      </c>
      <c r="W326" s="7">
        <f t="shared" si="143"/>
        <v>1.6</v>
      </c>
      <c r="X326" s="7">
        <f t="shared" si="123"/>
        <v>0.1</v>
      </c>
      <c r="Y326" s="7">
        <f t="shared" si="124"/>
        <v>0.5</v>
      </c>
      <c r="Z326" s="7">
        <f t="shared" si="125"/>
        <v>1</v>
      </c>
      <c r="AA326" s="7">
        <f t="shared" si="144"/>
        <v>1.6</v>
      </c>
      <c r="AB326" s="7">
        <f t="shared" si="126"/>
        <v>0.1</v>
      </c>
      <c r="AC326" s="7">
        <f t="shared" si="127"/>
        <v>0.5</v>
      </c>
      <c r="AD326" s="7">
        <f t="shared" si="128"/>
        <v>1</v>
      </c>
      <c r="AE326" s="7">
        <f t="shared" si="145"/>
        <v>1.6</v>
      </c>
      <c r="AF326" s="7">
        <f t="shared" si="129"/>
        <v>0.1</v>
      </c>
      <c r="AG326" s="7">
        <f t="shared" si="130"/>
        <v>0</v>
      </c>
      <c r="AH326" s="7">
        <f t="shared" si="131"/>
        <v>0</v>
      </c>
      <c r="AI326" s="7">
        <f t="shared" si="146"/>
        <v>0.1</v>
      </c>
    </row>
    <row r="327" spans="1:35" x14ac:dyDescent="0.25">
      <c r="A327" s="156" t="s">
        <v>1650</v>
      </c>
      <c r="B327" s="153">
        <v>2</v>
      </c>
      <c r="C327" s="154">
        <v>3.5</v>
      </c>
      <c r="D327" s="154">
        <v>4</v>
      </c>
      <c r="E327" s="154">
        <v>4.5</v>
      </c>
      <c r="F327" s="154">
        <v>5</v>
      </c>
      <c r="G327" s="154">
        <v>4</v>
      </c>
      <c r="H327" s="151"/>
      <c r="I327" s="163">
        <f t="shared" si="111"/>
        <v>4.2</v>
      </c>
      <c r="J327" s="152">
        <f t="shared" si="137"/>
        <v>1.6</v>
      </c>
      <c r="K327" s="152">
        <f t="shared" si="138"/>
        <v>1.6</v>
      </c>
      <c r="L327" s="152">
        <f t="shared" si="139"/>
        <v>1.6</v>
      </c>
      <c r="M327" s="152">
        <f t="shared" si="140"/>
        <v>1.6</v>
      </c>
      <c r="N327" s="152">
        <f t="shared" si="141"/>
        <v>0.1</v>
      </c>
      <c r="O327" s="152"/>
      <c r="P327" s="7">
        <f t="shared" si="117"/>
        <v>0.1</v>
      </c>
      <c r="Q327" s="7">
        <f t="shared" si="118"/>
        <v>0.5</v>
      </c>
      <c r="R327" s="7">
        <f t="shared" si="119"/>
        <v>1</v>
      </c>
      <c r="S327" s="7">
        <f t="shared" si="142"/>
        <v>1.6</v>
      </c>
      <c r="T327" s="7">
        <f t="shared" si="120"/>
        <v>0.1</v>
      </c>
      <c r="U327" s="7">
        <f t="shared" si="121"/>
        <v>0.5</v>
      </c>
      <c r="V327" s="7">
        <f t="shared" si="122"/>
        <v>1</v>
      </c>
      <c r="W327" s="7">
        <f t="shared" si="143"/>
        <v>1.6</v>
      </c>
      <c r="X327" s="7">
        <f t="shared" si="123"/>
        <v>0.1</v>
      </c>
      <c r="Y327" s="7">
        <f t="shared" si="124"/>
        <v>0.5</v>
      </c>
      <c r="Z327" s="7">
        <f t="shared" si="125"/>
        <v>1</v>
      </c>
      <c r="AA327" s="7">
        <f t="shared" si="144"/>
        <v>1.6</v>
      </c>
      <c r="AB327" s="7">
        <f t="shared" si="126"/>
        <v>0.1</v>
      </c>
      <c r="AC327" s="7">
        <f t="shared" si="127"/>
        <v>0.5</v>
      </c>
      <c r="AD327" s="7">
        <f t="shared" si="128"/>
        <v>1</v>
      </c>
      <c r="AE327" s="7">
        <f t="shared" si="145"/>
        <v>1.6</v>
      </c>
      <c r="AF327" s="7">
        <f t="shared" si="129"/>
        <v>0.1</v>
      </c>
      <c r="AG327" s="7">
        <f t="shared" si="130"/>
        <v>0</v>
      </c>
      <c r="AH327" s="7">
        <f t="shared" si="131"/>
        <v>0</v>
      </c>
      <c r="AI327" s="7">
        <f t="shared" si="146"/>
        <v>0.1</v>
      </c>
    </row>
    <row r="328" spans="1:35" x14ac:dyDescent="0.25">
      <c r="A328" s="140" t="s">
        <v>1434</v>
      </c>
      <c r="B328" s="153">
        <v>1</v>
      </c>
      <c r="C328" s="154">
        <v>2</v>
      </c>
      <c r="D328" s="154">
        <v>5</v>
      </c>
      <c r="E328" s="154">
        <v>4</v>
      </c>
      <c r="F328" s="154">
        <v>4</v>
      </c>
      <c r="G328" s="154">
        <v>4</v>
      </c>
      <c r="H328" s="151"/>
      <c r="I328" s="163">
        <f t="shared" si="111"/>
        <v>3.8</v>
      </c>
      <c r="J328" s="152">
        <f t="shared" si="137"/>
        <v>1.6</v>
      </c>
      <c r="K328" s="152">
        <f t="shared" si="138"/>
        <v>1.6</v>
      </c>
      <c r="L328" s="152">
        <f t="shared" si="139"/>
        <v>1.6</v>
      </c>
      <c r="M328" s="152">
        <f t="shared" si="140"/>
        <v>0.6</v>
      </c>
      <c r="N328" s="152">
        <f t="shared" si="141"/>
        <v>0</v>
      </c>
      <c r="O328" s="152"/>
      <c r="P328" s="7">
        <f t="shared" si="117"/>
        <v>0.1</v>
      </c>
      <c r="Q328" s="7">
        <f t="shared" si="118"/>
        <v>0.5</v>
      </c>
      <c r="R328" s="7">
        <f t="shared" si="119"/>
        <v>1</v>
      </c>
      <c r="S328" s="7">
        <f t="shared" si="142"/>
        <v>1.6</v>
      </c>
      <c r="T328" s="7">
        <f t="shared" si="120"/>
        <v>0.1</v>
      </c>
      <c r="U328" s="7">
        <f t="shared" si="121"/>
        <v>0.5</v>
      </c>
      <c r="V328" s="7">
        <f t="shared" si="122"/>
        <v>1</v>
      </c>
      <c r="W328" s="7">
        <f t="shared" si="143"/>
        <v>1.6</v>
      </c>
      <c r="X328" s="7">
        <f t="shared" si="123"/>
        <v>0.1</v>
      </c>
      <c r="Y328" s="7">
        <f t="shared" si="124"/>
        <v>0.5</v>
      </c>
      <c r="Z328" s="7">
        <f t="shared" si="125"/>
        <v>1</v>
      </c>
      <c r="AA328" s="7">
        <f t="shared" si="144"/>
        <v>1.6</v>
      </c>
      <c r="AB328" s="7">
        <f t="shared" si="126"/>
        <v>0.1</v>
      </c>
      <c r="AC328" s="7">
        <f t="shared" si="127"/>
        <v>0.5</v>
      </c>
      <c r="AD328" s="7">
        <f t="shared" si="128"/>
        <v>0</v>
      </c>
      <c r="AE328" s="7">
        <f t="shared" si="145"/>
        <v>0.6</v>
      </c>
      <c r="AF328" s="7">
        <f t="shared" si="129"/>
        <v>0</v>
      </c>
      <c r="AG328" s="7">
        <f t="shared" si="130"/>
        <v>0</v>
      </c>
      <c r="AH328" s="7">
        <f t="shared" si="131"/>
        <v>0</v>
      </c>
      <c r="AI328" s="7">
        <f t="shared" si="146"/>
        <v>0</v>
      </c>
    </row>
    <row r="329" spans="1:35" x14ac:dyDescent="0.25">
      <c r="A329" s="2" t="s">
        <v>155</v>
      </c>
      <c r="B329" s="153">
        <v>2</v>
      </c>
      <c r="C329" s="154">
        <v>4</v>
      </c>
      <c r="D329" s="154">
        <v>3.5</v>
      </c>
      <c r="E329" s="154">
        <v>4.5</v>
      </c>
      <c r="F329" s="154">
        <v>3.5</v>
      </c>
      <c r="G329" s="154">
        <v>3</v>
      </c>
      <c r="H329" s="151"/>
      <c r="I329" s="163">
        <f t="shared" si="111"/>
        <v>3.7</v>
      </c>
      <c r="J329" s="152">
        <f t="shared" si="137"/>
        <v>1.6</v>
      </c>
      <c r="K329" s="152">
        <f t="shared" si="138"/>
        <v>1.6</v>
      </c>
      <c r="L329" s="152">
        <f t="shared" si="139"/>
        <v>1.6</v>
      </c>
      <c r="M329" s="152">
        <f t="shared" si="140"/>
        <v>0.6</v>
      </c>
      <c r="N329" s="152">
        <f t="shared" si="141"/>
        <v>0</v>
      </c>
      <c r="O329" s="152"/>
      <c r="P329" s="7">
        <f t="shared" si="117"/>
        <v>0.1</v>
      </c>
      <c r="Q329" s="7">
        <f t="shared" si="118"/>
        <v>0.5</v>
      </c>
      <c r="R329" s="7">
        <f t="shared" si="119"/>
        <v>1</v>
      </c>
      <c r="S329" s="7">
        <f t="shared" si="142"/>
        <v>1.6</v>
      </c>
      <c r="T329" s="7">
        <f t="shared" si="120"/>
        <v>0.1</v>
      </c>
      <c r="U329" s="7">
        <f t="shared" si="121"/>
        <v>0.5</v>
      </c>
      <c r="V329" s="7">
        <f t="shared" si="122"/>
        <v>1</v>
      </c>
      <c r="W329" s="7">
        <f t="shared" si="143"/>
        <v>1.6</v>
      </c>
      <c r="X329" s="7">
        <f t="shared" si="123"/>
        <v>0.1</v>
      </c>
      <c r="Y329" s="7">
        <f t="shared" si="124"/>
        <v>0.5</v>
      </c>
      <c r="Z329" s="7">
        <f t="shared" si="125"/>
        <v>1</v>
      </c>
      <c r="AA329" s="7">
        <f t="shared" si="144"/>
        <v>1.6</v>
      </c>
      <c r="AB329" s="7">
        <f t="shared" si="126"/>
        <v>0.1</v>
      </c>
      <c r="AC329" s="7">
        <f t="shared" si="127"/>
        <v>0.5</v>
      </c>
      <c r="AD329" s="7">
        <f t="shared" si="128"/>
        <v>0</v>
      </c>
      <c r="AE329" s="7">
        <f t="shared" si="145"/>
        <v>0.6</v>
      </c>
      <c r="AF329" s="7">
        <f t="shared" si="129"/>
        <v>0</v>
      </c>
      <c r="AG329" s="7">
        <f t="shared" si="130"/>
        <v>0</v>
      </c>
      <c r="AH329" s="7">
        <f t="shared" si="131"/>
        <v>0</v>
      </c>
      <c r="AI329" s="7">
        <f t="shared" si="146"/>
        <v>0</v>
      </c>
    </row>
    <row r="330" spans="1:35" x14ac:dyDescent="0.25">
      <c r="A330" s="140" t="s">
        <v>156</v>
      </c>
      <c r="B330" s="153">
        <v>1</v>
      </c>
      <c r="C330" s="154">
        <v>4</v>
      </c>
      <c r="D330" s="154">
        <v>4</v>
      </c>
      <c r="E330" s="154">
        <v>4</v>
      </c>
      <c r="F330" s="154">
        <v>4</v>
      </c>
      <c r="G330" s="154">
        <v>3</v>
      </c>
      <c r="H330" s="151"/>
      <c r="I330" s="163">
        <f t="shared" si="111"/>
        <v>3.8</v>
      </c>
      <c r="J330" s="152">
        <f t="shared" si="137"/>
        <v>1.6</v>
      </c>
      <c r="K330" s="152">
        <f t="shared" si="138"/>
        <v>1.6</v>
      </c>
      <c r="L330" s="152">
        <f t="shared" si="139"/>
        <v>1.6</v>
      </c>
      <c r="M330" s="152">
        <f t="shared" si="140"/>
        <v>0.6</v>
      </c>
      <c r="N330" s="152">
        <f t="shared" si="141"/>
        <v>0</v>
      </c>
      <c r="O330" s="152"/>
      <c r="P330" s="7">
        <f t="shared" si="117"/>
        <v>0.1</v>
      </c>
      <c r="Q330" s="7">
        <f t="shared" si="118"/>
        <v>0.5</v>
      </c>
      <c r="R330" s="7">
        <f t="shared" si="119"/>
        <v>1</v>
      </c>
      <c r="S330" s="7">
        <f t="shared" si="142"/>
        <v>1.6</v>
      </c>
      <c r="T330" s="7">
        <f t="shared" si="120"/>
        <v>0.1</v>
      </c>
      <c r="U330" s="7">
        <f t="shared" si="121"/>
        <v>0.5</v>
      </c>
      <c r="V330" s="7">
        <f t="shared" si="122"/>
        <v>1</v>
      </c>
      <c r="W330" s="7">
        <f t="shared" si="143"/>
        <v>1.6</v>
      </c>
      <c r="X330" s="7">
        <f t="shared" si="123"/>
        <v>0.1</v>
      </c>
      <c r="Y330" s="7">
        <f t="shared" si="124"/>
        <v>0.5</v>
      </c>
      <c r="Z330" s="7">
        <f t="shared" si="125"/>
        <v>1</v>
      </c>
      <c r="AA330" s="7">
        <f t="shared" si="144"/>
        <v>1.6</v>
      </c>
      <c r="AB330" s="7">
        <f t="shared" si="126"/>
        <v>0.1</v>
      </c>
      <c r="AC330" s="7">
        <f t="shared" si="127"/>
        <v>0.5</v>
      </c>
      <c r="AD330" s="7">
        <f t="shared" si="128"/>
        <v>0</v>
      </c>
      <c r="AE330" s="7">
        <f t="shared" si="145"/>
        <v>0.6</v>
      </c>
      <c r="AF330" s="7">
        <f t="shared" si="129"/>
        <v>0</v>
      </c>
      <c r="AG330" s="7">
        <f t="shared" si="130"/>
        <v>0</v>
      </c>
      <c r="AH330" s="7">
        <f t="shared" si="131"/>
        <v>0</v>
      </c>
      <c r="AI330" s="7">
        <f t="shared" si="146"/>
        <v>0</v>
      </c>
    </row>
    <row r="331" spans="1:35" x14ac:dyDescent="0.25">
      <c r="A331" s="140" t="s">
        <v>1605</v>
      </c>
      <c r="B331" s="153">
        <v>1</v>
      </c>
      <c r="C331" s="154">
        <v>4</v>
      </c>
      <c r="D331" s="154">
        <v>3</v>
      </c>
      <c r="E331" s="154">
        <v>5</v>
      </c>
      <c r="F331" s="154">
        <v>3</v>
      </c>
      <c r="G331" s="154">
        <v>3</v>
      </c>
      <c r="H331" s="151"/>
      <c r="I331" s="163">
        <f t="shared" si="111"/>
        <v>3.6</v>
      </c>
      <c r="J331" s="152">
        <f t="shared" si="137"/>
        <v>1.6</v>
      </c>
      <c r="K331" s="152">
        <f t="shared" si="138"/>
        <v>1.6</v>
      </c>
      <c r="L331" s="152">
        <f t="shared" si="139"/>
        <v>1.6</v>
      </c>
      <c r="M331" s="152">
        <f t="shared" si="140"/>
        <v>0.6</v>
      </c>
      <c r="N331" s="152">
        <f t="shared" si="141"/>
        <v>0</v>
      </c>
      <c r="O331" s="152"/>
      <c r="P331" s="7">
        <f t="shared" si="117"/>
        <v>0.1</v>
      </c>
      <c r="Q331" s="7">
        <f t="shared" si="118"/>
        <v>0.5</v>
      </c>
      <c r="R331" s="7">
        <f t="shared" si="119"/>
        <v>1</v>
      </c>
      <c r="S331" s="7">
        <f t="shared" si="142"/>
        <v>1.6</v>
      </c>
      <c r="T331" s="7">
        <f t="shared" si="120"/>
        <v>0.1</v>
      </c>
      <c r="U331" s="7">
        <f t="shared" si="121"/>
        <v>0.5</v>
      </c>
      <c r="V331" s="7">
        <f t="shared" si="122"/>
        <v>1</v>
      </c>
      <c r="W331" s="7">
        <f t="shared" si="143"/>
        <v>1.6</v>
      </c>
      <c r="X331" s="7">
        <f t="shared" si="123"/>
        <v>0.1</v>
      </c>
      <c r="Y331" s="7">
        <f t="shared" si="124"/>
        <v>0.5</v>
      </c>
      <c r="Z331" s="7">
        <f t="shared" si="125"/>
        <v>1</v>
      </c>
      <c r="AA331" s="7">
        <f t="shared" si="144"/>
        <v>1.6</v>
      </c>
      <c r="AB331" s="7">
        <f t="shared" si="126"/>
        <v>0.1</v>
      </c>
      <c r="AC331" s="7">
        <f t="shared" si="127"/>
        <v>0.5</v>
      </c>
      <c r="AD331" s="7">
        <f t="shared" si="128"/>
        <v>0</v>
      </c>
      <c r="AE331" s="7">
        <f t="shared" si="145"/>
        <v>0.6</v>
      </c>
      <c r="AF331" s="7">
        <f t="shared" si="129"/>
        <v>0</v>
      </c>
      <c r="AG331" s="7">
        <f t="shared" si="130"/>
        <v>0</v>
      </c>
      <c r="AH331" s="7">
        <f t="shared" si="131"/>
        <v>0</v>
      </c>
      <c r="AI331" s="7">
        <f t="shared" si="146"/>
        <v>0</v>
      </c>
    </row>
    <row r="332" spans="1:35" x14ac:dyDescent="0.25">
      <c r="A332" s="2" t="s">
        <v>73</v>
      </c>
      <c r="B332" s="153">
        <v>2</v>
      </c>
      <c r="C332" s="154">
        <v>4.5</v>
      </c>
      <c r="D332" s="154">
        <v>3</v>
      </c>
      <c r="E332" s="154">
        <v>5</v>
      </c>
      <c r="F332" s="154">
        <v>4</v>
      </c>
      <c r="G332" s="154">
        <v>3.5</v>
      </c>
      <c r="H332" s="151"/>
      <c r="I332" s="163">
        <f t="shared" si="111"/>
        <v>4</v>
      </c>
      <c r="J332" s="152">
        <f t="shared" si="137"/>
        <v>1.6</v>
      </c>
      <c r="K332" s="152">
        <f t="shared" si="138"/>
        <v>1.6</v>
      </c>
      <c r="L332" s="152">
        <f t="shared" si="139"/>
        <v>1.6</v>
      </c>
      <c r="M332" s="152">
        <f t="shared" si="140"/>
        <v>1.6</v>
      </c>
      <c r="N332" s="152">
        <f t="shared" si="141"/>
        <v>0</v>
      </c>
      <c r="O332" s="152"/>
      <c r="P332" s="7">
        <f t="shared" si="117"/>
        <v>0.1</v>
      </c>
      <c r="Q332" s="7">
        <f t="shared" si="118"/>
        <v>0.5</v>
      </c>
      <c r="R332" s="7">
        <f t="shared" si="119"/>
        <v>1</v>
      </c>
      <c r="S332" s="7">
        <f t="shared" si="142"/>
        <v>1.6</v>
      </c>
      <c r="T332" s="7">
        <f t="shared" si="120"/>
        <v>0.1</v>
      </c>
      <c r="U332" s="7">
        <f t="shared" si="121"/>
        <v>0.5</v>
      </c>
      <c r="V332" s="7">
        <f t="shared" si="122"/>
        <v>1</v>
      </c>
      <c r="W332" s="7">
        <f t="shared" si="143"/>
        <v>1.6</v>
      </c>
      <c r="X332" s="7">
        <f t="shared" si="123"/>
        <v>0.1</v>
      </c>
      <c r="Y332" s="7">
        <f t="shared" si="124"/>
        <v>0.5</v>
      </c>
      <c r="Z332" s="7">
        <f t="shared" si="125"/>
        <v>1</v>
      </c>
      <c r="AA332" s="7">
        <f t="shared" si="144"/>
        <v>1.6</v>
      </c>
      <c r="AB332" s="7">
        <f t="shared" si="126"/>
        <v>0.1</v>
      </c>
      <c r="AC332" s="7">
        <f t="shared" si="127"/>
        <v>0.5</v>
      </c>
      <c r="AD332" s="7">
        <f t="shared" si="128"/>
        <v>1</v>
      </c>
      <c r="AE332" s="7">
        <f t="shared" si="145"/>
        <v>1.6</v>
      </c>
      <c r="AF332" s="7">
        <f t="shared" si="129"/>
        <v>0</v>
      </c>
      <c r="AG332" s="7">
        <f t="shared" si="130"/>
        <v>0</v>
      </c>
      <c r="AH332" s="7">
        <f t="shared" si="131"/>
        <v>0</v>
      </c>
      <c r="AI332" s="7">
        <f t="shared" si="146"/>
        <v>0</v>
      </c>
    </row>
    <row r="333" spans="1:35" x14ac:dyDescent="0.25">
      <c r="A333" s="140" t="s">
        <v>584</v>
      </c>
      <c r="B333" s="153">
        <v>2</v>
      </c>
      <c r="C333" s="154">
        <v>4.5</v>
      </c>
      <c r="D333" s="154">
        <v>3</v>
      </c>
      <c r="E333" s="154">
        <v>5</v>
      </c>
      <c r="F333" s="154">
        <v>4</v>
      </c>
      <c r="G333" s="154">
        <v>3.5</v>
      </c>
      <c r="H333" s="151"/>
      <c r="I333" s="163">
        <f t="shared" si="111"/>
        <v>4</v>
      </c>
      <c r="J333" s="152">
        <f t="shared" si="137"/>
        <v>1.6</v>
      </c>
      <c r="K333" s="152">
        <f t="shared" si="138"/>
        <v>1.6</v>
      </c>
      <c r="L333" s="152">
        <f t="shared" si="139"/>
        <v>1.6</v>
      </c>
      <c r="M333" s="152">
        <f t="shared" si="140"/>
        <v>1.6</v>
      </c>
      <c r="N333" s="152">
        <f t="shared" si="141"/>
        <v>0</v>
      </c>
      <c r="O333" s="152"/>
      <c r="P333" s="7">
        <f t="shared" si="117"/>
        <v>0.1</v>
      </c>
      <c r="Q333" s="7">
        <f t="shared" si="118"/>
        <v>0.5</v>
      </c>
      <c r="R333" s="7">
        <f t="shared" si="119"/>
        <v>1</v>
      </c>
      <c r="S333" s="7">
        <f t="shared" si="142"/>
        <v>1.6</v>
      </c>
      <c r="T333" s="7">
        <f t="shared" si="120"/>
        <v>0.1</v>
      </c>
      <c r="U333" s="7">
        <f t="shared" si="121"/>
        <v>0.5</v>
      </c>
      <c r="V333" s="7">
        <f t="shared" si="122"/>
        <v>1</v>
      </c>
      <c r="W333" s="7">
        <f t="shared" si="143"/>
        <v>1.6</v>
      </c>
      <c r="X333" s="7">
        <f t="shared" si="123"/>
        <v>0.1</v>
      </c>
      <c r="Y333" s="7">
        <f t="shared" si="124"/>
        <v>0.5</v>
      </c>
      <c r="Z333" s="7">
        <f t="shared" si="125"/>
        <v>1</v>
      </c>
      <c r="AA333" s="7">
        <f t="shared" si="144"/>
        <v>1.6</v>
      </c>
      <c r="AB333" s="7">
        <f t="shared" si="126"/>
        <v>0.1</v>
      </c>
      <c r="AC333" s="7">
        <f t="shared" si="127"/>
        <v>0.5</v>
      </c>
      <c r="AD333" s="7">
        <f t="shared" si="128"/>
        <v>1</v>
      </c>
      <c r="AE333" s="7">
        <f t="shared" si="145"/>
        <v>1.6</v>
      </c>
      <c r="AF333" s="7">
        <f t="shared" si="129"/>
        <v>0</v>
      </c>
      <c r="AG333" s="7">
        <f t="shared" si="130"/>
        <v>0</v>
      </c>
      <c r="AH333" s="7">
        <f t="shared" si="131"/>
        <v>0</v>
      </c>
      <c r="AI333" s="7">
        <f t="shared" si="146"/>
        <v>0</v>
      </c>
    </row>
    <row r="334" spans="1:35" x14ac:dyDescent="0.25">
      <c r="A334" s="2" t="s">
        <v>61</v>
      </c>
      <c r="B334" s="153">
        <v>8</v>
      </c>
      <c r="C334" s="154">
        <v>3.375</v>
      </c>
      <c r="D334" s="154">
        <v>3.625</v>
      </c>
      <c r="E334" s="154">
        <v>4.125</v>
      </c>
      <c r="F334" s="154">
        <v>4.375</v>
      </c>
      <c r="G334" s="154">
        <v>3.875</v>
      </c>
      <c r="H334" s="151"/>
      <c r="I334" s="163">
        <f t="shared" si="111"/>
        <v>3.875</v>
      </c>
      <c r="J334" s="152">
        <f t="shared" si="137"/>
        <v>1.6</v>
      </c>
      <c r="K334" s="152">
        <f t="shared" si="138"/>
        <v>1.6</v>
      </c>
      <c r="L334" s="152">
        <f t="shared" si="139"/>
        <v>1.6</v>
      </c>
      <c r="M334" s="152">
        <f t="shared" si="140"/>
        <v>0.6</v>
      </c>
      <c r="N334" s="152">
        <f t="shared" si="141"/>
        <v>0</v>
      </c>
      <c r="O334" s="152"/>
      <c r="P334" s="7">
        <f t="shared" si="117"/>
        <v>0.1</v>
      </c>
      <c r="Q334" s="7">
        <f t="shared" si="118"/>
        <v>0.5</v>
      </c>
      <c r="R334" s="7">
        <f t="shared" si="119"/>
        <v>1</v>
      </c>
      <c r="S334" s="7">
        <f t="shared" si="142"/>
        <v>1.6</v>
      </c>
      <c r="T334" s="7">
        <f t="shared" si="120"/>
        <v>0.1</v>
      </c>
      <c r="U334" s="7">
        <f t="shared" si="121"/>
        <v>0.5</v>
      </c>
      <c r="V334" s="7">
        <f t="shared" si="122"/>
        <v>1</v>
      </c>
      <c r="W334" s="7">
        <f t="shared" si="143"/>
        <v>1.6</v>
      </c>
      <c r="X334" s="7">
        <f t="shared" si="123"/>
        <v>0.1</v>
      </c>
      <c r="Y334" s="7">
        <f t="shared" si="124"/>
        <v>0.5</v>
      </c>
      <c r="Z334" s="7">
        <f t="shared" si="125"/>
        <v>1</v>
      </c>
      <c r="AA334" s="7">
        <f t="shared" si="144"/>
        <v>1.6</v>
      </c>
      <c r="AB334" s="7">
        <f t="shared" si="126"/>
        <v>0.1</v>
      </c>
      <c r="AC334" s="7">
        <f t="shared" si="127"/>
        <v>0.5</v>
      </c>
      <c r="AD334" s="7">
        <f t="shared" si="128"/>
        <v>0</v>
      </c>
      <c r="AE334" s="7">
        <f t="shared" si="145"/>
        <v>0.6</v>
      </c>
      <c r="AF334" s="7">
        <f t="shared" si="129"/>
        <v>0</v>
      </c>
      <c r="AG334" s="7">
        <f t="shared" si="130"/>
        <v>0</v>
      </c>
      <c r="AH334" s="7">
        <f t="shared" si="131"/>
        <v>0</v>
      </c>
      <c r="AI334" s="7">
        <f t="shared" si="146"/>
        <v>0</v>
      </c>
    </row>
    <row r="335" spans="1:35" x14ac:dyDescent="0.25">
      <c r="A335" s="140" t="s">
        <v>360</v>
      </c>
      <c r="B335" s="153">
        <v>7</v>
      </c>
      <c r="C335" s="154">
        <v>3.2857142857142856</v>
      </c>
      <c r="D335" s="154">
        <v>3.5714285714285716</v>
      </c>
      <c r="E335" s="154">
        <v>4.1428571428571432</v>
      </c>
      <c r="F335" s="154">
        <v>4.4285714285714288</v>
      </c>
      <c r="G335" s="154">
        <v>3.8571428571428572</v>
      </c>
      <c r="H335" s="151"/>
      <c r="I335" s="163">
        <f t="shared" ref="I335:I398" si="147">IFERROR(AVERAGE(C335:G335),"0")+0</f>
        <v>3.8571428571428568</v>
      </c>
      <c r="J335" s="152">
        <f t="shared" si="137"/>
        <v>1.6</v>
      </c>
      <c r="K335" s="152">
        <f t="shared" si="138"/>
        <v>1.6</v>
      </c>
      <c r="L335" s="152">
        <f t="shared" si="139"/>
        <v>1.6</v>
      </c>
      <c r="M335" s="152">
        <f t="shared" si="140"/>
        <v>0.6</v>
      </c>
      <c r="N335" s="152">
        <f t="shared" si="141"/>
        <v>0</v>
      </c>
      <c r="O335" s="152"/>
      <c r="P335" s="7">
        <f t="shared" ref="P335:P398" si="148">IF($I335&gt;0,0.1,0)</f>
        <v>0.1</v>
      </c>
      <c r="Q335" s="7">
        <f t="shared" ref="Q335:Q398" si="149">IF($I335&gt;0.49,0.5,0)</f>
        <v>0.5</v>
      </c>
      <c r="R335" s="7">
        <f t="shared" ref="R335:R398" si="150">IF($I335&gt;0.99,1,0)</f>
        <v>1</v>
      </c>
      <c r="S335" s="7">
        <f t="shared" si="142"/>
        <v>1.6</v>
      </c>
      <c r="T335" s="7">
        <f t="shared" ref="T335:T398" si="151">IF($I335&gt;1,0.1,0)</f>
        <v>0.1</v>
      </c>
      <c r="U335" s="7">
        <f t="shared" ref="U335:U398" si="152">IF($I335&gt;1.49,0.5,0)</f>
        <v>0.5</v>
      </c>
      <c r="V335" s="7">
        <f t="shared" ref="V335:V398" si="153">IF($I335&gt;1.99,1,0)</f>
        <v>1</v>
      </c>
      <c r="W335" s="7">
        <f t="shared" si="143"/>
        <v>1.6</v>
      </c>
      <c r="X335" s="7">
        <f t="shared" ref="X335:X398" si="154">IF($I335&gt;2,0.1,0)</f>
        <v>0.1</v>
      </c>
      <c r="Y335" s="7">
        <f t="shared" ref="Y335:Y398" si="155">IF($I335&gt;2.49,0.5,0)</f>
        <v>0.5</v>
      </c>
      <c r="Z335" s="7">
        <f t="shared" ref="Z335:Z398" si="156">IF($I335&gt;2.99,1,0)</f>
        <v>1</v>
      </c>
      <c r="AA335" s="7">
        <f t="shared" si="144"/>
        <v>1.6</v>
      </c>
      <c r="AB335" s="7">
        <f t="shared" ref="AB335:AB398" si="157">IF($I335&gt;3,0.1,0)</f>
        <v>0.1</v>
      </c>
      <c r="AC335" s="7">
        <f t="shared" ref="AC335:AC398" si="158">IF($I335&gt;3.49,0.5,0)</f>
        <v>0.5</v>
      </c>
      <c r="AD335" s="7">
        <f t="shared" ref="AD335:AD398" si="159">IF($I335&gt;3.99,1,0)</f>
        <v>0</v>
      </c>
      <c r="AE335" s="7">
        <f t="shared" si="145"/>
        <v>0.6</v>
      </c>
      <c r="AF335" s="7">
        <f t="shared" ref="AF335:AF398" si="160">IF($I335&gt;4,0.1,0)</f>
        <v>0</v>
      </c>
      <c r="AG335" s="7">
        <f t="shared" ref="AG335:AG398" si="161">IF($I335&gt;4.49,0.5,0)</f>
        <v>0</v>
      </c>
      <c r="AH335" s="7">
        <f t="shared" ref="AH335:AH398" si="162">IF($I335&gt;4.99,1,0)</f>
        <v>0</v>
      </c>
      <c r="AI335" s="7">
        <f t="shared" si="146"/>
        <v>0</v>
      </c>
    </row>
    <row r="336" spans="1:35" x14ac:dyDescent="0.25">
      <c r="A336" s="140" t="s">
        <v>1755</v>
      </c>
      <c r="B336" s="153">
        <v>1</v>
      </c>
      <c r="C336" s="154">
        <v>4</v>
      </c>
      <c r="D336" s="154">
        <v>4</v>
      </c>
      <c r="E336" s="154">
        <v>4</v>
      </c>
      <c r="F336" s="154">
        <v>4</v>
      </c>
      <c r="G336" s="154">
        <v>4</v>
      </c>
      <c r="H336" s="151"/>
      <c r="I336" s="163">
        <f t="shared" si="147"/>
        <v>4</v>
      </c>
      <c r="J336" s="152">
        <f t="shared" si="137"/>
        <v>1.6</v>
      </c>
      <c r="K336" s="152">
        <f t="shared" si="138"/>
        <v>1.6</v>
      </c>
      <c r="L336" s="152">
        <f t="shared" si="139"/>
        <v>1.6</v>
      </c>
      <c r="M336" s="152">
        <f t="shared" si="140"/>
        <v>1.6</v>
      </c>
      <c r="N336" s="152">
        <f t="shared" si="141"/>
        <v>0</v>
      </c>
      <c r="O336" s="152"/>
      <c r="P336" s="7">
        <f t="shared" si="148"/>
        <v>0.1</v>
      </c>
      <c r="Q336" s="7">
        <f t="shared" si="149"/>
        <v>0.5</v>
      </c>
      <c r="R336" s="7">
        <f t="shared" si="150"/>
        <v>1</v>
      </c>
      <c r="S336" s="7">
        <f t="shared" si="142"/>
        <v>1.6</v>
      </c>
      <c r="T336" s="7">
        <f t="shared" si="151"/>
        <v>0.1</v>
      </c>
      <c r="U336" s="7">
        <f t="shared" si="152"/>
        <v>0.5</v>
      </c>
      <c r="V336" s="7">
        <f t="shared" si="153"/>
        <v>1</v>
      </c>
      <c r="W336" s="7">
        <f t="shared" si="143"/>
        <v>1.6</v>
      </c>
      <c r="X336" s="7">
        <f t="shared" si="154"/>
        <v>0.1</v>
      </c>
      <c r="Y336" s="7">
        <f t="shared" si="155"/>
        <v>0.5</v>
      </c>
      <c r="Z336" s="7">
        <f t="shared" si="156"/>
        <v>1</v>
      </c>
      <c r="AA336" s="7">
        <f t="shared" si="144"/>
        <v>1.6</v>
      </c>
      <c r="AB336" s="7">
        <f t="shared" si="157"/>
        <v>0.1</v>
      </c>
      <c r="AC336" s="7">
        <f t="shared" si="158"/>
        <v>0.5</v>
      </c>
      <c r="AD336" s="7">
        <f t="shared" si="159"/>
        <v>1</v>
      </c>
      <c r="AE336" s="7">
        <f t="shared" si="145"/>
        <v>1.6</v>
      </c>
      <c r="AF336" s="7">
        <f t="shared" si="160"/>
        <v>0</v>
      </c>
      <c r="AG336" s="7">
        <f t="shared" si="161"/>
        <v>0</v>
      </c>
      <c r="AH336" s="7">
        <f t="shared" si="162"/>
        <v>0</v>
      </c>
      <c r="AI336" s="7">
        <f t="shared" si="146"/>
        <v>0</v>
      </c>
    </row>
    <row r="337" spans="1:35" x14ac:dyDescent="0.25">
      <c r="A337" s="2" t="s">
        <v>31</v>
      </c>
      <c r="B337" s="153">
        <v>27</v>
      </c>
      <c r="C337" s="154">
        <v>4.1851851851851851</v>
      </c>
      <c r="D337" s="154">
        <v>4.0740740740740744</v>
      </c>
      <c r="E337" s="154">
        <v>4.333333333333333</v>
      </c>
      <c r="F337" s="154">
        <v>4.1111111111111107</v>
      </c>
      <c r="G337" s="154">
        <v>4.2222222222222223</v>
      </c>
      <c r="H337" s="151"/>
      <c r="I337" s="163">
        <f t="shared" si="147"/>
        <v>4.1851851851851851</v>
      </c>
      <c r="J337" s="152">
        <f t="shared" si="137"/>
        <v>1.6</v>
      </c>
      <c r="K337" s="152">
        <f t="shared" si="138"/>
        <v>1.6</v>
      </c>
      <c r="L337" s="152">
        <f t="shared" si="139"/>
        <v>1.6</v>
      </c>
      <c r="M337" s="152">
        <f t="shared" si="140"/>
        <v>1.6</v>
      </c>
      <c r="N337" s="152">
        <f t="shared" si="141"/>
        <v>0.1</v>
      </c>
      <c r="O337" s="152"/>
      <c r="P337" s="7">
        <f t="shared" si="148"/>
        <v>0.1</v>
      </c>
      <c r="Q337" s="7">
        <f t="shared" si="149"/>
        <v>0.5</v>
      </c>
      <c r="R337" s="7">
        <f t="shared" si="150"/>
        <v>1</v>
      </c>
      <c r="S337" s="7">
        <f t="shared" si="142"/>
        <v>1.6</v>
      </c>
      <c r="T337" s="7">
        <f t="shared" si="151"/>
        <v>0.1</v>
      </c>
      <c r="U337" s="7">
        <f t="shared" si="152"/>
        <v>0.5</v>
      </c>
      <c r="V337" s="7">
        <f t="shared" si="153"/>
        <v>1</v>
      </c>
      <c r="W337" s="7">
        <f t="shared" si="143"/>
        <v>1.6</v>
      </c>
      <c r="X337" s="7">
        <f t="shared" si="154"/>
        <v>0.1</v>
      </c>
      <c r="Y337" s="7">
        <f t="shared" si="155"/>
        <v>0.5</v>
      </c>
      <c r="Z337" s="7">
        <f t="shared" si="156"/>
        <v>1</v>
      </c>
      <c r="AA337" s="7">
        <f t="shared" si="144"/>
        <v>1.6</v>
      </c>
      <c r="AB337" s="7">
        <f t="shared" si="157"/>
        <v>0.1</v>
      </c>
      <c r="AC337" s="7">
        <f t="shared" si="158"/>
        <v>0.5</v>
      </c>
      <c r="AD337" s="7">
        <f t="shared" si="159"/>
        <v>1</v>
      </c>
      <c r="AE337" s="7">
        <f t="shared" si="145"/>
        <v>1.6</v>
      </c>
      <c r="AF337" s="7">
        <f t="shared" si="160"/>
        <v>0.1</v>
      </c>
      <c r="AG337" s="7">
        <f t="shared" si="161"/>
        <v>0</v>
      </c>
      <c r="AH337" s="7">
        <f t="shared" si="162"/>
        <v>0</v>
      </c>
      <c r="AI337" s="7">
        <f t="shared" si="146"/>
        <v>0.1</v>
      </c>
    </row>
    <row r="338" spans="1:35" x14ac:dyDescent="0.25">
      <c r="A338" s="140" t="s">
        <v>711</v>
      </c>
      <c r="B338" s="153">
        <v>5</v>
      </c>
      <c r="C338" s="154">
        <v>4.5999999999999996</v>
      </c>
      <c r="D338" s="154">
        <v>4.2</v>
      </c>
      <c r="E338" s="154">
        <v>5</v>
      </c>
      <c r="F338" s="154">
        <v>5</v>
      </c>
      <c r="G338" s="154">
        <v>4.5999999999999996</v>
      </c>
      <c r="H338" s="151"/>
      <c r="I338" s="163">
        <f t="shared" si="147"/>
        <v>4.68</v>
      </c>
      <c r="J338" s="152">
        <f t="shared" si="137"/>
        <v>1.6</v>
      </c>
      <c r="K338" s="152">
        <f t="shared" si="138"/>
        <v>1.6</v>
      </c>
      <c r="L338" s="152">
        <f t="shared" si="139"/>
        <v>1.6</v>
      </c>
      <c r="M338" s="152">
        <f t="shared" si="140"/>
        <v>1.6</v>
      </c>
      <c r="N338" s="152">
        <f t="shared" si="141"/>
        <v>0.6</v>
      </c>
      <c r="O338" s="152"/>
      <c r="P338" s="7">
        <f t="shared" si="148"/>
        <v>0.1</v>
      </c>
      <c r="Q338" s="7">
        <f t="shared" si="149"/>
        <v>0.5</v>
      </c>
      <c r="R338" s="7">
        <f t="shared" si="150"/>
        <v>1</v>
      </c>
      <c r="S338" s="7">
        <f t="shared" si="142"/>
        <v>1.6</v>
      </c>
      <c r="T338" s="7">
        <f t="shared" si="151"/>
        <v>0.1</v>
      </c>
      <c r="U338" s="7">
        <f t="shared" si="152"/>
        <v>0.5</v>
      </c>
      <c r="V338" s="7">
        <f t="shared" si="153"/>
        <v>1</v>
      </c>
      <c r="W338" s="7">
        <f t="shared" si="143"/>
        <v>1.6</v>
      </c>
      <c r="X338" s="7">
        <f t="shared" si="154"/>
        <v>0.1</v>
      </c>
      <c r="Y338" s="7">
        <f t="shared" si="155"/>
        <v>0.5</v>
      </c>
      <c r="Z338" s="7">
        <f t="shared" si="156"/>
        <v>1</v>
      </c>
      <c r="AA338" s="7">
        <f t="shared" si="144"/>
        <v>1.6</v>
      </c>
      <c r="AB338" s="7">
        <f t="shared" si="157"/>
        <v>0.1</v>
      </c>
      <c r="AC338" s="7">
        <f t="shared" si="158"/>
        <v>0.5</v>
      </c>
      <c r="AD338" s="7">
        <f t="shared" si="159"/>
        <v>1</v>
      </c>
      <c r="AE338" s="7">
        <f t="shared" si="145"/>
        <v>1.6</v>
      </c>
      <c r="AF338" s="7">
        <f t="shared" si="160"/>
        <v>0.1</v>
      </c>
      <c r="AG338" s="7">
        <f t="shared" si="161"/>
        <v>0.5</v>
      </c>
      <c r="AH338" s="7">
        <f t="shared" si="162"/>
        <v>0</v>
      </c>
      <c r="AI338" s="7">
        <f t="shared" si="146"/>
        <v>0.6</v>
      </c>
    </row>
    <row r="339" spans="1:35" x14ac:dyDescent="0.25">
      <c r="A339" s="140" t="s">
        <v>616</v>
      </c>
      <c r="B339" s="153">
        <v>4</v>
      </c>
      <c r="C339" s="154">
        <v>4.25</v>
      </c>
      <c r="D339" s="154">
        <v>4.25</v>
      </c>
      <c r="E339" s="154">
        <v>4.5</v>
      </c>
      <c r="F339" s="154">
        <v>4.25</v>
      </c>
      <c r="G339" s="154">
        <v>4.5</v>
      </c>
      <c r="H339" s="151"/>
      <c r="I339" s="163">
        <f t="shared" si="147"/>
        <v>4.3499999999999996</v>
      </c>
      <c r="J339" s="152">
        <f t="shared" si="137"/>
        <v>1.6</v>
      </c>
      <c r="K339" s="152">
        <f t="shared" si="138"/>
        <v>1.6</v>
      </c>
      <c r="L339" s="152">
        <f t="shared" si="139"/>
        <v>1.6</v>
      </c>
      <c r="M339" s="152">
        <f t="shared" si="140"/>
        <v>1.6</v>
      </c>
      <c r="N339" s="152">
        <f t="shared" si="141"/>
        <v>0.1</v>
      </c>
      <c r="O339" s="152"/>
      <c r="P339" s="7">
        <f t="shared" si="148"/>
        <v>0.1</v>
      </c>
      <c r="Q339" s="7">
        <f t="shared" si="149"/>
        <v>0.5</v>
      </c>
      <c r="R339" s="7">
        <f t="shared" si="150"/>
        <v>1</v>
      </c>
      <c r="S339" s="7">
        <f t="shared" si="142"/>
        <v>1.6</v>
      </c>
      <c r="T339" s="7">
        <f t="shared" si="151"/>
        <v>0.1</v>
      </c>
      <c r="U339" s="7">
        <f t="shared" si="152"/>
        <v>0.5</v>
      </c>
      <c r="V339" s="7">
        <f t="shared" si="153"/>
        <v>1</v>
      </c>
      <c r="W339" s="7">
        <f t="shared" si="143"/>
        <v>1.6</v>
      </c>
      <c r="X339" s="7">
        <f t="shared" si="154"/>
        <v>0.1</v>
      </c>
      <c r="Y339" s="7">
        <f t="shared" si="155"/>
        <v>0.5</v>
      </c>
      <c r="Z339" s="7">
        <f t="shared" si="156"/>
        <v>1</v>
      </c>
      <c r="AA339" s="7">
        <f t="shared" si="144"/>
        <v>1.6</v>
      </c>
      <c r="AB339" s="7">
        <f t="shared" si="157"/>
        <v>0.1</v>
      </c>
      <c r="AC339" s="7">
        <f t="shared" si="158"/>
        <v>0.5</v>
      </c>
      <c r="AD339" s="7">
        <f t="shared" si="159"/>
        <v>1</v>
      </c>
      <c r="AE339" s="7">
        <f t="shared" si="145"/>
        <v>1.6</v>
      </c>
      <c r="AF339" s="7">
        <f t="shared" si="160"/>
        <v>0.1</v>
      </c>
      <c r="AG339" s="7">
        <f t="shared" si="161"/>
        <v>0</v>
      </c>
      <c r="AH339" s="7">
        <f t="shared" si="162"/>
        <v>0</v>
      </c>
      <c r="AI339" s="7">
        <f t="shared" si="146"/>
        <v>0.1</v>
      </c>
    </row>
    <row r="340" spans="1:35" x14ac:dyDescent="0.25">
      <c r="A340" s="140" t="s">
        <v>107</v>
      </c>
      <c r="B340" s="153">
        <v>8</v>
      </c>
      <c r="C340" s="154">
        <v>3.375</v>
      </c>
      <c r="D340" s="154">
        <v>3.5</v>
      </c>
      <c r="E340" s="154">
        <v>3.625</v>
      </c>
      <c r="F340" s="154">
        <v>3.125</v>
      </c>
      <c r="G340" s="154">
        <v>4</v>
      </c>
      <c r="H340" s="151"/>
      <c r="I340" s="163">
        <f t="shared" si="147"/>
        <v>3.5249999999999999</v>
      </c>
      <c r="J340" s="152">
        <f t="shared" si="137"/>
        <v>1.6</v>
      </c>
      <c r="K340" s="152">
        <f t="shared" si="138"/>
        <v>1.6</v>
      </c>
      <c r="L340" s="152">
        <f t="shared" si="139"/>
        <v>1.6</v>
      </c>
      <c r="M340" s="152">
        <f t="shared" si="140"/>
        <v>0.6</v>
      </c>
      <c r="N340" s="152">
        <f t="shared" si="141"/>
        <v>0</v>
      </c>
      <c r="O340" s="152"/>
      <c r="P340" s="7">
        <f t="shared" si="148"/>
        <v>0.1</v>
      </c>
      <c r="Q340" s="7">
        <f t="shared" si="149"/>
        <v>0.5</v>
      </c>
      <c r="R340" s="7">
        <f t="shared" si="150"/>
        <v>1</v>
      </c>
      <c r="S340" s="7">
        <f t="shared" si="142"/>
        <v>1.6</v>
      </c>
      <c r="T340" s="7">
        <f t="shared" si="151"/>
        <v>0.1</v>
      </c>
      <c r="U340" s="7">
        <f t="shared" si="152"/>
        <v>0.5</v>
      </c>
      <c r="V340" s="7">
        <f t="shared" si="153"/>
        <v>1</v>
      </c>
      <c r="W340" s="7">
        <f t="shared" si="143"/>
        <v>1.6</v>
      </c>
      <c r="X340" s="7">
        <f t="shared" si="154"/>
        <v>0.1</v>
      </c>
      <c r="Y340" s="7">
        <f t="shared" si="155"/>
        <v>0.5</v>
      </c>
      <c r="Z340" s="7">
        <f t="shared" si="156"/>
        <v>1</v>
      </c>
      <c r="AA340" s="7">
        <f t="shared" si="144"/>
        <v>1.6</v>
      </c>
      <c r="AB340" s="7">
        <f t="shared" si="157"/>
        <v>0.1</v>
      </c>
      <c r="AC340" s="7">
        <f t="shared" si="158"/>
        <v>0.5</v>
      </c>
      <c r="AD340" s="7">
        <f t="shared" si="159"/>
        <v>0</v>
      </c>
      <c r="AE340" s="7">
        <f t="shared" si="145"/>
        <v>0.6</v>
      </c>
      <c r="AF340" s="7">
        <f t="shared" si="160"/>
        <v>0</v>
      </c>
      <c r="AG340" s="7">
        <f t="shared" si="161"/>
        <v>0</v>
      </c>
      <c r="AH340" s="7">
        <f t="shared" si="162"/>
        <v>0</v>
      </c>
      <c r="AI340" s="7">
        <f t="shared" si="146"/>
        <v>0</v>
      </c>
    </row>
    <row r="341" spans="1:35" x14ac:dyDescent="0.25">
      <c r="A341" s="140" t="s">
        <v>584</v>
      </c>
      <c r="B341" s="153">
        <v>2</v>
      </c>
      <c r="C341" s="154">
        <v>5</v>
      </c>
      <c r="D341" s="154">
        <v>4.5</v>
      </c>
      <c r="E341" s="154">
        <v>5</v>
      </c>
      <c r="F341" s="154">
        <v>4.5</v>
      </c>
      <c r="G341" s="154">
        <v>3.5</v>
      </c>
      <c r="H341" s="151"/>
      <c r="I341" s="163">
        <f t="shared" si="147"/>
        <v>4.5</v>
      </c>
      <c r="J341" s="152">
        <f t="shared" si="137"/>
        <v>1.6</v>
      </c>
      <c r="K341" s="152">
        <f t="shared" si="138"/>
        <v>1.6</v>
      </c>
      <c r="L341" s="152">
        <f t="shared" si="139"/>
        <v>1.6</v>
      </c>
      <c r="M341" s="152">
        <f t="shared" si="140"/>
        <v>1.6</v>
      </c>
      <c r="N341" s="152">
        <f t="shared" si="141"/>
        <v>0.6</v>
      </c>
      <c r="O341" s="152"/>
      <c r="P341" s="7">
        <f t="shared" si="148"/>
        <v>0.1</v>
      </c>
      <c r="Q341" s="7">
        <f t="shared" si="149"/>
        <v>0.5</v>
      </c>
      <c r="R341" s="7">
        <f t="shared" si="150"/>
        <v>1</v>
      </c>
      <c r="S341" s="7">
        <f t="shared" si="142"/>
        <v>1.6</v>
      </c>
      <c r="T341" s="7">
        <f t="shared" si="151"/>
        <v>0.1</v>
      </c>
      <c r="U341" s="7">
        <f t="shared" si="152"/>
        <v>0.5</v>
      </c>
      <c r="V341" s="7">
        <f t="shared" si="153"/>
        <v>1</v>
      </c>
      <c r="W341" s="7">
        <f t="shared" si="143"/>
        <v>1.6</v>
      </c>
      <c r="X341" s="7">
        <f t="shared" si="154"/>
        <v>0.1</v>
      </c>
      <c r="Y341" s="7">
        <f t="shared" si="155"/>
        <v>0.5</v>
      </c>
      <c r="Z341" s="7">
        <f t="shared" si="156"/>
        <v>1</v>
      </c>
      <c r="AA341" s="7">
        <f t="shared" si="144"/>
        <v>1.6</v>
      </c>
      <c r="AB341" s="7">
        <f t="shared" si="157"/>
        <v>0.1</v>
      </c>
      <c r="AC341" s="7">
        <f t="shared" si="158"/>
        <v>0.5</v>
      </c>
      <c r="AD341" s="7">
        <f t="shared" si="159"/>
        <v>1</v>
      </c>
      <c r="AE341" s="7">
        <f t="shared" si="145"/>
        <v>1.6</v>
      </c>
      <c r="AF341" s="7">
        <f t="shared" si="160"/>
        <v>0.1</v>
      </c>
      <c r="AG341" s="7">
        <f t="shared" si="161"/>
        <v>0.5</v>
      </c>
      <c r="AH341" s="7">
        <f t="shared" si="162"/>
        <v>0</v>
      </c>
      <c r="AI341" s="7">
        <f t="shared" si="146"/>
        <v>0.6</v>
      </c>
    </row>
    <row r="342" spans="1:35" x14ac:dyDescent="0.25">
      <c r="A342" s="140" t="s">
        <v>1017</v>
      </c>
      <c r="B342" s="153">
        <v>3</v>
      </c>
      <c r="C342" s="154">
        <v>4.333333333333333</v>
      </c>
      <c r="D342" s="154">
        <v>4</v>
      </c>
      <c r="E342" s="154">
        <v>4</v>
      </c>
      <c r="F342" s="154">
        <v>4</v>
      </c>
      <c r="G342" s="154">
        <v>4</v>
      </c>
      <c r="H342" s="151"/>
      <c r="I342" s="163">
        <f t="shared" si="147"/>
        <v>4.0666666666666664</v>
      </c>
      <c r="J342" s="152">
        <f t="shared" si="137"/>
        <v>1.6</v>
      </c>
      <c r="K342" s="152">
        <f t="shared" si="138"/>
        <v>1.6</v>
      </c>
      <c r="L342" s="152">
        <f t="shared" si="139"/>
        <v>1.6</v>
      </c>
      <c r="M342" s="152">
        <f t="shared" si="140"/>
        <v>1.6</v>
      </c>
      <c r="N342" s="152">
        <f t="shared" si="141"/>
        <v>0.1</v>
      </c>
      <c r="O342" s="152"/>
      <c r="P342" s="7">
        <f t="shared" si="148"/>
        <v>0.1</v>
      </c>
      <c r="Q342" s="7">
        <f t="shared" si="149"/>
        <v>0.5</v>
      </c>
      <c r="R342" s="7">
        <f t="shared" si="150"/>
        <v>1</v>
      </c>
      <c r="S342" s="7">
        <f t="shared" si="142"/>
        <v>1.6</v>
      </c>
      <c r="T342" s="7">
        <f t="shared" si="151"/>
        <v>0.1</v>
      </c>
      <c r="U342" s="7">
        <f t="shared" si="152"/>
        <v>0.5</v>
      </c>
      <c r="V342" s="7">
        <f t="shared" si="153"/>
        <v>1</v>
      </c>
      <c r="W342" s="7">
        <f t="shared" si="143"/>
        <v>1.6</v>
      </c>
      <c r="X342" s="7">
        <f t="shared" si="154"/>
        <v>0.1</v>
      </c>
      <c r="Y342" s="7">
        <f t="shared" si="155"/>
        <v>0.5</v>
      </c>
      <c r="Z342" s="7">
        <f t="shared" si="156"/>
        <v>1</v>
      </c>
      <c r="AA342" s="7">
        <f t="shared" si="144"/>
        <v>1.6</v>
      </c>
      <c r="AB342" s="7">
        <f t="shared" si="157"/>
        <v>0.1</v>
      </c>
      <c r="AC342" s="7">
        <f t="shared" si="158"/>
        <v>0.5</v>
      </c>
      <c r="AD342" s="7">
        <f t="shared" si="159"/>
        <v>1</v>
      </c>
      <c r="AE342" s="7">
        <f t="shared" si="145"/>
        <v>1.6</v>
      </c>
      <c r="AF342" s="7">
        <f t="shared" si="160"/>
        <v>0.1</v>
      </c>
      <c r="AG342" s="7">
        <f t="shared" si="161"/>
        <v>0</v>
      </c>
      <c r="AH342" s="7">
        <f t="shared" si="162"/>
        <v>0</v>
      </c>
      <c r="AI342" s="7">
        <f t="shared" si="146"/>
        <v>0.1</v>
      </c>
    </row>
    <row r="343" spans="1:35" x14ac:dyDescent="0.25">
      <c r="A343" s="140" t="s">
        <v>1640</v>
      </c>
      <c r="B343" s="153">
        <v>1</v>
      </c>
      <c r="C343" s="154">
        <v>5</v>
      </c>
      <c r="D343" s="154">
        <v>5</v>
      </c>
      <c r="E343" s="154">
        <v>5</v>
      </c>
      <c r="F343" s="154">
        <v>5</v>
      </c>
      <c r="G343" s="154">
        <v>5</v>
      </c>
      <c r="H343" s="151"/>
      <c r="I343" s="163">
        <f t="shared" si="147"/>
        <v>5</v>
      </c>
      <c r="J343" s="152">
        <f t="shared" si="137"/>
        <v>1.6</v>
      </c>
      <c r="K343" s="152">
        <f t="shared" si="138"/>
        <v>1.6</v>
      </c>
      <c r="L343" s="152">
        <f t="shared" si="139"/>
        <v>1.6</v>
      </c>
      <c r="M343" s="152">
        <f t="shared" si="140"/>
        <v>1.6</v>
      </c>
      <c r="N343" s="152">
        <f t="shared" si="141"/>
        <v>1.6</v>
      </c>
      <c r="O343" s="152"/>
      <c r="P343" s="7">
        <f t="shared" si="148"/>
        <v>0.1</v>
      </c>
      <c r="Q343" s="7">
        <f t="shared" si="149"/>
        <v>0.5</v>
      </c>
      <c r="R343" s="7">
        <f t="shared" si="150"/>
        <v>1</v>
      </c>
      <c r="S343" s="7">
        <f t="shared" si="142"/>
        <v>1.6</v>
      </c>
      <c r="T343" s="7">
        <f t="shared" si="151"/>
        <v>0.1</v>
      </c>
      <c r="U343" s="7">
        <f t="shared" si="152"/>
        <v>0.5</v>
      </c>
      <c r="V343" s="7">
        <f t="shared" si="153"/>
        <v>1</v>
      </c>
      <c r="W343" s="7">
        <f t="shared" si="143"/>
        <v>1.6</v>
      </c>
      <c r="X343" s="7">
        <f t="shared" si="154"/>
        <v>0.1</v>
      </c>
      <c r="Y343" s="7">
        <f t="shared" si="155"/>
        <v>0.5</v>
      </c>
      <c r="Z343" s="7">
        <f t="shared" si="156"/>
        <v>1</v>
      </c>
      <c r="AA343" s="7">
        <f t="shared" si="144"/>
        <v>1.6</v>
      </c>
      <c r="AB343" s="7">
        <f t="shared" si="157"/>
        <v>0.1</v>
      </c>
      <c r="AC343" s="7">
        <f t="shared" si="158"/>
        <v>0.5</v>
      </c>
      <c r="AD343" s="7">
        <f t="shared" si="159"/>
        <v>1</v>
      </c>
      <c r="AE343" s="7">
        <f t="shared" si="145"/>
        <v>1.6</v>
      </c>
      <c r="AF343" s="7">
        <f t="shared" si="160"/>
        <v>0.1</v>
      </c>
      <c r="AG343" s="7">
        <f t="shared" si="161"/>
        <v>0.5</v>
      </c>
      <c r="AH343" s="7">
        <f t="shared" si="162"/>
        <v>1</v>
      </c>
      <c r="AI343" s="7">
        <f t="shared" si="146"/>
        <v>1.6</v>
      </c>
    </row>
    <row r="344" spans="1:35" x14ac:dyDescent="0.25">
      <c r="A344" s="140" t="s">
        <v>1642</v>
      </c>
      <c r="B344" s="153">
        <v>1</v>
      </c>
      <c r="C344" s="154">
        <v>5</v>
      </c>
      <c r="D344" s="154">
        <v>5</v>
      </c>
      <c r="E344" s="154">
        <v>5</v>
      </c>
      <c r="F344" s="154">
        <v>4</v>
      </c>
      <c r="G344" s="154">
        <v>5</v>
      </c>
      <c r="H344" s="151"/>
      <c r="I344" s="163">
        <f t="shared" si="147"/>
        <v>4.8</v>
      </c>
      <c r="J344" s="152">
        <f t="shared" si="137"/>
        <v>1.6</v>
      </c>
      <c r="K344" s="152">
        <f t="shared" si="138"/>
        <v>1.6</v>
      </c>
      <c r="L344" s="152">
        <f t="shared" si="139"/>
        <v>1.6</v>
      </c>
      <c r="M344" s="152">
        <f t="shared" si="140"/>
        <v>1.6</v>
      </c>
      <c r="N344" s="152">
        <f t="shared" si="141"/>
        <v>0.6</v>
      </c>
      <c r="O344" s="152"/>
      <c r="P344" s="7">
        <f t="shared" si="148"/>
        <v>0.1</v>
      </c>
      <c r="Q344" s="7">
        <f t="shared" si="149"/>
        <v>0.5</v>
      </c>
      <c r="R344" s="7">
        <f t="shared" si="150"/>
        <v>1</v>
      </c>
      <c r="S344" s="7">
        <f t="shared" si="142"/>
        <v>1.6</v>
      </c>
      <c r="T344" s="7">
        <f t="shared" si="151"/>
        <v>0.1</v>
      </c>
      <c r="U344" s="7">
        <f t="shared" si="152"/>
        <v>0.5</v>
      </c>
      <c r="V344" s="7">
        <f t="shared" si="153"/>
        <v>1</v>
      </c>
      <c r="W344" s="7">
        <f t="shared" si="143"/>
        <v>1.6</v>
      </c>
      <c r="X344" s="7">
        <f t="shared" si="154"/>
        <v>0.1</v>
      </c>
      <c r="Y344" s="7">
        <f t="shared" si="155"/>
        <v>0.5</v>
      </c>
      <c r="Z344" s="7">
        <f t="shared" si="156"/>
        <v>1</v>
      </c>
      <c r="AA344" s="7">
        <f t="shared" si="144"/>
        <v>1.6</v>
      </c>
      <c r="AB344" s="7">
        <f t="shared" si="157"/>
        <v>0.1</v>
      </c>
      <c r="AC344" s="7">
        <f t="shared" si="158"/>
        <v>0.5</v>
      </c>
      <c r="AD344" s="7">
        <f t="shared" si="159"/>
        <v>1</v>
      </c>
      <c r="AE344" s="7">
        <f t="shared" si="145"/>
        <v>1.6</v>
      </c>
      <c r="AF344" s="7">
        <f t="shared" si="160"/>
        <v>0.1</v>
      </c>
      <c r="AG344" s="7">
        <f t="shared" si="161"/>
        <v>0.5</v>
      </c>
      <c r="AH344" s="7">
        <f t="shared" si="162"/>
        <v>0</v>
      </c>
      <c r="AI344" s="7">
        <f t="shared" si="146"/>
        <v>0.6</v>
      </c>
    </row>
    <row r="345" spans="1:35" x14ac:dyDescent="0.25">
      <c r="A345" s="140" t="s">
        <v>1645</v>
      </c>
      <c r="B345" s="153">
        <v>1</v>
      </c>
      <c r="C345" s="154">
        <v>4</v>
      </c>
      <c r="D345" s="154">
        <v>4</v>
      </c>
      <c r="E345" s="154">
        <v>4</v>
      </c>
      <c r="F345" s="154">
        <v>4</v>
      </c>
      <c r="G345" s="154">
        <v>4</v>
      </c>
      <c r="H345" s="151"/>
      <c r="I345" s="163">
        <f t="shared" si="147"/>
        <v>4</v>
      </c>
      <c r="J345" s="152">
        <f t="shared" si="137"/>
        <v>1.6</v>
      </c>
      <c r="K345" s="152">
        <f t="shared" si="138"/>
        <v>1.6</v>
      </c>
      <c r="L345" s="152">
        <f t="shared" si="139"/>
        <v>1.6</v>
      </c>
      <c r="M345" s="152">
        <f t="shared" si="140"/>
        <v>1.6</v>
      </c>
      <c r="N345" s="152">
        <f t="shared" si="141"/>
        <v>0</v>
      </c>
      <c r="O345" s="152"/>
      <c r="P345" s="7">
        <f t="shared" si="148"/>
        <v>0.1</v>
      </c>
      <c r="Q345" s="7">
        <f t="shared" si="149"/>
        <v>0.5</v>
      </c>
      <c r="R345" s="7">
        <f t="shared" si="150"/>
        <v>1</v>
      </c>
      <c r="S345" s="7">
        <f t="shared" si="142"/>
        <v>1.6</v>
      </c>
      <c r="T345" s="7">
        <f t="shared" si="151"/>
        <v>0.1</v>
      </c>
      <c r="U345" s="7">
        <f t="shared" si="152"/>
        <v>0.5</v>
      </c>
      <c r="V345" s="7">
        <f t="shared" si="153"/>
        <v>1</v>
      </c>
      <c r="W345" s="7">
        <f t="shared" si="143"/>
        <v>1.6</v>
      </c>
      <c r="X345" s="7">
        <f t="shared" si="154"/>
        <v>0.1</v>
      </c>
      <c r="Y345" s="7">
        <f t="shared" si="155"/>
        <v>0.5</v>
      </c>
      <c r="Z345" s="7">
        <f t="shared" si="156"/>
        <v>1</v>
      </c>
      <c r="AA345" s="7">
        <f t="shared" si="144"/>
        <v>1.6</v>
      </c>
      <c r="AB345" s="7">
        <f t="shared" si="157"/>
        <v>0.1</v>
      </c>
      <c r="AC345" s="7">
        <f t="shared" si="158"/>
        <v>0.5</v>
      </c>
      <c r="AD345" s="7">
        <f t="shared" si="159"/>
        <v>1</v>
      </c>
      <c r="AE345" s="7">
        <f t="shared" si="145"/>
        <v>1.6</v>
      </c>
      <c r="AF345" s="7">
        <f t="shared" si="160"/>
        <v>0</v>
      </c>
      <c r="AG345" s="7">
        <f t="shared" si="161"/>
        <v>0</v>
      </c>
      <c r="AH345" s="7">
        <f t="shared" si="162"/>
        <v>0</v>
      </c>
      <c r="AI345" s="7">
        <f t="shared" si="146"/>
        <v>0</v>
      </c>
    </row>
    <row r="346" spans="1:35" x14ac:dyDescent="0.25">
      <c r="A346" s="140" t="s">
        <v>1753</v>
      </c>
      <c r="B346" s="153">
        <v>1</v>
      </c>
      <c r="C346" s="154">
        <v>5</v>
      </c>
      <c r="D346" s="154">
        <v>5</v>
      </c>
      <c r="E346" s="154">
        <v>5</v>
      </c>
      <c r="F346" s="154">
        <v>5</v>
      </c>
      <c r="G346" s="154">
        <v>5</v>
      </c>
      <c r="H346" s="151"/>
      <c r="I346" s="163">
        <f t="shared" si="147"/>
        <v>5</v>
      </c>
      <c r="J346" s="152">
        <f t="shared" si="137"/>
        <v>1.6</v>
      </c>
      <c r="K346" s="152">
        <f t="shared" si="138"/>
        <v>1.6</v>
      </c>
      <c r="L346" s="152">
        <f t="shared" si="139"/>
        <v>1.6</v>
      </c>
      <c r="M346" s="152">
        <f t="shared" si="140"/>
        <v>1.6</v>
      </c>
      <c r="N346" s="152">
        <f t="shared" si="141"/>
        <v>1.6</v>
      </c>
      <c r="O346" s="152"/>
      <c r="P346" s="7">
        <f t="shared" si="148"/>
        <v>0.1</v>
      </c>
      <c r="Q346" s="7">
        <f t="shared" si="149"/>
        <v>0.5</v>
      </c>
      <c r="R346" s="7">
        <f t="shared" si="150"/>
        <v>1</v>
      </c>
      <c r="S346" s="7">
        <f t="shared" si="142"/>
        <v>1.6</v>
      </c>
      <c r="T346" s="7">
        <f t="shared" si="151"/>
        <v>0.1</v>
      </c>
      <c r="U346" s="7">
        <f t="shared" si="152"/>
        <v>0.5</v>
      </c>
      <c r="V346" s="7">
        <f t="shared" si="153"/>
        <v>1</v>
      </c>
      <c r="W346" s="7">
        <f t="shared" si="143"/>
        <v>1.6</v>
      </c>
      <c r="X346" s="7">
        <f t="shared" si="154"/>
        <v>0.1</v>
      </c>
      <c r="Y346" s="7">
        <f t="shared" si="155"/>
        <v>0.5</v>
      </c>
      <c r="Z346" s="7">
        <f t="shared" si="156"/>
        <v>1</v>
      </c>
      <c r="AA346" s="7">
        <f t="shared" si="144"/>
        <v>1.6</v>
      </c>
      <c r="AB346" s="7">
        <f t="shared" si="157"/>
        <v>0.1</v>
      </c>
      <c r="AC346" s="7">
        <f t="shared" si="158"/>
        <v>0.5</v>
      </c>
      <c r="AD346" s="7">
        <f t="shared" si="159"/>
        <v>1</v>
      </c>
      <c r="AE346" s="7">
        <f t="shared" si="145"/>
        <v>1.6</v>
      </c>
      <c r="AF346" s="7">
        <f t="shared" si="160"/>
        <v>0.1</v>
      </c>
      <c r="AG346" s="7">
        <f t="shared" si="161"/>
        <v>0.5</v>
      </c>
      <c r="AH346" s="7">
        <f t="shared" si="162"/>
        <v>1</v>
      </c>
      <c r="AI346" s="7">
        <f t="shared" si="146"/>
        <v>1.6</v>
      </c>
    </row>
    <row r="347" spans="1:35" x14ac:dyDescent="0.25">
      <c r="A347" s="140" t="s">
        <v>2063</v>
      </c>
      <c r="B347" s="153">
        <v>1</v>
      </c>
      <c r="C347" s="154">
        <v>4</v>
      </c>
      <c r="D347" s="154">
        <v>4</v>
      </c>
      <c r="E347" s="154">
        <v>4</v>
      </c>
      <c r="F347" s="154">
        <v>5</v>
      </c>
      <c r="G347" s="154">
        <v>3</v>
      </c>
      <c r="H347" s="151"/>
      <c r="I347" s="163">
        <f t="shared" si="147"/>
        <v>4</v>
      </c>
      <c r="J347" s="152">
        <f t="shared" si="137"/>
        <v>1.6</v>
      </c>
      <c r="K347" s="152">
        <f t="shared" si="138"/>
        <v>1.6</v>
      </c>
      <c r="L347" s="152">
        <f t="shared" si="139"/>
        <v>1.6</v>
      </c>
      <c r="M347" s="152">
        <f t="shared" si="140"/>
        <v>1.6</v>
      </c>
      <c r="N347" s="152">
        <f t="shared" si="141"/>
        <v>0</v>
      </c>
      <c r="O347" s="152"/>
      <c r="P347" s="7">
        <f t="shared" si="148"/>
        <v>0.1</v>
      </c>
      <c r="Q347" s="7">
        <f t="shared" si="149"/>
        <v>0.5</v>
      </c>
      <c r="R347" s="7">
        <f t="shared" si="150"/>
        <v>1</v>
      </c>
      <c r="S347" s="7">
        <f t="shared" si="142"/>
        <v>1.6</v>
      </c>
      <c r="T347" s="7">
        <f t="shared" si="151"/>
        <v>0.1</v>
      </c>
      <c r="U347" s="7">
        <f t="shared" si="152"/>
        <v>0.5</v>
      </c>
      <c r="V347" s="7">
        <f t="shared" si="153"/>
        <v>1</v>
      </c>
      <c r="W347" s="7">
        <f t="shared" si="143"/>
        <v>1.6</v>
      </c>
      <c r="X347" s="7">
        <f t="shared" si="154"/>
        <v>0.1</v>
      </c>
      <c r="Y347" s="7">
        <f t="shared" si="155"/>
        <v>0.5</v>
      </c>
      <c r="Z347" s="7">
        <f t="shared" si="156"/>
        <v>1</v>
      </c>
      <c r="AA347" s="7">
        <f t="shared" si="144"/>
        <v>1.6</v>
      </c>
      <c r="AB347" s="7">
        <f t="shared" si="157"/>
        <v>0.1</v>
      </c>
      <c r="AC347" s="7">
        <f t="shared" si="158"/>
        <v>0.5</v>
      </c>
      <c r="AD347" s="7">
        <f t="shared" si="159"/>
        <v>1</v>
      </c>
      <c r="AE347" s="7">
        <f t="shared" si="145"/>
        <v>1.6</v>
      </c>
      <c r="AF347" s="7">
        <f t="shared" si="160"/>
        <v>0</v>
      </c>
      <c r="AG347" s="7">
        <f t="shared" si="161"/>
        <v>0</v>
      </c>
      <c r="AH347" s="7">
        <f t="shared" si="162"/>
        <v>0</v>
      </c>
      <c r="AI347" s="7">
        <f t="shared" si="146"/>
        <v>0</v>
      </c>
    </row>
    <row r="348" spans="1:35" x14ac:dyDescent="0.25">
      <c r="A348" s="2" t="s">
        <v>42</v>
      </c>
      <c r="B348" s="153">
        <v>11</v>
      </c>
      <c r="C348" s="154">
        <v>4.6363636363636367</v>
      </c>
      <c r="D348" s="154">
        <v>3.4545454545454546</v>
      </c>
      <c r="E348" s="154">
        <v>4.3636363636363633</v>
      </c>
      <c r="F348" s="154">
        <v>4.2727272727272725</v>
      </c>
      <c r="G348" s="154">
        <v>3.8181818181818183</v>
      </c>
      <c r="H348" s="151"/>
      <c r="I348" s="163">
        <f t="shared" si="147"/>
        <v>4.1090909090909093</v>
      </c>
      <c r="J348" s="152">
        <f t="shared" si="137"/>
        <v>1.6</v>
      </c>
      <c r="K348" s="152">
        <f t="shared" si="138"/>
        <v>1.6</v>
      </c>
      <c r="L348" s="152">
        <f t="shared" si="139"/>
        <v>1.6</v>
      </c>
      <c r="M348" s="152">
        <f t="shared" si="140"/>
        <v>1.6</v>
      </c>
      <c r="N348" s="152">
        <f t="shared" si="141"/>
        <v>0.1</v>
      </c>
      <c r="O348" s="152"/>
      <c r="P348" s="7">
        <f t="shared" si="148"/>
        <v>0.1</v>
      </c>
      <c r="Q348" s="7">
        <f t="shared" si="149"/>
        <v>0.5</v>
      </c>
      <c r="R348" s="7">
        <f t="shared" si="150"/>
        <v>1</v>
      </c>
      <c r="S348" s="7">
        <f t="shared" si="142"/>
        <v>1.6</v>
      </c>
      <c r="T348" s="7">
        <f t="shared" si="151"/>
        <v>0.1</v>
      </c>
      <c r="U348" s="7">
        <f t="shared" si="152"/>
        <v>0.5</v>
      </c>
      <c r="V348" s="7">
        <f t="shared" si="153"/>
        <v>1</v>
      </c>
      <c r="W348" s="7">
        <f t="shared" si="143"/>
        <v>1.6</v>
      </c>
      <c r="X348" s="7">
        <f t="shared" si="154"/>
        <v>0.1</v>
      </c>
      <c r="Y348" s="7">
        <f t="shared" si="155"/>
        <v>0.5</v>
      </c>
      <c r="Z348" s="7">
        <f t="shared" si="156"/>
        <v>1</v>
      </c>
      <c r="AA348" s="7">
        <f t="shared" si="144"/>
        <v>1.6</v>
      </c>
      <c r="AB348" s="7">
        <f t="shared" si="157"/>
        <v>0.1</v>
      </c>
      <c r="AC348" s="7">
        <f t="shared" si="158"/>
        <v>0.5</v>
      </c>
      <c r="AD348" s="7">
        <f t="shared" si="159"/>
        <v>1</v>
      </c>
      <c r="AE348" s="7">
        <f t="shared" si="145"/>
        <v>1.6</v>
      </c>
      <c r="AF348" s="7">
        <f t="shared" si="160"/>
        <v>0.1</v>
      </c>
      <c r="AG348" s="7">
        <f t="shared" si="161"/>
        <v>0</v>
      </c>
      <c r="AH348" s="7">
        <f t="shared" si="162"/>
        <v>0</v>
      </c>
      <c r="AI348" s="7">
        <f t="shared" si="146"/>
        <v>0.1</v>
      </c>
    </row>
    <row r="349" spans="1:35" x14ac:dyDescent="0.25">
      <c r="A349" s="140" t="s">
        <v>42</v>
      </c>
      <c r="B349" s="153">
        <v>10</v>
      </c>
      <c r="C349" s="154">
        <v>4.5999999999999996</v>
      </c>
      <c r="D349" s="154">
        <v>3.5</v>
      </c>
      <c r="E349" s="154">
        <v>4.3</v>
      </c>
      <c r="F349" s="154">
        <v>4.2</v>
      </c>
      <c r="G349" s="154">
        <v>3.8</v>
      </c>
      <c r="H349" s="151"/>
      <c r="I349" s="163">
        <f t="shared" si="147"/>
        <v>4.08</v>
      </c>
      <c r="J349" s="152">
        <f t="shared" si="137"/>
        <v>1.6</v>
      </c>
      <c r="K349" s="152">
        <f t="shared" si="138"/>
        <v>1.6</v>
      </c>
      <c r="L349" s="152">
        <f t="shared" si="139"/>
        <v>1.6</v>
      </c>
      <c r="M349" s="152">
        <f t="shared" si="140"/>
        <v>1.6</v>
      </c>
      <c r="N349" s="152">
        <f t="shared" si="141"/>
        <v>0.1</v>
      </c>
      <c r="O349" s="152"/>
      <c r="P349" s="7">
        <f t="shared" si="148"/>
        <v>0.1</v>
      </c>
      <c r="Q349" s="7">
        <f t="shared" si="149"/>
        <v>0.5</v>
      </c>
      <c r="R349" s="7">
        <f t="shared" si="150"/>
        <v>1</v>
      </c>
      <c r="S349" s="7">
        <f t="shared" si="142"/>
        <v>1.6</v>
      </c>
      <c r="T349" s="7">
        <f t="shared" si="151"/>
        <v>0.1</v>
      </c>
      <c r="U349" s="7">
        <f t="shared" si="152"/>
        <v>0.5</v>
      </c>
      <c r="V349" s="7">
        <f t="shared" si="153"/>
        <v>1</v>
      </c>
      <c r="W349" s="7">
        <f t="shared" si="143"/>
        <v>1.6</v>
      </c>
      <c r="X349" s="7">
        <f t="shared" si="154"/>
        <v>0.1</v>
      </c>
      <c r="Y349" s="7">
        <f t="shared" si="155"/>
        <v>0.5</v>
      </c>
      <c r="Z349" s="7">
        <f t="shared" si="156"/>
        <v>1</v>
      </c>
      <c r="AA349" s="7">
        <f t="shared" si="144"/>
        <v>1.6</v>
      </c>
      <c r="AB349" s="7">
        <f t="shared" si="157"/>
        <v>0.1</v>
      </c>
      <c r="AC349" s="7">
        <f t="shared" si="158"/>
        <v>0.5</v>
      </c>
      <c r="AD349" s="7">
        <f t="shared" si="159"/>
        <v>1</v>
      </c>
      <c r="AE349" s="7">
        <f t="shared" si="145"/>
        <v>1.6</v>
      </c>
      <c r="AF349" s="7">
        <f t="shared" si="160"/>
        <v>0.1</v>
      </c>
      <c r="AG349" s="7">
        <f t="shared" si="161"/>
        <v>0</v>
      </c>
      <c r="AH349" s="7">
        <f t="shared" si="162"/>
        <v>0</v>
      </c>
      <c r="AI349" s="7">
        <f t="shared" si="146"/>
        <v>0.1</v>
      </c>
    </row>
    <row r="350" spans="1:35" x14ac:dyDescent="0.25">
      <c r="A350" s="140" t="s">
        <v>1483</v>
      </c>
      <c r="B350" s="153">
        <v>1</v>
      </c>
      <c r="C350" s="154">
        <v>5</v>
      </c>
      <c r="D350" s="154">
        <v>3</v>
      </c>
      <c r="E350" s="154">
        <v>5</v>
      </c>
      <c r="F350" s="154">
        <v>5</v>
      </c>
      <c r="G350" s="154">
        <v>4</v>
      </c>
      <c r="H350" s="151"/>
      <c r="I350" s="163">
        <f t="shared" si="147"/>
        <v>4.4000000000000004</v>
      </c>
      <c r="J350" s="152">
        <f t="shared" si="137"/>
        <v>1.6</v>
      </c>
      <c r="K350" s="152">
        <f t="shared" si="138"/>
        <v>1.6</v>
      </c>
      <c r="L350" s="152">
        <f t="shared" si="139"/>
        <v>1.6</v>
      </c>
      <c r="M350" s="152">
        <f t="shared" si="140"/>
        <v>1.6</v>
      </c>
      <c r="N350" s="152">
        <f t="shared" si="141"/>
        <v>0.1</v>
      </c>
      <c r="O350" s="152"/>
      <c r="P350" s="7">
        <f t="shared" si="148"/>
        <v>0.1</v>
      </c>
      <c r="Q350" s="7">
        <f t="shared" si="149"/>
        <v>0.5</v>
      </c>
      <c r="R350" s="7">
        <f t="shared" si="150"/>
        <v>1</v>
      </c>
      <c r="S350" s="7">
        <f t="shared" si="142"/>
        <v>1.6</v>
      </c>
      <c r="T350" s="7">
        <f t="shared" si="151"/>
        <v>0.1</v>
      </c>
      <c r="U350" s="7">
        <f t="shared" si="152"/>
        <v>0.5</v>
      </c>
      <c r="V350" s="7">
        <f t="shared" si="153"/>
        <v>1</v>
      </c>
      <c r="W350" s="7">
        <f t="shared" si="143"/>
        <v>1.6</v>
      </c>
      <c r="X350" s="7">
        <f t="shared" si="154"/>
        <v>0.1</v>
      </c>
      <c r="Y350" s="7">
        <f t="shared" si="155"/>
        <v>0.5</v>
      </c>
      <c r="Z350" s="7">
        <f t="shared" si="156"/>
        <v>1</v>
      </c>
      <c r="AA350" s="7">
        <f t="shared" si="144"/>
        <v>1.6</v>
      </c>
      <c r="AB350" s="7">
        <f t="shared" si="157"/>
        <v>0.1</v>
      </c>
      <c r="AC350" s="7">
        <f t="shared" si="158"/>
        <v>0.5</v>
      </c>
      <c r="AD350" s="7">
        <f t="shared" si="159"/>
        <v>1</v>
      </c>
      <c r="AE350" s="7">
        <f t="shared" si="145"/>
        <v>1.6</v>
      </c>
      <c r="AF350" s="7">
        <f t="shared" si="160"/>
        <v>0.1</v>
      </c>
      <c r="AG350" s="7">
        <f t="shared" si="161"/>
        <v>0</v>
      </c>
      <c r="AH350" s="7">
        <f t="shared" si="162"/>
        <v>0</v>
      </c>
      <c r="AI350" s="7">
        <f t="shared" si="146"/>
        <v>0.1</v>
      </c>
    </row>
    <row r="351" spans="1:35" x14ac:dyDescent="0.25">
      <c r="A351" s="2" t="s">
        <v>81</v>
      </c>
      <c r="B351" s="153">
        <v>8</v>
      </c>
      <c r="C351" s="154">
        <v>3.875</v>
      </c>
      <c r="D351" s="154">
        <v>4</v>
      </c>
      <c r="E351" s="154">
        <v>4</v>
      </c>
      <c r="F351" s="154">
        <v>4</v>
      </c>
      <c r="G351" s="154">
        <v>3.875</v>
      </c>
      <c r="H351" s="151"/>
      <c r="I351" s="163">
        <f t="shared" si="147"/>
        <v>3.95</v>
      </c>
      <c r="J351" s="152">
        <f t="shared" si="137"/>
        <v>1.6</v>
      </c>
      <c r="K351" s="152">
        <f t="shared" si="138"/>
        <v>1.6</v>
      </c>
      <c r="L351" s="152">
        <f t="shared" si="139"/>
        <v>1.6</v>
      </c>
      <c r="M351" s="152">
        <f t="shared" si="140"/>
        <v>0.6</v>
      </c>
      <c r="N351" s="152">
        <f t="shared" si="141"/>
        <v>0</v>
      </c>
      <c r="O351" s="152"/>
      <c r="P351" s="7">
        <f t="shared" si="148"/>
        <v>0.1</v>
      </c>
      <c r="Q351" s="7">
        <f t="shared" si="149"/>
        <v>0.5</v>
      </c>
      <c r="R351" s="7">
        <f t="shared" si="150"/>
        <v>1</v>
      </c>
      <c r="S351" s="7">
        <f t="shared" si="142"/>
        <v>1.6</v>
      </c>
      <c r="T351" s="7">
        <f t="shared" si="151"/>
        <v>0.1</v>
      </c>
      <c r="U351" s="7">
        <f t="shared" si="152"/>
        <v>0.5</v>
      </c>
      <c r="V351" s="7">
        <f t="shared" si="153"/>
        <v>1</v>
      </c>
      <c r="W351" s="7">
        <f t="shared" si="143"/>
        <v>1.6</v>
      </c>
      <c r="X351" s="7">
        <f t="shared" si="154"/>
        <v>0.1</v>
      </c>
      <c r="Y351" s="7">
        <f t="shared" si="155"/>
        <v>0.5</v>
      </c>
      <c r="Z351" s="7">
        <f t="shared" si="156"/>
        <v>1</v>
      </c>
      <c r="AA351" s="7">
        <f t="shared" si="144"/>
        <v>1.6</v>
      </c>
      <c r="AB351" s="7">
        <f t="shared" si="157"/>
        <v>0.1</v>
      </c>
      <c r="AC351" s="7">
        <f t="shared" si="158"/>
        <v>0.5</v>
      </c>
      <c r="AD351" s="7">
        <f t="shared" si="159"/>
        <v>0</v>
      </c>
      <c r="AE351" s="7">
        <f t="shared" si="145"/>
        <v>0.6</v>
      </c>
      <c r="AF351" s="7">
        <f t="shared" si="160"/>
        <v>0</v>
      </c>
      <c r="AG351" s="7">
        <f t="shared" si="161"/>
        <v>0</v>
      </c>
      <c r="AH351" s="7">
        <f t="shared" si="162"/>
        <v>0</v>
      </c>
      <c r="AI351" s="7">
        <f t="shared" si="146"/>
        <v>0</v>
      </c>
    </row>
    <row r="352" spans="1:35" x14ac:dyDescent="0.25">
      <c r="A352" s="140" t="s">
        <v>81</v>
      </c>
      <c r="B352" s="153">
        <v>7</v>
      </c>
      <c r="C352" s="154">
        <v>3.8571428571428572</v>
      </c>
      <c r="D352" s="154">
        <v>4.1428571428571432</v>
      </c>
      <c r="E352" s="154">
        <v>4</v>
      </c>
      <c r="F352" s="154">
        <v>4</v>
      </c>
      <c r="G352" s="154">
        <v>3.8571428571428572</v>
      </c>
      <c r="H352" s="151"/>
      <c r="I352" s="163">
        <f t="shared" si="147"/>
        <v>3.9714285714285715</v>
      </c>
      <c r="J352" s="152">
        <f t="shared" si="137"/>
        <v>1.6</v>
      </c>
      <c r="K352" s="152">
        <f t="shared" si="138"/>
        <v>1.6</v>
      </c>
      <c r="L352" s="152">
        <f t="shared" si="139"/>
        <v>1.6</v>
      </c>
      <c r="M352" s="152">
        <f t="shared" si="140"/>
        <v>0.6</v>
      </c>
      <c r="N352" s="152">
        <f t="shared" si="141"/>
        <v>0</v>
      </c>
      <c r="O352" s="152"/>
      <c r="P352" s="7">
        <f t="shared" si="148"/>
        <v>0.1</v>
      </c>
      <c r="Q352" s="7">
        <f t="shared" si="149"/>
        <v>0.5</v>
      </c>
      <c r="R352" s="7">
        <f t="shared" si="150"/>
        <v>1</v>
      </c>
      <c r="S352" s="7">
        <f t="shared" si="142"/>
        <v>1.6</v>
      </c>
      <c r="T352" s="7">
        <f t="shared" si="151"/>
        <v>0.1</v>
      </c>
      <c r="U352" s="7">
        <f t="shared" si="152"/>
        <v>0.5</v>
      </c>
      <c r="V352" s="7">
        <f t="shared" si="153"/>
        <v>1</v>
      </c>
      <c r="W352" s="7">
        <f t="shared" si="143"/>
        <v>1.6</v>
      </c>
      <c r="X352" s="7">
        <f t="shared" si="154"/>
        <v>0.1</v>
      </c>
      <c r="Y352" s="7">
        <f t="shared" si="155"/>
        <v>0.5</v>
      </c>
      <c r="Z352" s="7">
        <f t="shared" si="156"/>
        <v>1</v>
      </c>
      <c r="AA352" s="7">
        <f t="shared" si="144"/>
        <v>1.6</v>
      </c>
      <c r="AB352" s="7">
        <f t="shared" si="157"/>
        <v>0.1</v>
      </c>
      <c r="AC352" s="7">
        <f t="shared" si="158"/>
        <v>0.5</v>
      </c>
      <c r="AD352" s="7">
        <f t="shared" si="159"/>
        <v>0</v>
      </c>
      <c r="AE352" s="7">
        <f t="shared" si="145"/>
        <v>0.6</v>
      </c>
      <c r="AF352" s="7">
        <f t="shared" si="160"/>
        <v>0</v>
      </c>
      <c r="AG352" s="7">
        <f t="shared" si="161"/>
        <v>0</v>
      </c>
      <c r="AH352" s="7">
        <f t="shared" si="162"/>
        <v>0</v>
      </c>
      <c r="AI352" s="7">
        <f t="shared" si="146"/>
        <v>0</v>
      </c>
    </row>
    <row r="353" spans="1:35" x14ac:dyDescent="0.25">
      <c r="A353" s="140" t="s">
        <v>262</v>
      </c>
      <c r="B353" s="153">
        <v>1</v>
      </c>
      <c r="C353" s="154">
        <v>4</v>
      </c>
      <c r="D353" s="154">
        <v>3</v>
      </c>
      <c r="E353" s="154">
        <v>4</v>
      </c>
      <c r="F353" s="154">
        <v>4</v>
      </c>
      <c r="G353" s="154">
        <v>4</v>
      </c>
      <c r="H353" s="151"/>
      <c r="I353" s="163">
        <f t="shared" si="147"/>
        <v>3.8</v>
      </c>
      <c r="J353" s="152">
        <f t="shared" si="137"/>
        <v>1.6</v>
      </c>
      <c r="K353" s="152">
        <f t="shared" si="138"/>
        <v>1.6</v>
      </c>
      <c r="L353" s="152">
        <f t="shared" si="139"/>
        <v>1.6</v>
      </c>
      <c r="M353" s="152">
        <f t="shared" si="140"/>
        <v>0.6</v>
      </c>
      <c r="N353" s="152">
        <f t="shared" si="141"/>
        <v>0</v>
      </c>
      <c r="O353" s="152"/>
      <c r="P353" s="7">
        <f t="shared" si="148"/>
        <v>0.1</v>
      </c>
      <c r="Q353" s="7">
        <f t="shared" si="149"/>
        <v>0.5</v>
      </c>
      <c r="R353" s="7">
        <f t="shared" si="150"/>
        <v>1</v>
      </c>
      <c r="S353" s="7">
        <f t="shared" si="142"/>
        <v>1.6</v>
      </c>
      <c r="T353" s="7">
        <f t="shared" si="151"/>
        <v>0.1</v>
      </c>
      <c r="U353" s="7">
        <f t="shared" si="152"/>
        <v>0.5</v>
      </c>
      <c r="V353" s="7">
        <f t="shared" si="153"/>
        <v>1</v>
      </c>
      <c r="W353" s="7">
        <f t="shared" si="143"/>
        <v>1.6</v>
      </c>
      <c r="X353" s="7">
        <f t="shared" si="154"/>
        <v>0.1</v>
      </c>
      <c r="Y353" s="7">
        <f t="shared" si="155"/>
        <v>0.5</v>
      </c>
      <c r="Z353" s="7">
        <f t="shared" si="156"/>
        <v>1</v>
      </c>
      <c r="AA353" s="7">
        <f t="shared" si="144"/>
        <v>1.6</v>
      </c>
      <c r="AB353" s="7">
        <f t="shared" si="157"/>
        <v>0.1</v>
      </c>
      <c r="AC353" s="7">
        <f t="shared" si="158"/>
        <v>0.5</v>
      </c>
      <c r="AD353" s="7">
        <f t="shared" si="159"/>
        <v>0</v>
      </c>
      <c r="AE353" s="7">
        <f t="shared" si="145"/>
        <v>0.6</v>
      </c>
      <c r="AF353" s="7">
        <f t="shared" si="160"/>
        <v>0</v>
      </c>
      <c r="AG353" s="7">
        <f t="shared" si="161"/>
        <v>0</v>
      </c>
      <c r="AH353" s="7">
        <f t="shared" si="162"/>
        <v>0</v>
      </c>
      <c r="AI353" s="7">
        <f t="shared" si="146"/>
        <v>0</v>
      </c>
    </row>
    <row r="354" spans="1:35" x14ac:dyDescent="0.25">
      <c r="A354" s="2" t="s">
        <v>433</v>
      </c>
      <c r="B354" s="153">
        <v>9</v>
      </c>
      <c r="C354" s="154">
        <v>4.666666666666667</v>
      </c>
      <c r="D354" s="154">
        <v>3.3333333333333335</v>
      </c>
      <c r="E354" s="154">
        <v>4.666666666666667</v>
      </c>
      <c r="F354" s="154">
        <v>4.4444444444444446</v>
      </c>
      <c r="G354" s="154">
        <v>4.333333333333333</v>
      </c>
      <c r="H354" s="151"/>
      <c r="I354" s="163">
        <f t="shared" si="147"/>
        <v>4.2888888888888896</v>
      </c>
      <c r="J354" s="152">
        <f t="shared" si="137"/>
        <v>1.6</v>
      </c>
      <c r="K354" s="152">
        <f t="shared" si="138"/>
        <v>1.6</v>
      </c>
      <c r="L354" s="152">
        <f t="shared" si="139"/>
        <v>1.6</v>
      </c>
      <c r="M354" s="152">
        <f t="shared" si="140"/>
        <v>1.6</v>
      </c>
      <c r="N354" s="152">
        <f t="shared" si="141"/>
        <v>0.1</v>
      </c>
      <c r="O354" s="152"/>
      <c r="P354" s="7">
        <f t="shared" si="148"/>
        <v>0.1</v>
      </c>
      <c r="Q354" s="7">
        <f t="shared" si="149"/>
        <v>0.5</v>
      </c>
      <c r="R354" s="7">
        <f t="shared" si="150"/>
        <v>1</v>
      </c>
      <c r="S354" s="7">
        <f t="shared" si="142"/>
        <v>1.6</v>
      </c>
      <c r="T354" s="7">
        <f t="shared" si="151"/>
        <v>0.1</v>
      </c>
      <c r="U354" s="7">
        <f t="shared" si="152"/>
        <v>0.5</v>
      </c>
      <c r="V354" s="7">
        <f t="shared" si="153"/>
        <v>1</v>
      </c>
      <c r="W354" s="7">
        <f t="shared" si="143"/>
        <v>1.6</v>
      </c>
      <c r="X354" s="7">
        <f t="shared" si="154"/>
        <v>0.1</v>
      </c>
      <c r="Y354" s="7">
        <f t="shared" si="155"/>
        <v>0.5</v>
      </c>
      <c r="Z354" s="7">
        <f t="shared" si="156"/>
        <v>1</v>
      </c>
      <c r="AA354" s="7">
        <f t="shared" si="144"/>
        <v>1.6</v>
      </c>
      <c r="AB354" s="7">
        <f t="shared" si="157"/>
        <v>0.1</v>
      </c>
      <c r="AC354" s="7">
        <f t="shared" si="158"/>
        <v>0.5</v>
      </c>
      <c r="AD354" s="7">
        <f t="shared" si="159"/>
        <v>1</v>
      </c>
      <c r="AE354" s="7">
        <f t="shared" si="145"/>
        <v>1.6</v>
      </c>
      <c r="AF354" s="7">
        <f t="shared" si="160"/>
        <v>0.1</v>
      </c>
      <c r="AG354" s="7">
        <f t="shared" si="161"/>
        <v>0</v>
      </c>
      <c r="AH354" s="7">
        <f t="shared" si="162"/>
        <v>0</v>
      </c>
      <c r="AI354" s="7">
        <f t="shared" si="146"/>
        <v>0.1</v>
      </c>
    </row>
    <row r="355" spans="1:35" x14ac:dyDescent="0.25">
      <c r="A355" s="140" t="s">
        <v>433</v>
      </c>
      <c r="B355" s="153">
        <v>3</v>
      </c>
      <c r="C355" s="154">
        <v>4.666666666666667</v>
      </c>
      <c r="D355" s="154">
        <v>3.6666666666666665</v>
      </c>
      <c r="E355" s="154">
        <v>4.666666666666667</v>
      </c>
      <c r="F355" s="154">
        <v>4.333333333333333</v>
      </c>
      <c r="G355" s="154">
        <v>4.333333333333333</v>
      </c>
      <c r="H355" s="151"/>
      <c r="I355" s="163">
        <f t="shared" si="147"/>
        <v>4.333333333333333</v>
      </c>
      <c r="J355" s="152">
        <f t="shared" si="137"/>
        <v>1.6</v>
      </c>
      <c r="K355" s="152">
        <f t="shared" si="138"/>
        <v>1.6</v>
      </c>
      <c r="L355" s="152">
        <f t="shared" si="139"/>
        <v>1.6</v>
      </c>
      <c r="M355" s="152">
        <f t="shared" si="140"/>
        <v>1.6</v>
      </c>
      <c r="N355" s="152">
        <f t="shared" si="141"/>
        <v>0.1</v>
      </c>
      <c r="O355" s="152"/>
      <c r="P355" s="7">
        <f t="shared" si="148"/>
        <v>0.1</v>
      </c>
      <c r="Q355" s="7">
        <f t="shared" si="149"/>
        <v>0.5</v>
      </c>
      <c r="R355" s="7">
        <f t="shared" si="150"/>
        <v>1</v>
      </c>
      <c r="S355" s="7">
        <f t="shared" si="142"/>
        <v>1.6</v>
      </c>
      <c r="T355" s="7">
        <f t="shared" si="151"/>
        <v>0.1</v>
      </c>
      <c r="U355" s="7">
        <f t="shared" si="152"/>
        <v>0.5</v>
      </c>
      <c r="V355" s="7">
        <f t="shared" si="153"/>
        <v>1</v>
      </c>
      <c r="W355" s="7">
        <f t="shared" si="143"/>
        <v>1.6</v>
      </c>
      <c r="X355" s="7">
        <f t="shared" si="154"/>
        <v>0.1</v>
      </c>
      <c r="Y355" s="7">
        <f t="shared" si="155"/>
        <v>0.5</v>
      </c>
      <c r="Z355" s="7">
        <f t="shared" si="156"/>
        <v>1</v>
      </c>
      <c r="AA355" s="7">
        <f t="shared" si="144"/>
        <v>1.6</v>
      </c>
      <c r="AB355" s="7">
        <f t="shared" si="157"/>
        <v>0.1</v>
      </c>
      <c r="AC355" s="7">
        <f t="shared" si="158"/>
        <v>0.5</v>
      </c>
      <c r="AD355" s="7">
        <f t="shared" si="159"/>
        <v>1</v>
      </c>
      <c r="AE355" s="7">
        <f t="shared" si="145"/>
        <v>1.6</v>
      </c>
      <c r="AF355" s="7">
        <f t="shared" si="160"/>
        <v>0.1</v>
      </c>
      <c r="AG355" s="7">
        <f t="shared" si="161"/>
        <v>0</v>
      </c>
      <c r="AH355" s="7">
        <f t="shared" si="162"/>
        <v>0</v>
      </c>
      <c r="AI355" s="7">
        <f t="shared" si="146"/>
        <v>0.1</v>
      </c>
    </row>
    <row r="356" spans="1:35" x14ac:dyDescent="0.25">
      <c r="A356" s="140" t="s">
        <v>584</v>
      </c>
      <c r="B356" s="153">
        <v>3</v>
      </c>
      <c r="C356" s="154">
        <v>4.666666666666667</v>
      </c>
      <c r="D356" s="154">
        <v>3.3333333333333335</v>
      </c>
      <c r="E356" s="154">
        <v>4.666666666666667</v>
      </c>
      <c r="F356" s="154">
        <v>4.333333333333333</v>
      </c>
      <c r="G356" s="154">
        <v>4.333333333333333</v>
      </c>
      <c r="H356" s="151"/>
      <c r="I356" s="163">
        <f t="shared" si="147"/>
        <v>4.2666666666666666</v>
      </c>
      <c r="J356" s="152">
        <f t="shared" si="137"/>
        <v>1.6</v>
      </c>
      <c r="K356" s="152">
        <f t="shared" si="138"/>
        <v>1.6</v>
      </c>
      <c r="L356" s="152">
        <f t="shared" si="139"/>
        <v>1.6</v>
      </c>
      <c r="M356" s="152">
        <f t="shared" si="140"/>
        <v>1.6</v>
      </c>
      <c r="N356" s="152">
        <f t="shared" si="141"/>
        <v>0.1</v>
      </c>
      <c r="O356" s="152"/>
      <c r="P356" s="7">
        <f t="shared" si="148"/>
        <v>0.1</v>
      </c>
      <c r="Q356" s="7">
        <f t="shared" si="149"/>
        <v>0.5</v>
      </c>
      <c r="R356" s="7">
        <f t="shared" si="150"/>
        <v>1</v>
      </c>
      <c r="S356" s="7">
        <f t="shared" si="142"/>
        <v>1.6</v>
      </c>
      <c r="T356" s="7">
        <f t="shared" si="151"/>
        <v>0.1</v>
      </c>
      <c r="U356" s="7">
        <f t="shared" si="152"/>
        <v>0.5</v>
      </c>
      <c r="V356" s="7">
        <f t="shared" si="153"/>
        <v>1</v>
      </c>
      <c r="W356" s="7">
        <f t="shared" si="143"/>
        <v>1.6</v>
      </c>
      <c r="X356" s="7">
        <f t="shared" si="154"/>
        <v>0.1</v>
      </c>
      <c r="Y356" s="7">
        <f t="shared" si="155"/>
        <v>0.5</v>
      </c>
      <c r="Z356" s="7">
        <f t="shared" si="156"/>
        <v>1</v>
      </c>
      <c r="AA356" s="7">
        <f t="shared" si="144"/>
        <v>1.6</v>
      </c>
      <c r="AB356" s="7">
        <f t="shared" si="157"/>
        <v>0.1</v>
      </c>
      <c r="AC356" s="7">
        <f t="shared" si="158"/>
        <v>0.5</v>
      </c>
      <c r="AD356" s="7">
        <f t="shared" si="159"/>
        <v>1</v>
      </c>
      <c r="AE356" s="7">
        <f t="shared" si="145"/>
        <v>1.6</v>
      </c>
      <c r="AF356" s="7">
        <f t="shared" si="160"/>
        <v>0.1</v>
      </c>
      <c r="AG356" s="7">
        <f t="shared" si="161"/>
        <v>0</v>
      </c>
      <c r="AH356" s="7">
        <f t="shared" si="162"/>
        <v>0</v>
      </c>
      <c r="AI356" s="7">
        <f t="shared" si="146"/>
        <v>0.1</v>
      </c>
    </row>
    <row r="357" spans="1:35" x14ac:dyDescent="0.25">
      <c r="A357" s="140" t="s">
        <v>895</v>
      </c>
      <c r="B357" s="153">
        <v>1</v>
      </c>
      <c r="C357" s="154">
        <v>5</v>
      </c>
      <c r="D357" s="154">
        <v>3</v>
      </c>
      <c r="E357" s="154">
        <v>5</v>
      </c>
      <c r="F357" s="154">
        <v>4</v>
      </c>
      <c r="G357" s="154">
        <v>4</v>
      </c>
      <c r="H357" s="151"/>
      <c r="I357" s="163">
        <f t="shared" si="147"/>
        <v>4.2</v>
      </c>
      <c r="J357" s="152">
        <f t="shared" si="137"/>
        <v>1.6</v>
      </c>
      <c r="K357" s="152">
        <f t="shared" si="138"/>
        <v>1.6</v>
      </c>
      <c r="L357" s="152">
        <f t="shared" si="139"/>
        <v>1.6</v>
      </c>
      <c r="M357" s="152">
        <f t="shared" si="140"/>
        <v>1.6</v>
      </c>
      <c r="N357" s="152">
        <f t="shared" si="141"/>
        <v>0.1</v>
      </c>
      <c r="O357" s="152"/>
      <c r="P357" s="7">
        <f t="shared" si="148"/>
        <v>0.1</v>
      </c>
      <c r="Q357" s="7">
        <f t="shared" si="149"/>
        <v>0.5</v>
      </c>
      <c r="R357" s="7">
        <f t="shared" si="150"/>
        <v>1</v>
      </c>
      <c r="S357" s="7">
        <f t="shared" si="142"/>
        <v>1.6</v>
      </c>
      <c r="T357" s="7">
        <f t="shared" si="151"/>
        <v>0.1</v>
      </c>
      <c r="U357" s="7">
        <f t="shared" si="152"/>
        <v>0.5</v>
      </c>
      <c r="V357" s="7">
        <f t="shared" si="153"/>
        <v>1</v>
      </c>
      <c r="W357" s="7">
        <f t="shared" si="143"/>
        <v>1.6</v>
      </c>
      <c r="X357" s="7">
        <f t="shared" si="154"/>
        <v>0.1</v>
      </c>
      <c r="Y357" s="7">
        <f t="shared" si="155"/>
        <v>0.5</v>
      </c>
      <c r="Z357" s="7">
        <f t="shared" si="156"/>
        <v>1</v>
      </c>
      <c r="AA357" s="7">
        <f t="shared" si="144"/>
        <v>1.6</v>
      </c>
      <c r="AB357" s="7">
        <f t="shared" si="157"/>
        <v>0.1</v>
      </c>
      <c r="AC357" s="7">
        <f t="shared" si="158"/>
        <v>0.5</v>
      </c>
      <c r="AD357" s="7">
        <f t="shared" si="159"/>
        <v>1</v>
      </c>
      <c r="AE357" s="7">
        <f t="shared" si="145"/>
        <v>1.6</v>
      </c>
      <c r="AF357" s="7">
        <f t="shared" si="160"/>
        <v>0.1</v>
      </c>
      <c r="AG357" s="7">
        <f t="shared" si="161"/>
        <v>0</v>
      </c>
      <c r="AH357" s="7">
        <f t="shared" si="162"/>
        <v>0</v>
      </c>
      <c r="AI357" s="7">
        <f t="shared" si="146"/>
        <v>0.1</v>
      </c>
    </row>
    <row r="358" spans="1:35" x14ac:dyDescent="0.25">
      <c r="A358" s="140" t="s">
        <v>893</v>
      </c>
      <c r="B358" s="153">
        <v>1</v>
      </c>
      <c r="C358" s="154">
        <v>4</v>
      </c>
      <c r="D358" s="154">
        <v>4</v>
      </c>
      <c r="E358" s="154">
        <v>5</v>
      </c>
      <c r="F358" s="154">
        <v>5</v>
      </c>
      <c r="G358" s="154">
        <v>5</v>
      </c>
      <c r="H358" s="151"/>
      <c r="I358" s="163">
        <f t="shared" si="147"/>
        <v>4.5999999999999996</v>
      </c>
      <c r="J358" s="152">
        <f t="shared" si="137"/>
        <v>1.6</v>
      </c>
      <c r="K358" s="152">
        <f t="shared" si="138"/>
        <v>1.6</v>
      </c>
      <c r="L358" s="152">
        <f t="shared" si="139"/>
        <v>1.6</v>
      </c>
      <c r="M358" s="152">
        <f t="shared" si="140"/>
        <v>1.6</v>
      </c>
      <c r="N358" s="152">
        <f t="shared" si="141"/>
        <v>0.6</v>
      </c>
      <c r="O358" s="152"/>
      <c r="P358" s="7">
        <f t="shared" si="148"/>
        <v>0.1</v>
      </c>
      <c r="Q358" s="7">
        <f t="shared" si="149"/>
        <v>0.5</v>
      </c>
      <c r="R358" s="7">
        <f t="shared" si="150"/>
        <v>1</v>
      </c>
      <c r="S358" s="7">
        <f t="shared" si="142"/>
        <v>1.6</v>
      </c>
      <c r="T358" s="7">
        <f t="shared" si="151"/>
        <v>0.1</v>
      </c>
      <c r="U358" s="7">
        <f t="shared" si="152"/>
        <v>0.5</v>
      </c>
      <c r="V358" s="7">
        <f t="shared" si="153"/>
        <v>1</v>
      </c>
      <c r="W358" s="7">
        <f t="shared" si="143"/>
        <v>1.6</v>
      </c>
      <c r="X358" s="7">
        <f t="shared" si="154"/>
        <v>0.1</v>
      </c>
      <c r="Y358" s="7">
        <f t="shared" si="155"/>
        <v>0.5</v>
      </c>
      <c r="Z358" s="7">
        <f t="shared" si="156"/>
        <v>1</v>
      </c>
      <c r="AA358" s="7">
        <f t="shared" si="144"/>
        <v>1.6</v>
      </c>
      <c r="AB358" s="7">
        <f t="shared" si="157"/>
        <v>0.1</v>
      </c>
      <c r="AC358" s="7">
        <f t="shared" si="158"/>
        <v>0.5</v>
      </c>
      <c r="AD358" s="7">
        <f t="shared" si="159"/>
        <v>1</v>
      </c>
      <c r="AE358" s="7">
        <f t="shared" si="145"/>
        <v>1.6</v>
      </c>
      <c r="AF358" s="7">
        <f t="shared" si="160"/>
        <v>0.1</v>
      </c>
      <c r="AG358" s="7">
        <f t="shared" si="161"/>
        <v>0.5</v>
      </c>
      <c r="AH358" s="7">
        <f t="shared" si="162"/>
        <v>0</v>
      </c>
      <c r="AI358" s="7">
        <f t="shared" si="146"/>
        <v>0.6</v>
      </c>
    </row>
    <row r="359" spans="1:35" x14ac:dyDescent="0.25">
      <c r="A359" s="140" t="s">
        <v>888</v>
      </c>
      <c r="B359" s="153">
        <v>1</v>
      </c>
      <c r="C359" s="154">
        <v>5</v>
      </c>
      <c r="D359" s="154">
        <v>2</v>
      </c>
      <c r="E359" s="154">
        <v>4</v>
      </c>
      <c r="F359" s="154">
        <v>5</v>
      </c>
      <c r="G359" s="154">
        <v>4</v>
      </c>
      <c r="H359" s="151"/>
      <c r="I359" s="163">
        <f t="shared" si="147"/>
        <v>4</v>
      </c>
      <c r="J359" s="152">
        <f t="shared" si="137"/>
        <v>1.6</v>
      </c>
      <c r="K359" s="152">
        <f t="shared" si="138"/>
        <v>1.6</v>
      </c>
      <c r="L359" s="152">
        <f t="shared" si="139"/>
        <v>1.6</v>
      </c>
      <c r="M359" s="152">
        <f t="shared" si="140"/>
        <v>1.6</v>
      </c>
      <c r="N359" s="152">
        <f t="shared" si="141"/>
        <v>0</v>
      </c>
      <c r="O359" s="152"/>
      <c r="P359" s="7">
        <f t="shared" si="148"/>
        <v>0.1</v>
      </c>
      <c r="Q359" s="7">
        <f t="shared" si="149"/>
        <v>0.5</v>
      </c>
      <c r="R359" s="7">
        <f t="shared" si="150"/>
        <v>1</v>
      </c>
      <c r="S359" s="7">
        <f t="shared" si="142"/>
        <v>1.6</v>
      </c>
      <c r="T359" s="7">
        <f t="shared" si="151"/>
        <v>0.1</v>
      </c>
      <c r="U359" s="7">
        <f t="shared" si="152"/>
        <v>0.5</v>
      </c>
      <c r="V359" s="7">
        <f t="shared" si="153"/>
        <v>1</v>
      </c>
      <c r="W359" s="7">
        <f t="shared" si="143"/>
        <v>1.6</v>
      </c>
      <c r="X359" s="7">
        <f t="shared" si="154"/>
        <v>0.1</v>
      </c>
      <c r="Y359" s="7">
        <f t="shared" si="155"/>
        <v>0.5</v>
      </c>
      <c r="Z359" s="7">
        <f t="shared" si="156"/>
        <v>1</v>
      </c>
      <c r="AA359" s="7">
        <f t="shared" si="144"/>
        <v>1.6</v>
      </c>
      <c r="AB359" s="7">
        <f t="shared" si="157"/>
        <v>0.1</v>
      </c>
      <c r="AC359" s="7">
        <f t="shared" si="158"/>
        <v>0.5</v>
      </c>
      <c r="AD359" s="7">
        <f t="shared" si="159"/>
        <v>1</v>
      </c>
      <c r="AE359" s="7">
        <f t="shared" si="145"/>
        <v>1.6</v>
      </c>
      <c r="AF359" s="7">
        <f t="shared" si="160"/>
        <v>0</v>
      </c>
      <c r="AG359" s="7">
        <f t="shared" si="161"/>
        <v>0</v>
      </c>
      <c r="AH359" s="7">
        <f t="shared" si="162"/>
        <v>0</v>
      </c>
      <c r="AI359" s="7">
        <f t="shared" si="146"/>
        <v>0</v>
      </c>
    </row>
    <row r="360" spans="1:35" ht="15.75" x14ac:dyDescent="0.25">
      <c r="A360" s="162" t="s">
        <v>789</v>
      </c>
      <c r="B360" s="153">
        <v>3</v>
      </c>
      <c r="C360" s="154">
        <v>3.6666666666666665</v>
      </c>
      <c r="D360" s="154">
        <v>4</v>
      </c>
      <c r="E360" s="154">
        <v>4</v>
      </c>
      <c r="F360" s="154">
        <v>3.6666666666666665</v>
      </c>
      <c r="G360" s="154">
        <v>3.6666666666666665</v>
      </c>
      <c r="H360" s="151"/>
      <c r="I360" s="163">
        <f t="shared" si="147"/>
        <v>3.8</v>
      </c>
      <c r="J360" s="152">
        <f t="shared" si="137"/>
        <v>1.6</v>
      </c>
      <c r="K360" s="152">
        <f t="shared" si="138"/>
        <v>1.6</v>
      </c>
      <c r="L360" s="152">
        <f t="shared" si="139"/>
        <v>1.6</v>
      </c>
      <c r="M360" s="152">
        <f t="shared" si="140"/>
        <v>0.6</v>
      </c>
      <c r="N360" s="152">
        <f t="shared" si="141"/>
        <v>0</v>
      </c>
      <c r="O360" s="152"/>
      <c r="P360" s="7">
        <f t="shared" si="148"/>
        <v>0.1</v>
      </c>
      <c r="Q360" s="7">
        <f t="shared" si="149"/>
        <v>0.5</v>
      </c>
      <c r="R360" s="7">
        <f t="shared" si="150"/>
        <v>1</v>
      </c>
      <c r="S360" s="7">
        <f t="shared" si="142"/>
        <v>1.6</v>
      </c>
      <c r="T360" s="7">
        <f t="shared" si="151"/>
        <v>0.1</v>
      </c>
      <c r="U360" s="7">
        <f t="shared" si="152"/>
        <v>0.5</v>
      </c>
      <c r="V360" s="7">
        <f t="shared" si="153"/>
        <v>1</v>
      </c>
      <c r="W360" s="7">
        <f t="shared" si="143"/>
        <v>1.6</v>
      </c>
      <c r="X360" s="7">
        <f t="shared" si="154"/>
        <v>0.1</v>
      </c>
      <c r="Y360" s="7">
        <f t="shared" si="155"/>
        <v>0.5</v>
      </c>
      <c r="Z360" s="7">
        <f t="shared" si="156"/>
        <v>1</v>
      </c>
      <c r="AA360" s="7">
        <f t="shared" si="144"/>
        <v>1.6</v>
      </c>
      <c r="AB360" s="7">
        <f t="shared" si="157"/>
        <v>0.1</v>
      </c>
      <c r="AC360" s="7">
        <f t="shared" si="158"/>
        <v>0.5</v>
      </c>
      <c r="AD360" s="7">
        <f t="shared" si="159"/>
        <v>0</v>
      </c>
      <c r="AE360" s="7">
        <f t="shared" si="145"/>
        <v>0.6</v>
      </c>
      <c r="AF360" s="7">
        <f t="shared" si="160"/>
        <v>0</v>
      </c>
      <c r="AG360" s="7">
        <f t="shared" si="161"/>
        <v>0</v>
      </c>
      <c r="AH360" s="7">
        <f t="shared" si="162"/>
        <v>0</v>
      </c>
      <c r="AI360" s="7">
        <f t="shared" si="146"/>
        <v>0</v>
      </c>
    </row>
    <row r="361" spans="1:35" x14ac:dyDescent="0.25">
      <c r="A361" s="2" t="s">
        <v>48</v>
      </c>
      <c r="B361" s="153">
        <v>3</v>
      </c>
      <c r="C361" s="154">
        <v>3.6666666666666665</v>
      </c>
      <c r="D361" s="154">
        <v>4</v>
      </c>
      <c r="E361" s="154">
        <v>4</v>
      </c>
      <c r="F361" s="154">
        <v>3.6666666666666665</v>
      </c>
      <c r="G361" s="154">
        <v>3.6666666666666665</v>
      </c>
      <c r="H361" s="151"/>
      <c r="I361" s="163">
        <f t="shared" si="147"/>
        <v>3.8</v>
      </c>
      <c r="J361" s="152">
        <f t="shared" si="137"/>
        <v>1.6</v>
      </c>
      <c r="K361" s="152">
        <f t="shared" si="138"/>
        <v>1.6</v>
      </c>
      <c r="L361" s="152">
        <f t="shared" si="139"/>
        <v>1.6</v>
      </c>
      <c r="M361" s="152">
        <f t="shared" si="140"/>
        <v>0.6</v>
      </c>
      <c r="N361" s="152">
        <f t="shared" si="141"/>
        <v>0</v>
      </c>
      <c r="O361" s="152"/>
      <c r="P361" s="7">
        <f t="shared" si="148"/>
        <v>0.1</v>
      </c>
      <c r="Q361" s="7">
        <f t="shared" si="149"/>
        <v>0.5</v>
      </c>
      <c r="R361" s="7">
        <f t="shared" si="150"/>
        <v>1</v>
      </c>
      <c r="S361" s="7">
        <f t="shared" si="142"/>
        <v>1.6</v>
      </c>
      <c r="T361" s="7">
        <f t="shared" si="151"/>
        <v>0.1</v>
      </c>
      <c r="U361" s="7">
        <f t="shared" si="152"/>
        <v>0.5</v>
      </c>
      <c r="V361" s="7">
        <f t="shared" si="153"/>
        <v>1</v>
      </c>
      <c r="W361" s="7">
        <f t="shared" si="143"/>
        <v>1.6</v>
      </c>
      <c r="X361" s="7">
        <f t="shared" si="154"/>
        <v>0.1</v>
      </c>
      <c r="Y361" s="7">
        <f t="shared" si="155"/>
        <v>0.5</v>
      </c>
      <c r="Z361" s="7">
        <f t="shared" si="156"/>
        <v>1</v>
      </c>
      <c r="AA361" s="7">
        <f t="shared" si="144"/>
        <v>1.6</v>
      </c>
      <c r="AB361" s="7">
        <f t="shared" si="157"/>
        <v>0.1</v>
      </c>
      <c r="AC361" s="7">
        <f t="shared" si="158"/>
        <v>0.5</v>
      </c>
      <c r="AD361" s="7">
        <f t="shared" si="159"/>
        <v>0</v>
      </c>
      <c r="AE361" s="7">
        <f t="shared" si="145"/>
        <v>0.6</v>
      </c>
      <c r="AF361" s="7">
        <f t="shared" si="160"/>
        <v>0</v>
      </c>
      <c r="AG361" s="7">
        <f t="shared" si="161"/>
        <v>0</v>
      </c>
      <c r="AH361" s="7">
        <f t="shared" si="162"/>
        <v>0</v>
      </c>
      <c r="AI361" s="7">
        <f t="shared" si="146"/>
        <v>0</v>
      </c>
    </row>
    <row r="362" spans="1:35" x14ac:dyDescent="0.25">
      <c r="A362" s="140" t="s">
        <v>158</v>
      </c>
      <c r="B362" s="153">
        <v>1</v>
      </c>
      <c r="C362" s="154">
        <v>4</v>
      </c>
      <c r="D362" s="154">
        <v>4</v>
      </c>
      <c r="E362" s="154">
        <v>4</v>
      </c>
      <c r="F362" s="154">
        <v>4</v>
      </c>
      <c r="G362" s="154">
        <v>4</v>
      </c>
      <c r="H362" s="151"/>
      <c r="I362" s="163">
        <f t="shared" si="147"/>
        <v>4</v>
      </c>
      <c r="J362" s="152">
        <f t="shared" si="137"/>
        <v>1.6</v>
      </c>
      <c r="K362" s="152">
        <f t="shared" si="138"/>
        <v>1.6</v>
      </c>
      <c r="L362" s="152">
        <f t="shared" si="139"/>
        <v>1.6</v>
      </c>
      <c r="M362" s="152">
        <f t="shared" si="140"/>
        <v>1.6</v>
      </c>
      <c r="N362" s="152">
        <f t="shared" si="141"/>
        <v>0</v>
      </c>
      <c r="O362" s="152"/>
      <c r="P362" s="7">
        <f t="shared" si="148"/>
        <v>0.1</v>
      </c>
      <c r="Q362" s="7">
        <f t="shared" si="149"/>
        <v>0.5</v>
      </c>
      <c r="R362" s="7">
        <f t="shared" si="150"/>
        <v>1</v>
      </c>
      <c r="S362" s="7">
        <f t="shared" si="142"/>
        <v>1.6</v>
      </c>
      <c r="T362" s="7">
        <f t="shared" si="151"/>
        <v>0.1</v>
      </c>
      <c r="U362" s="7">
        <f t="shared" si="152"/>
        <v>0.5</v>
      </c>
      <c r="V362" s="7">
        <f t="shared" si="153"/>
        <v>1</v>
      </c>
      <c r="W362" s="7">
        <f t="shared" si="143"/>
        <v>1.6</v>
      </c>
      <c r="X362" s="7">
        <f t="shared" si="154"/>
        <v>0.1</v>
      </c>
      <c r="Y362" s="7">
        <f t="shared" si="155"/>
        <v>0.5</v>
      </c>
      <c r="Z362" s="7">
        <f t="shared" si="156"/>
        <v>1</v>
      </c>
      <c r="AA362" s="7">
        <f t="shared" si="144"/>
        <v>1.6</v>
      </c>
      <c r="AB362" s="7">
        <f t="shared" si="157"/>
        <v>0.1</v>
      </c>
      <c r="AC362" s="7">
        <f t="shared" si="158"/>
        <v>0.5</v>
      </c>
      <c r="AD362" s="7">
        <f t="shared" si="159"/>
        <v>1</v>
      </c>
      <c r="AE362" s="7">
        <f t="shared" si="145"/>
        <v>1.6</v>
      </c>
      <c r="AF362" s="7">
        <f t="shared" si="160"/>
        <v>0</v>
      </c>
      <c r="AG362" s="7">
        <f t="shared" si="161"/>
        <v>0</v>
      </c>
      <c r="AH362" s="7">
        <f t="shared" si="162"/>
        <v>0</v>
      </c>
      <c r="AI362" s="7">
        <f t="shared" si="146"/>
        <v>0</v>
      </c>
    </row>
    <row r="363" spans="1:35" x14ac:dyDescent="0.25">
      <c r="A363" s="140" t="s">
        <v>929</v>
      </c>
      <c r="B363" s="153">
        <v>1</v>
      </c>
      <c r="C363" s="154">
        <v>4</v>
      </c>
      <c r="D363" s="154">
        <v>4</v>
      </c>
      <c r="E363" s="154">
        <v>4</v>
      </c>
      <c r="F363" s="154">
        <v>3</v>
      </c>
      <c r="G363" s="154">
        <v>4</v>
      </c>
      <c r="H363" s="151"/>
      <c r="I363" s="163">
        <f t="shared" si="147"/>
        <v>3.8</v>
      </c>
      <c r="J363" s="152">
        <f t="shared" si="137"/>
        <v>1.6</v>
      </c>
      <c r="K363" s="152">
        <f t="shared" si="138"/>
        <v>1.6</v>
      </c>
      <c r="L363" s="152">
        <f t="shared" si="139"/>
        <v>1.6</v>
      </c>
      <c r="M363" s="152">
        <f t="shared" si="140"/>
        <v>0.6</v>
      </c>
      <c r="N363" s="152">
        <f t="shared" si="141"/>
        <v>0</v>
      </c>
      <c r="O363" s="152"/>
      <c r="P363" s="7">
        <f t="shared" si="148"/>
        <v>0.1</v>
      </c>
      <c r="Q363" s="7">
        <f t="shared" si="149"/>
        <v>0.5</v>
      </c>
      <c r="R363" s="7">
        <f t="shared" si="150"/>
        <v>1</v>
      </c>
      <c r="S363" s="7">
        <f t="shared" si="142"/>
        <v>1.6</v>
      </c>
      <c r="T363" s="7">
        <f t="shared" si="151"/>
        <v>0.1</v>
      </c>
      <c r="U363" s="7">
        <f t="shared" si="152"/>
        <v>0.5</v>
      </c>
      <c r="V363" s="7">
        <f t="shared" si="153"/>
        <v>1</v>
      </c>
      <c r="W363" s="7">
        <f t="shared" si="143"/>
        <v>1.6</v>
      </c>
      <c r="X363" s="7">
        <f t="shared" si="154"/>
        <v>0.1</v>
      </c>
      <c r="Y363" s="7">
        <f t="shared" si="155"/>
        <v>0.5</v>
      </c>
      <c r="Z363" s="7">
        <f t="shared" si="156"/>
        <v>1</v>
      </c>
      <c r="AA363" s="7">
        <f t="shared" si="144"/>
        <v>1.6</v>
      </c>
      <c r="AB363" s="7">
        <f t="shared" si="157"/>
        <v>0.1</v>
      </c>
      <c r="AC363" s="7">
        <f t="shared" si="158"/>
        <v>0.5</v>
      </c>
      <c r="AD363" s="7">
        <f t="shared" si="159"/>
        <v>0</v>
      </c>
      <c r="AE363" s="7">
        <f t="shared" si="145"/>
        <v>0.6</v>
      </c>
      <c r="AF363" s="7">
        <f t="shared" si="160"/>
        <v>0</v>
      </c>
      <c r="AG363" s="7">
        <f t="shared" si="161"/>
        <v>0</v>
      </c>
      <c r="AH363" s="7">
        <f t="shared" si="162"/>
        <v>0</v>
      </c>
      <c r="AI363" s="7">
        <f t="shared" si="146"/>
        <v>0</v>
      </c>
    </row>
    <row r="364" spans="1:35" x14ac:dyDescent="0.25">
      <c r="A364" s="140" t="s">
        <v>1521</v>
      </c>
      <c r="B364" s="153">
        <v>1</v>
      </c>
      <c r="C364" s="154">
        <v>3</v>
      </c>
      <c r="D364" s="154">
        <v>4</v>
      </c>
      <c r="E364" s="154">
        <v>4</v>
      </c>
      <c r="F364" s="154">
        <v>4</v>
      </c>
      <c r="G364" s="154">
        <v>3</v>
      </c>
      <c r="H364" s="151"/>
      <c r="I364" s="163">
        <f t="shared" si="147"/>
        <v>3.6</v>
      </c>
      <c r="J364" s="152">
        <f t="shared" si="137"/>
        <v>1.6</v>
      </c>
      <c r="K364" s="152">
        <f t="shared" si="138"/>
        <v>1.6</v>
      </c>
      <c r="L364" s="152">
        <f t="shared" si="139"/>
        <v>1.6</v>
      </c>
      <c r="M364" s="152">
        <f t="shared" si="140"/>
        <v>0.6</v>
      </c>
      <c r="N364" s="152">
        <f t="shared" si="141"/>
        <v>0</v>
      </c>
      <c r="O364" s="152"/>
      <c r="P364" s="7">
        <f t="shared" si="148"/>
        <v>0.1</v>
      </c>
      <c r="Q364" s="7">
        <f t="shared" si="149"/>
        <v>0.5</v>
      </c>
      <c r="R364" s="7">
        <f t="shared" si="150"/>
        <v>1</v>
      </c>
      <c r="S364" s="7">
        <f t="shared" si="142"/>
        <v>1.6</v>
      </c>
      <c r="T364" s="7">
        <f t="shared" si="151"/>
        <v>0.1</v>
      </c>
      <c r="U364" s="7">
        <f t="shared" si="152"/>
        <v>0.5</v>
      </c>
      <c r="V364" s="7">
        <f t="shared" si="153"/>
        <v>1</v>
      </c>
      <c r="W364" s="7">
        <f t="shared" si="143"/>
        <v>1.6</v>
      </c>
      <c r="X364" s="7">
        <f t="shared" si="154"/>
        <v>0.1</v>
      </c>
      <c r="Y364" s="7">
        <f t="shared" si="155"/>
        <v>0.5</v>
      </c>
      <c r="Z364" s="7">
        <f t="shared" si="156"/>
        <v>1</v>
      </c>
      <c r="AA364" s="7">
        <f t="shared" si="144"/>
        <v>1.6</v>
      </c>
      <c r="AB364" s="7">
        <f t="shared" si="157"/>
        <v>0.1</v>
      </c>
      <c r="AC364" s="7">
        <f t="shared" si="158"/>
        <v>0.5</v>
      </c>
      <c r="AD364" s="7">
        <f t="shared" si="159"/>
        <v>0</v>
      </c>
      <c r="AE364" s="7">
        <f t="shared" si="145"/>
        <v>0.6</v>
      </c>
      <c r="AF364" s="7">
        <f t="shared" si="160"/>
        <v>0</v>
      </c>
      <c r="AG364" s="7">
        <f t="shared" si="161"/>
        <v>0</v>
      </c>
      <c r="AH364" s="7">
        <f t="shared" si="162"/>
        <v>0</v>
      </c>
      <c r="AI364" s="7">
        <f t="shared" si="146"/>
        <v>0</v>
      </c>
    </row>
    <row r="365" spans="1:35" ht="15.75" x14ac:dyDescent="0.25">
      <c r="A365" s="162" t="s">
        <v>73</v>
      </c>
      <c r="B365" s="153">
        <v>25</v>
      </c>
      <c r="C365" s="154">
        <v>4</v>
      </c>
      <c r="D365" s="154">
        <v>3.36</v>
      </c>
      <c r="E365" s="154">
        <v>4.04</v>
      </c>
      <c r="F365" s="154">
        <v>3.68</v>
      </c>
      <c r="G365" s="154">
        <v>3.92</v>
      </c>
      <c r="H365" s="151"/>
      <c r="I365" s="163">
        <f t="shared" si="147"/>
        <v>3.8</v>
      </c>
      <c r="J365" s="152">
        <f t="shared" si="137"/>
        <v>1.6</v>
      </c>
      <c r="K365" s="152">
        <f t="shared" si="138"/>
        <v>1.6</v>
      </c>
      <c r="L365" s="152">
        <f t="shared" si="139"/>
        <v>1.6</v>
      </c>
      <c r="M365" s="152">
        <f t="shared" si="140"/>
        <v>0.6</v>
      </c>
      <c r="N365" s="152">
        <f t="shared" si="141"/>
        <v>0</v>
      </c>
      <c r="O365" s="152"/>
      <c r="P365" s="7">
        <f t="shared" si="148"/>
        <v>0.1</v>
      </c>
      <c r="Q365" s="7">
        <f t="shared" si="149"/>
        <v>0.5</v>
      </c>
      <c r="R365" s="7">
        <f t="shared" si="150"/>
        <v>1</v>
      </c>
      <c r="S365" s="7">
        <f t="shared" si="142"/>
        <v>1.6</v>
      </c>
      <c r="T365" s="7">
        <f t="shared" si="151"/>
        <v>0.1</v>
      </c>
      <c r="U365" s="7">
        <f t="shared" si="152"/>
        <v>0.5</v>
      </c>
      <c r="V365" s="7">
        <f t="shared" si="153"/>
        <v>1</v>
      </c>
      <c r="W365" s="7">
        <f t="shared" si="143"/>
        <v>1.6</v>
      </c>
      <c r="X365" s="7">
        <f t="shared" si="154"/>
        <v>0.1</v>
      </c>
      <c r="Y365" s="7">
        <f t="shared" si="155"/>
        <v>0.5</v>
      </c>
      <c r="Z365" s="7">
        <f t="shared" si="156"/>
        <v>1</v>
      </c>
      <c r="AA365" s="7">
        <f t="shared" si="144"/>
        <v>1.6</v>
      </c>
      <c r="AB365" s="7">
        <f t="shared" si="157"/>
        <v>0.1</v>
      </c>
      <c r="AC365" s="7">
        <f t="shared" si="158"/>
        <v>0.5</v>
      </c>
      <c r="AD365" s="7">
        <f t="shared" si="159"/>
        <v>0</v>
      </c>
      <c r="AE365" s="7">
        <f t="shared" si="145"/>
        <v>0.6</v>
      </c>
      <c r="AF365" s="7">
        <f t="shared" si="160"/>
        <v>0</v>
      </c>
      <c r="AG365" s="7">
        <f t="shared" si="161"/>
        <v>0</v>
      </c>
      <c r="AH365" s="7">
        <f t="shared" si="162"/>
        <v>0</v>
      </c>
      <c r="AI365" s="7">
        <f t="shared" si="146"/>
        <v>0</v>
      </c>
    </row>
    <row r="366" spans="1:35" x14ac:dyDescent="0.25">
      <c r="A366" s="2" t="s">
        <v>48</v>
      </c>
      <c r="B366" s="153">
        <v>10</v>
      </c>
      <c r="C366" s="154">
        <v>3.9</v>
      </c>
      <c r="D366" s="154">
        <v>3.4</v>
      </c>
      <c r="E366" s="154">
        <v>4</v>
      </c>
      <c r="F366" s="154">
        <v>3.9</v>
      </c>
      <c r="G366" s="154">
        <v>3.9</v>
      </c>
      <c r="H366" s="151"/>
      <c r="I366" s="163">
        <f t="shared" si="147"/>
        <v>3.8200000000000003</v>
      </c>
      <c r="J366" s="152">
        <f t="shared" si="137"/>
        <v>1.6</v>
      </c>
      <c r="K366" s="152">
        <f t="shared" si="138"/>
        <v>1.6</v>
      </c>
      <c r="L366" s="152">
        <f t="shared" si="139"/>
        <v>1.6</v>
      </c>
      <c r="M366" s="152">
        <f t="shared" si="140"/>
        <v>0.6</v>
      </c>
      <c r="N366" s="152">
        <f t="shared" si="141"/>
        <v>0</v>
      </c>
      <c r="O366" s="152"/>
      <c r="P366" s="7">
        <f t="shared" si="148"/>
        <v>0.1</v>
      </c>
      <c r="Q366" s="7">
        <f t="shared" si="149"/>
        <v>0.5</v>
      </c>
      <c r="R366" s="7">
        <f t="shared" si="150"/>
        <v>1</v>
      </c>
      <c r="S366" s="7">
        <f t="shared" si="142"/>
        <v>1.6</v>
      </c>
      <c r="T366" s="7">
        <f t="shared" si="151"/>
        <v>0.1</v>
      </c>
      <c r="U366" s="7">
        <f t="shared" si="152"/>
        <v>0.5</v>
      </c>
      <c r="V366" s="7">
        <f t="shared" si="153"/>
        <v>1</v>
      </c>
      <c r="W366" s="7">
        <f t="shared" si="143"/>
        <v>1.6</v>
      </c>
      <c r="X366" s="7">
        <f t="shared" si="154"/>
        <v>0.1</v>
      </c>
      <c r="Y366" s="7">
        <f t="shared" si="155"/>
        <v>0.5</v>
      </c>
      <c r="Z366" s="7">
        <f t="shared" si="156"/>
        <v>1</v>
      </c>
      <c r="AA366" s="7">
        <f t="shared" si="144"/>
        <v>1.6</v>
      </c>
      <c r="AB366" s="7">
        <f t="shared" si="157"/>
        <v>0.1</v>
      </c>
      <c r="AC366" s="7">
        <f t="shared" si="158"/>
        <v>0.5</v>
      </c>
      <c r="AD366" s="7">
        <f t="shared" si="159"/>
        <v>0</v>
      </c>
      <c r="AE366" s="7">
        <f t="shared" si="145"/>
        <v>0.6</v>
      </c>
      <c r="AF366" s="7">
        <f t="shared" si="160"/>
        <v>0</v>
      </c>
      <c r="AG366" s="7">
        <f t="shared" si="161"/>
        <v>0</v>
      </c>
      <c r="AH366" s="7">
        <f t="shared" si="162"/>
        <v>0</v>
      </c>
      <c r="AI366" s="7">
        <f t="shared" si="146"/>
        <v>0</v>
      </c>
    </row>
    <row r="367" spans="1:35" x14ac:dyDescent="0.25">
      <c r="A367" s="140" t="s">
        <v>134</v>
      </c>
      <c r="B367" s="153">
        <v>1</v>
      </c>
      <c r="C367" s="154">
        <v>5</v>
      </c>
      <c r="D367" s="154">
        <v>4</v>
      </c>
      <c r="E367" s="154">
        <v>5</v>
      </c>
      <c r="F367" s="154">
        <v>4</v>
      </c>
      <c r="G367" s="154">
        <v>4</v>
      </c>
      <c r="H367" s="151"/>
      <c r="I367" s="163">
        <f t="shared" si="147"/>
        <v>4.4000000000000004</v>
      </c>
      <c r="J367" s="152">
        <f t="shared" si="137"/>
        <v>1.6</v>
      </c>
      <c r="K367" s="152">
        <f t="shared" si="138"/>
        <v>1.6</v>
      </c>
      <c r="L367" s="152">
        <f t="shared" si="139"/>
        <v>1.6</v>
      </c>
      <c r="M367" s="152">
        <f t="shared" si="140"/>
        <v>1.6</v>
      </c>
      <c r="N367" s="152">
        <f t="shared" si="141"/>
        <v>0.1</v>
      </c>
      <c r="O367" s="152"/>
      <c r="P367" s="7">
        <f t="shared" si="148"/>
        <v>0.1</v>
      </c>
      <c r="Q367" s="7">
        <f t="shared" si="149"/>
        <v>0.5</v>
      </c>
      <c r="R367" s="7">
        <f t="shared" si="150"/>
        <v>1</v>
      </c>
      <c r="S367" s="7">
        <f t="shared" si="142"/>
        <v>1.6</v>
      </c>
      <c r="T367" s="7">
        <f t="shared" si="151"/>
        <v>0.1</v>
      </c>
      <c r="U367" s="7">
        <f t="shared" si="152"/>
        <v>0.5</v>
      </c>
      <c r="V367" s="7">
        <f t="shared" si="153"/>
        <v>1</v>
      </c>
      <c r="W367" s="7">
        <f t="shared" si="143"/>
        <v>1.6</v>
      </c>
      <c r="X367" s="7">
        <f t="shared" si="154"/>
        <v>0.1</v>
      </c>
      <c r="Y367" s="7">
        <f t="shared" si="155"/>
        <v>0.5</v>
      </c>
      <c r="Z367" s="7">
        <f t="shared" si="156"/>
        <v>1</v>
      </c>
      <c r="AA367" s="7">
        <f t="shared" si="144"/>
        <v>1.6</v>
      </c>
      <c r="AB367" s="7">
        <f t="shared" si="157"/>
        <v>0.1</v>
      </c>
      <c r="AC367" s="7">
        <f t="shared" si="158"/>
        <v>0.5</v>
      </c>
      <c r="AD367" s="7">
        <f t="shared" si="159"/>
        <v>1</v>
      </c>
      <c r="AE367" s="7">
        <f t="shared" si="145"/>
        <v>1.6</v>
      </c>
      <c r="AF367" s="7">
        <f t="shared" si="160"/>
        <v>0.1</v>
      </c>
      <c r="AG367" s="7">
        <f t="shared" si="161"/>
        <v>0</v>
      </c>
      <c r="AH367" s="7">
        <f t="shared" si="162"/>
        <v>0</v>
      </c>
      <c r="AI367" s="7">
        <f t="shared" si="146"/>
        <v>0.1</v>
      </c>
    </row>
    <row r="368" spans="1:35" x14ac:dyDescent="0.25">
      <c r="A368" s="140" t="s">
        <v>1650</v>
      </c>
      <c r="B368" s="153">
        <v>1</v>
      </c>
      <c r="C368" s="154">
        <v>5</v>
      </c>
      <c r="D368" s="154">
        <v>4</v>
      </c>
      <c r="E368" s="154">
        <v>5</v>
      </c>
      <c r="F368" s="154">
        <v>4</v>
      </c>
      <c r="G368" s="154">
        <v>4</v>
      </c>
      <c r="H368" s="151"/>
      <c r="I368" s="163">
        <f t="shared" si="147"/>
        <v>4.4000000000000004</v>
      </c>
      <c r="J368" s="152">
        <f t="shared" si="137"/>
        <v>1.6</v>
      </c>
      <c r="K368" s="152">
        <f t="shared" si="138"/>
        <v>1.6</v>
      </c>
      <c r="L368" s="152">
        <f t="shared" si="139"/>
        <v>1.6</v>
      </c>
      <c r="M368" s="152">
        <f t="shared" si="140"/>
        <v>1.6</v>
      </c>
      <c r="N368" s="152">
        <f t="shared" si="141"/>
        <v>0.1</v>
      </c>
      <c r="O368" s="152"/>
      <c r="P368" s="7">
        <f t="shared" si="148"/>
        <v>0.1</v>
      </c>
      <c r="Q368" s="7">
        <f t="shared" si="149"/>
        <v>0.5</v>
      </c>
      <c r="R368" s="7">
        <f t="shared" si="150"/>
        <v>1</v>
      </c>
      <c r="S368" s="7">
        <f t="shared" si="142"/>
        <v>1.6</v>
      </c>
      <c r="T368" s="7">
        <f t="shared" si="151"/>
        <v>0.1</v>
      </c>
      <c r="U368" s="7">
        <f t="shared" si="152"/>
        <v>0.5</v>
      </c>
      <c r="V368" s="7">
        <f t="shared" si="153"/>
        <v>1</v>
      </c>
      <c r="W368" s="7">
        <f t="shared" si="143"/>
        <v>1.6</v>
      </c>
      <c r="X368" s="7">
        <f t="shared" si="154"/>
        <v>0.1</v>
      </c>
      <c r="Y368" s="7">
        <f t="shared" si="155"/>
        <v>0.5</v>
      </c>
      <c r="Z368" s="7">
        <f t="shared" si="156"/>
        <v>1</v>
      </c>
      <c r="AA368" s="7">
        <f t="shared" si="144"/>
        <v>1.6</v>
      </c>
      <c r="AB368" s="7">
        <f t="shared" si="157"/>
        <v>0.1</v>
      </c>
      <c r="AC368" s="7">
        <f t="shared" si="158"/>
        <v>0.5</v>
      </c>
      <c r="AD368" s="7">
        <f t="shared" si="159"/>
        <v>1</v>
      </c>
      <c r="AE368" s="7">
        <f t="shared" si="145"/>
        <v>1.6</v>
      </c>
      <c r="AF368" s="7">
        <f t="shared" si="160"/>
        <v>0.1</v>
      </c>
      <c r="AG368" s="7">
        <f t="shared" si="161"/>
        <v>0</v>
      </c>
      <c r="AH368" s="7">
        <f t="shared" si="162"/>
        <v>0</v>
      </c>
      <c r="AI368" s="7">
        <f t="shared" si="146"/>
        <v>0.1</v>
      </c>
    </row>
    <row r="369" spans="1:35" x14ac:dyDescent="0.25">
      <c r="A369" s="140" t="s">
        <v>827</v>
      </c>
      <c r="B369" s="153">
        <v>1</v>
      </c>
      <c r="C369" s="154">
        <v>4</v>
      </c>
      <c r="D369" s="154">
        <v>3</v>
      </c>
      <c r="E369" s="154">
        <v>4</v>
      </c>
      <c r="F369" s="154">
        <v>5</v>
      </c>
      <c r="G369" s="154">
        <v>4</v>
      </c>
      <c r="H369" s="151"/>
      <c r="I369" s="163">
        <f t="shared" si="147"/>
        <v>4</v>
      </c>
      <c r="J369" s="152">
        <f t="shared" si="137"/>
        <v>1.6</v>
      </c>
      <c r="K369" s="152">
        <f t="shared" si="138"/>
        <v>1.6</v>
      </c>
      <c r="L369" s="152">
        <f t="shared" si="139"/>
        <v>1.6</v>
      </c>
      <c r="M369" s="152">
        <f t="shared" si="140"/>
        <v>1.6</v>
      </c>
      <c r="N369" s="152">
        <f t="shared" si="141"/>
        <v>0</v>
      </c>
      <c r="O369" s="152"/>
      <c r="P369" s="7">
        <f t="shared" si="148"/>
        <v>0.1</v>
      </c>
      <c r="Q369" s="7">
        <f t="shared" si="149"/>
        <v>0.5</v>
      </c>
      <c r="R369" s="7">
        <f t="shared" si="150"/>
        <v>1</v>
      </c>
      <c r="S369" s="7">
        <f t="shared" si="142"/>
        <v>1.6</v>
      </c>
      <c r="T369" s="7">
        <f t="shared" si="151"/>
        <v>0.1</v>
      </c>
      <c r="U369" s="7">
        <f t="shared" si="152"/>
        <v>0.5</v>
      </c>
      <c r="V369" s="7">
        <f t="shared" si="153"/>
        <v>1</v>
      </c>
      <c r="W369" s="7">
        <f t="shared" si="143"/>
        <v>1.6</v>
      </c>
      <c r="X369" s="7">
        <f t="shared" si="154"/>
        <v>0.1</v>
      </c>
      <c r="Y369" s="7">
        <f t="shared" si="155"/>
        <v>0.5</v>
      </c>
      <c r="Z369" s="7">
        <f t="shared" si="156"/>
        <v>1</v>
      </c>
      <c r="AA369" s="7">
        <f t="shared" si="144"/>
        <v>1.6</v>
      </c>
      <c r="AB369" s="7">
        <f t="shared" si="157"/>
        <v>0.1</v>
      </c>
      <c r="AC369" s="7">
        <f t="shared" si="158"/>
        <v>0.5</v>
      </c>
      <c r="AD369" s="7">
        <f t="shared" si="159"/>
        <v>1</v>
      </c>
      <c r="AE369" s="7">
        <f t="shared" si="145"/>
        <v>1.6</v>
      </c>
      <c r="AF369" s="7">
        <f t="shared" si="160"/>
        <v>0</v>
      </c>
      <c r="AG369" s="7">
        <f t="shared" si="161"/>
        <v>0</v>
      </c>
      <c r="AH369" s="7">
        <f t="shared" si="162"/>
        <v>0</v>
      </c>
      <c r="AI369" s="7">
        <f t="shared" si="146"/>
        <v>0</v>
      </c>
    </row>
    <row r="370" spans="1:35" x14ac:dyDescent="0.25">
      <c r="A370" s="140">
        <v>0</v>
      </c>
      <c r="B370" s="153">
        <v>1</v>
      </c>
      <c r="C370" s="154">
        <v>3</v>
      </c>
      <c r="D370" s="154">
        <v>2</v>
      </c>
      <c r="E370" s="154">
        <v>4</v>
      </c>
      <c r="F370" s="154">
        <v>4</v>
      </c>
      <c r="G370" s="154">
        <v>4</v>
      </c>
      <c r="H370" s="151"/>
      <c r="I370" s="163">
        <f t="shared" si="147"/>
        <v>3.4</v>
      </c>
      <c r="J370" s="152">
        <f t="shared" si="137"/>
        <v>1.6</v>
      </c>
      <c r="K370" s="152">
        <f t="shared" si="138"/>
        <v>1.6</v>
      </c>
      <c r="L370" s="152">
        <f t="shared" si="139"/>
        <v>1.6</v>
      </c>
      <c r="M370" s="152">
        <f t="shared" si="140"/>
        <v>0.1</v>
      </c>
      <c r="N370" s="152">
        <f t="shared" si="141"/>
        <v>0</v>
      </c>
      <c r="O370" s="152"/>
      <c r="P370" s="7">
        <f t="shared" si="148"/>
        <v>0.1</v>
      </c>
      <c r="Q370" s="7">
        <f t="shared" si="149"/>
        <v>0.5</v>
      </c>
      <c r="R370" s="7">
        <f t="shared" si="150"/>
        <v>1</v>
      </c>
      <c r="S370" s="7">
        <f t="shared" si="142"/>
        <v>1.6</v>
      </c>
      <c r="T370" s="7">
        <f t="shared" si="151"/>
        <v>0.1</v>
      </c>
      <c r="U370" s="7">
        <f t="shared" si="152"/>
        <v>0.5</v>
      </c>
      <c r="V370" s="7">
        <f t="shared" si="153"/>
        <v>1</v>
      </c>
      <c r="W370" s="7">
        <f t="shared" si="143"/>
        <v>1.6</v>
      </c>
      <c r="X370" s="7">
        <f t="shared" si="154"/>
        <v>0.1</v>
      </c>
      <c r="Y370" s="7">
        <f t="shared" si="155"/>
        <v>0.5</v>
      </c>
      <c r="Z370" s="7">
        <f t="shared" si="156"/>
        <v>1</v>
      </c>
      <c r="AA370" s="7">
        <f t="shared" si="144"/>
        <v>1.6</v>
      </c>
      <c r="AB370" s="7">
        <f t="shared" si="157"/>
        <v>0.1</v>
      </c>
      <c r="AC370" s="7">
        <f t="shared" si="158"/>
        <v>0</v>
      </c>
      <c r="AD370" s="7">
        <f t="shared" si="159"/>
        <v>0</v>
      </c>
      <c r="AE370" s="7">
        <f t="shared" si="145"/>
        <v>0.1</v>
      </c>
      <c r="AF370" s="7">
        <f t="shared" si="160"/>
        <v>0</v>
      </c>
      <c r="AG370" s="7">
        <f t="shared" si="161"/>
        <v>0</v>
      </c>
      <c r="AH370" s="7">
        <f t="shared" si="162"/>
        <v>0</v>
      </c>
      <c r="AI370" s="7">
        <f t="shared" si="146"/>
        <v>0</v>
      </c>
    </row>
    <row r="371" spans="1:35" x14ac:dyDescent="0.25">
      <c r="A371" s="140" t="s">
        <v>1641</v>
      </c>
      <c r="B371" s="153">
        <v>1</v>
      </c>
      <c r="C371" s="154">
        <v>3</v>
      </c>
      <c r="D371" s="154">
        <v>3</v>
      </c>
      <c r="E371" s="154">
        <v>3</v>
      </c>
      <c r="F371" s="154">
        <v>3</v>
      </c>
      <c r="G371" s="154">
        <v>3</v>
      </c>
      <c r="H371" s="151"/>
      <c r="I371" s="163">
        <f t="shared" si="147"/>
        <v>3</v>
      </c>
      <c r="J371" s="152">
        <f t="shared" si="137"/>
        <v>1.6</v>
      </c>
      <c r="K371" s="152">
        <f t="shared" si="138"/>
        <v>1.6</v>
      </c>
      <c r="L371" s="152">
        <f t="shared" si="139"/>
        <v>1.6</v>
      </c>
      <c r="M371" s="152">
        <f t="shared" si="140"/>
        <v>0</v>
      </c>
      <c r="N371" s="152">
        <f t="shared" si="141"/>
        <v>0</v>
      </c>
      <c r="O371" s="152"/>
      <c r="P371" s="7">
        <f t="shared" si="148"/>
        <v>0.1</v>
      </c>
      <c r="Q371" s="7">
        <f t="shared" si="149"/>
        <v>0.5</v>
      </c>
      <c r="R371" s="7">
        <f t="shared" si="150"/>
        <v>1</v>
      </c>
      <c r="S371" s="7">
        <f t="shared" si="142"/>
        <v>1.6</v>
      </c>
      <c r="T371" s="7">
        <f t="shared" si="151"/>
        <v>0.1</v>
      </c>
      <c r="U371" s="7">
        <f t="shared" si="152"/>
        <v>0.5</v>
      </c>
      <c r="V371" s="7">
        <f t="shared" si="153"/>
        <v>1</v>
      </c>
      <c r="W371" s="7">
        <f t="shared" si="143"/>
        <v>1.6</v>
      </c>
      <c r="X371" s="7">
        <f t="shared" si="154"/>
        <v>0.1</v>
      </c>
      <c r="Y371" s="7">
        <f t="shared" si="155"/>
        <v>0.5</v>
      </c>
      <c r="Z371" s="7">
        <f t="shared" si="156"/>
        <v>1</v>
      </c>
      <c r="AA371" s="7">
        <f t="shared" si="144"/>
        <v>1.6</v>
      </c>
      <c r="AB371" s="7">
        <f t="shared" si="157"/>
        <v>0</v>
      </c>
      <c r="AC371" s="7">
        <f t="shared" si="158"/>
        <v>0</v>
      </c>
      <c r="AD371" s="7">
        <f t="shared" si="159"/>
        <v>0</v>
      </c>
      <c r="AE371" s="7">
        <f t="shared" si="145"/>
        <v>0</v>
      </c>
      <c r="AF371" s="7">
        <f t="shared" si="160"/>
        <v>0</v>
      </c>
      <c r="AG371" s="7">
        <f t="shared" si="161"/>
        <v>0</v>
      </c>
      <c r="AH371" s="7">
        <f t="shared" si="162"/>
        <v>0</v>
      </c>
      <c r="AI371" s="7">
        <f t="shared" si="146"/>
        <v>0</v>
      </c>
    </row>
    <row r="372" spans="1:35" x14ac:dyDescent="0.25">
      <c r="A372" s="140" t="s">
        <v>1643</v>
      </c>
      <c r="B372" s="153">
        <v>3</v>
      </c>
      <c r="C372" s="154">
        <v>3.3333333333333335</v>
      </c>
      <c r="D372" s="154">
        <v>3.3333333333333335</v>
      </c>
      <c r="E372" s="154">
        <v>3.3333333333333335</v>
      </c>
      <c r="F372" s="154">
        <v>3.3333333333333335</v>
      </c>
      <c r="G372" s="154">
        <v>3.3333333333333335</v>
      </c>
      <c r="H372" s="151"/>
      <c r="I372" s="163">
        <f t="shared" si="147"/>
        <v>3.3333333333333335</v>
      </c>
      <c r="J372" s="152">
        <f t="shared" si="137"/>
        <v>1.6</v>
      </c>
      <c r="K372" s="152">
        <f t="shared" si="138"/>
        <v>1.6</v>
      </c>
      <c r="L372" s="152">
        <f t="shared" si="139"/>
        <v>1.6</v>
      </c>
      <c r="M372" s="152">
        <f t="shared" si="140"/>
        <v>0.1</v>
      </c>
      <c r="N372" s="152">
        <f t="shared" si="141"/>
        <v>0</v>
      </c>
      <c r="O372" s="152"/>
      <c r="P372" s="7">
        <f t="shared" si="148"/>
        <v>0.1</v>
      </c>
      <c r="Q372" s="7">
        <f t="shared" si="149"/>
        <v>0.5</v>
      </c>
      <c r="R372" s="7">
        <f t="shared" si="150"/>
        <v>1</v>
      </c>
      <c r="S372" s="7">
        <f t="shared" si="142"/>
        <v>1.6</v>
      </c>
      <c r="T372" s="7">
        <f t="shared" si="151"/>
        <v>0.1</v>
      </c>
      <c r="U372" s="7">
        <f t="shared" si="152"/>
        <v>0.5</v>
      </c>
      <c r="V372" s="7">
        <f t="shared" si="153"/>
        <v>1</v>
      </c>
      <c r="W372" s="7">
        <f t="shared" si="143"/>
        <v>1.6</v>
      </c>
      <c r="X372" s="7">
        <f t="shared" si="154"/>
        <v>0.1</v>
      </c>
      <c r="Y372" s="7">
        <f t="shared" si="155"/>
        <v>0.5</v>
      </c>
      <c r="Z372" s="7">
        <f t="shared" si="156"/>
        <v>1</v>
      </c>
      <c r="AA372" s="7">
        <f t="shared" si="144"/>
        <v>1.6</v>
      </c>
      <c r="AB372" s="7">
        <f t="shared" si="157"/>
        <v>0.1</v>
      </c>
      <c r="AC372" s="7">
        <f t="shared" si="158"/>
        <v>0</v>
      </c>
      <c r="AD372" s="7">
        <f t="shared" si="159"/>
        <v>0</v>
      </c>
      <c r="AE372" s="7">
        <f t="shared" si="145"/>
        <v>0.1</v>
      </c>
      <c r="AF372" s="7">
        <f t="shared" si="160"/>
        <v>0</v>
      </c>
      <c r="AG372" s="7">
        <f t="shared" si="161"/>
        <v>0</v>
      </c>
      <c r="AH372" s="7">
        <f t="shared" si="162"/>
        <v>0</v>
      </c>
      <c r="AI372" s="7">
        <f t="shared" si="146"/>
        <v>0</v>
      </c>
    </row>
    <row r="373" spans="1:35" x14ac:dyDescent="0.25">
      <c r="A373" s="140" t="s">
        <v>1644</v>
      </c>
      <c r="B373" s="153">
        <v>1</v>
      </c>
      <c r="C373" s="154">
        <v>4</v>
      </c>
      <c r="D373" s="154">
        <v>4</v>
      </c>
      <c r="E373" s="154">
        <v>4</v>
      </c>
      <c r="F373" s="154">
        <v>4</v>
      </c>
      <c r="G373" s="154">
        <v>5</v>
      </c>
      <c r="H373" s="151"/>
      <c r="I373" s="163">
        <f t="shared" si="147"/>
        <v>4.2</v>
      </c>
      <c r="J373" s="152">
        <f t="shared" si="137"/>
        <v>1.6</v>
      </c>
      <c r="K373" s="152">
        <f t="shared" si="138"/>
        <v>1.6</v>
      </c>
      <c r="L373" s="152">
        <f t="shared" si="139"/>
        <v>1.6</v>
      </c>
      <c r="M373" s="152">
        <f t="shared" si="140"/>
        <v>1.6</v>
      </c>
      <c r="N373" s="152">
        <f t="shared" si="141"/>
        <v>0.1</v>
      </c>
      <c r="O373" s="152"/>
      <c r="P373" s="7">
        <f t="shared" si="148"/>
        <v>0.1</v>
      </c>
      <c r="Q373" s="7">
        <f t="shared" si="149"/>
        <v>0.5</v>
      </c>
      <c r="R373" s="7">
        <f t="shared" si="150"/>
        <v>1</v>
      </c>
      <c r="S373" s="7">
        <f t="shared" si="142"/>
        <v>1.6</v>
      </c>
      <c r="T373" s="7">
        <f t="shared" si="151"/>
        <v>0.1</v>
      </c>
      <c r="U373" s="7">
        <f t="shared" si="152"/>
        <v>0.5</v>
      </c>
      <c r="V373" s="7">
        <f t="shared" si="153"/>
        <v>1</v>
      </c>
      <c r="W373" s="7">
        <f t="shared" si="143"/>
        <v>1.6</v>
      </c>
      <c r="X373" s="7">
        <f t="shared" si="154"/>
        <v>0.1</v>
      </c>
      <c r="Y373" s="7">
        <f t="shared" si="155"/>
        <v>0.5</v>
      </c>
      <c r="Z373" s="7">
        <f t="shared" si="156"/>
        <v>1</v>
      </c>
      <c r="AA373" s="7">
        <f t="shared" si="144"/>
        <v>1.6</v>
      </c>
      <c r="AB373" s="7">
        <f t="shared" si="157"/>
        <v>0.1</v>
      </c>
      <c r="AC373" s="7">
        <f t="shared" si="158"/>
        <v>0.5</v>
      </c>
      <c r="AD373" s="7">
        <f t="shared" si="159"/>
        <v>1</v>
      </c>
      <c r="AE373" s="7">
        <f t="shared" si="145"/>
        <v>1.6</v>
      </c>
      <c r="AF373" s="7">
        <f t="shared" si="160"/>
        <v>0.1</v>
      </c>
      <c r="AG373" s="7">
        <f t="shared" si="161"/>
        <v>0</v>
      </c>
      <c r="AH373" s="7">
        <f t="shared" si="162"/>
        <v>0</v>
      </c>
      <c r="AI373" s="7">
        <f t="shared" si="146"/>
        <v>0.1</v>
      </c>
    </row>
    <row r="374" spans="1:35" x14ac:dyDescent="0.25">
      <c r="A374" s="140" t="s">
        <v>1861</v>
      </c>
      <c r="B374" s="153">
        <v>1</v>
      </c>
      <c r="C374" s="154">
        <v>5</v>
      </c>
      <c r="D374" s="154">
        <v>4</v>
      </c>
      <c r="E374" s="154">
        <v>5</v>
      </c>
      <c r="F374" s="154">
        <v>5</v>
      </c>
      <c r="G374" s="154">
        <v>5</v>
      </c>
      <c r="H374" s="151"/>
      <c r="I374" s="163">
        <f t="shared" si="147"/>
        <v>4.8</v>
      </c>
      <c r="J374" s="152">
        <f t="shared" si="137"/>
        <v>1.6</v>
      </c>
      <c r="K374" s="152">
        <f t="shared" si="138"/>
        <v>1.6</v>
      </c>
      <c r="L374" s="152">
        <f t="shared" si="139"/>
        <v>1.6</v>
      </c>
      <c r="M374" s="152">
        <f t="shared" si="140"/>
        <v>1.6</v>
      </c>
      <c r="N374" s="152">
        <f t="shared" si="141"/>
        <v>0.6</v>
      </c>
      <c r="O374" s="152"/>
      <c r="P374" s="7">
        <f t="shared" si="148"/>
        <v>0.1</v>
      </c>
      <c r="Q374" s="7">
        <f t="shared" si="149"/>
        <v>0.5</v>
      </c>
      <c r="R374" s="7">
        <f t="shared" si="150"/>
        <v>1</v>
      </c>
      <c r="S374" s="7">
        <f t="shared" si="142"/>
        <v>1.6</v>
      </c>
      <c r="T374" s="7">
        <f t="shared" si="151"/>
        <v>0.1</v>
      </c>
      <c r="U374" s="7">
        <f t="shared" si="152"/>
        <v>0.5</v>
      </c>
      <c r="V374" s="7">
        <f t="shared" si="153"/>
        <v>1</v>
      </c>
      <c r="W374" s="7">
        <f t="shared" si="143"/>
        <v>1.6</v>
      </c>
      <c r="X374" s="7">
        <f t="shared" si="154"/>
        <v>0.1</v>
      </c>
      <c r="Y374" s="7">
        <f t="shared" si="155"/>
        <v>0.5</v>
      </c>
      <c r="Z374" s="7">
        <f t="shared" si="156"/>
        <v>1</v>
      </c>
      <c r="AA374" s="7">
        <f t="shared" si="144"/>
        <v>1.6</v>
      </c>
      <c r="AB374" s="7">
        <f t="shared" si="157"/>
        <v>0.1</v>
      </c>
      <c r="AC374" s="7">
        <f t="shared" si="158"/>
        <v>0.5</v>
      </c>
      <c r="AD374" s="7">
        <f t="shared" si="159"/>
        <v>1</v>
      </c>
      <c r="AE374" s="7">
        <f t="shared" si="145"/>
        <v>1.6</v>
      </c>
      <c r="AF374" s="7">
        <f t="shared" si="160"/>
        <v>0.1</v>
      </c>
      <c r="AG374" s="7">
        <f t="shared" si="161"/>
        <v>0.5</v>
      </c>
      <c r="AH374" s="7">
        <f t="shared" si="162"/>
        <v>0</v>
      </c>
      <c r="AI374" s="7">
        <f t="shared" si="146"/>
        <v>0.6</v>
      </c>
    </row>
    <row r="375" spans="1:35" x14ac:dyDescent="0.25">
      <c r="A375" s="2" t="s">
        <v>155</v>
      </c>
      <c r="B375" s="153">
        <v>3</v>
      </c>
      <c r="C375" s="154">
        <v>4</v>
      </c>
      <c r="D375" s="154">
        <v>3</v>
      </c>
      <c r="E375" s="154">
        <v>3.6666666666666665</v>
      </c>
      <c r="F375" s="154">
        <v>3</v>
      </c>
      <c r="G375" s="154">
        <v>4</v>
      </c>
      <c r="H375" s="151"/>
      <c r="I375" s="163">
        <f t="shared" si="147"/>
        <v>3.5333333333333328</v>
      </c>
      <c r="J375" s="152">
        <f t="shared" si="137"/>
        <v>1.6</v>
      </c>
      <c r="K375" s="152">
        <f t="shared" si="138"/>
        <v>1.6</v>
      </c>
      <c r="L375" s="152">
        <f t="shared" si="139"/>
        <v>1.6</v>
      </c>
      <c r="M375" s="152">
        <f t="shared" si="140"/>
        <v>0.6</v>
      </c>
      <c r="N375" s="152">
        <f t="shared" si="141"/>
        <v>0</v>
      </c>
      <c r="O375" s="152"/>
      <c r="P375" s="7">
        <f t="shared" si="148"/>
        <v>0.1</v>
      </c>
      <c r="Q375" s="7">
        <f t="shared" si="149"/>
        <v>0.5</v>
      </c>
      <c r="R375" s="7">
        <f t="shared" si="150"/>
        <v>1</v>
      </c>
      <c r="S375" s="7">
        <f t="shared" si="142"/>
        <v>1.6</v>
      </c>
      <c r="T375" s="7">
        <f t="shared" si="151"/>
        <v>0.1</v>
      </c>
      <c r="U375" s="7">
        <f t="shared" si="152"/>
        <v>0.5</v>
      </c>
      <c r="V375" s="7">
        <f t="shared" si="153"/>
        <v>1</v>
      </c>
      <c r="W375" s="7">
        <f t="shared" si="143"/>
        <v>1.6</v>
      </c>
      <c r="X375" s="7">
        <f t="shared" si="154"/>
        <v>0.1</v>
      </c>
      <c r="Y375" s="7">
        <f t="shared" si="155"/>
        <v>0.5</v>
      </c>
      <c r="Z375" s="7">
        <f t="shared" si="156"/>
        <v>1</v>
      </c>
      <c r="AA375" s="7">
        <f t="shared" si="144"/>
        <v>1.6</v>
      </c>
      <c r="AB375" s="7">
        <f t="shared" si="157"/>
        <v>0.1</v>
      </c>
      <c r="AC375" s="7">
        <f t="shared" si="158"/>
        <v>0.5</v>
      </c>
      <c r="AD375" s="7">
        <f t="shared" si="159"/>
        <v>0</v>
      </c>
      <c r="AE375" s="7">
        <f t="shared" si="145"/>
        <v>0.6</v>
      </c>
      <c r="AF375" s="7">
        <f t="shared" si="160"/>
        <v>0</v>
      </c>
      <c r="AG375" s="7">
        <f t="shared" si="161"/>
        <v>0</v>
      </c>
      <c r="AH375" s="7">
        <f t="shared" si="162"/>
        <v>0</v>
      </c>
      <c r="AI375" s="7">
        <f t="shared" si="146"/>
        <v>0</v>
      </c>
    </row>
    <row r="376" spans="1:35" x14ac:dyDescent="0.25">
      <c r="A376" s="140" t="s">
        <v>711</v>
      </c>
      <c r="B376" s="153">
        <v>1</v>
      </c>
      <c r="C376" s="154">
        <v>4</v>
      </c>
      <c r="D376" s="154">
        <v>3</v>
      </c>
      <c r="E376" s="154">
        <v>4</v>
      </c>
      <c r="F376" s="154">
        <v>4</v>
      </c>
      <c r="G376" s="154">
        <v>4</v>
      </c>
      <c r="H376" s="151"/>
      <c r="I376" s="163">
        <f t="shared" si="147"/>
        <v>3.8</v>
      </c>
      <c r="J376" s="152">
        <f t="shared" si="137"/>
        <v>1.6</v>
      </c>
      <c r="K376" s="152">
        <f t="shared" si="138"/>
        <v>1.6</v>
      </c>
      <c r="L376" s="152">
        <f t="shared" si="139"/>
        <v>1.6</v>
      </c>
      <c r="M376" s="152">
        <f t="shared" si="140"/>
        <v>0.6</v>
      </c>
      <c r="N376" s="152">
        <f t="shared" si="141"/>
        <v>0</v>
      </c>
      <c r="O376" s="152"/>
      <c r="P376" s="7">
        <f t="shared" si="148"/>
        <v>0.1</v>
      </c>
      <c r="Q376" s="7">
        <f t="shared" si="149"/>
        <v>0.5</v>
      </c>
      <c r="R376" s="7">
        <f t="shared" si="150"/>
        <v>1</v>
      </c>
      <c r="S376" s="7">
        <f t="shared" si="142"/>
        <v>1.6</v>
      </c>
      <c r="T376" s="7">
        <f t="shared" si="151"/>
        <v>0.1</v>
      </c>
      <c r="U376" s="7">
        <f t="shared" si="152"/>
        <v>0.5</v>
      </c>
      <c r="V376" s="7">
        <f t="shared" si="153"/>
        <v>1</v>
      </c>
      <c r="W376" s="7">
        <f t="shared" si="143"/>
        <v>1.6</v>
      </c>
      <c r="X376" s="7">
        <f t="shared" si="154"/>
        <v>0.1</v>
      </c>
      <c r="Y376" s="7">
        <f t="shared" si="155"/>
        <v>0.5</v>
      </c>
      <c r="Z376" s="7">
        <f t="shared" si="156"/>
        <v>1</v>
      </c>
      <c r="AA376" s="7">
        <f t="shared" si="144"/>
        <v>1.6</v>
      </c>
      <c r="AB376" s="7">
        <f t="shared" si="157"/>
        <v>0.1</v>
      </c>
      <c r="AC376" s="7">
        <f t="shared" si="158"/>
        <v>0.5</v>
      </c>
      <c r="AD376" s="7">
        <f t="shared" si="159"/>
        <v>0</v>
      </c>
      <c r="AE376" s="7">
        <f t="shared" si="145"/>
        <v>0.6</v>
      </c>
      <c r="AF376" s="7">
        <f t="shared" si="160"/>
        <v>0</v>
      </c>
      <c r="AG376" s="7">
        <f t="shared" si="161"/>
        <v>0</v>
      </c>
      <c r="AH376" s="7">
        <f t="shared" si="162"/>
        <v>0</v>
      </c>
      <c r="AI376" s="7">
        <f t="shared" si="146"/>
        <v>0</v>
      </c>
    </row>
    <row r="377" spans="1:35" x14ac:dyDescent="0.25">
      <c r="A377" s="140" t="s">
        <v>1650</v>
      </c>
      <c r="B377" s="153">
        <v>2</v>
      </c>
      <c r="C377" s="154">
        <v>4</v>
      </c>
      <c r="D377" s="154">
        <v>3</v>
      </c>
      <c r="E377" s="154">
        <v>3.5</v>
      </c>
      <c r="F377" s="154">
        <v>2.5</v>
      </c>
      <c r="G377" s="154">
        <v>4</v>
      </c>
      <c r="H377" s="151"/>
      <c r="I377" s="163">
        <f t="shared" si="147"/>
        <v>3.4</v>
      </c>
      <c r="J377" s="152">
        <f t="shared" si="137"/>
        <v>1.6</v>
      </c>
      <c r="K377" s="152">
        <f t="shared" si="138"/>
        <v>1.6</v>
      </c>
      <c r="L377" s="152">
        <f t="shared" si="139"/>
        <v>1.6</v>
      </c>
      <c r="M377" s="152">
        <f t="shared" si="140"/>
        <v>0.1</v>
      </c>
      <c r="N377" s="152">
        <f t="shared" si="141"/>
        <v>0</v>
      </c>
      <c r="O377" s="152"/>
      <c r="P377" s="7">
        <f t="shared" si="148"/>
        <v>0.1</v>
      </c>
      <c r="Q377" s="7">
        <f t="shared" si="149"/>
        <v>0.5</v>
      </c>
      <c r="R377" s="7">
        <f t="shared" si="150"/>
        <v>1</v>
      </c>
      <c r="S377" s="7">
        <f t="shared" si="142"/>
        <v>1.6</v>
      </c>
      <c r="T377" s="7">
        <f t="shared" si="151"/>
        <v>0.1</v>
      </c>
      <c r="U377" s="7">
        <f t="shared" si="152"/>
        <v>0.5</v>
      </c>
      <c r="V377" s="7">
        <f t="shared" si="153"/>
        <v>1</v>
      </c>
      <c r="W377" s="7">
        <f t="shared" si="143"/>
        <v>1.6</v>
      </c>
      <c r="X377" s="7">
        <f t="shared" si="154"/>
        <v>0.1</v>
      </c>
      <c r="Y377" s="7">
        <f t="shared" si="155"/>
        <v>0.5</v>
      </c>
      <c r="Z377" s="7">
        <f t="shared" si="156"/>
        <v>1</v>
      </c>
      <c r="AA377" s="7">
        <f t="shared" si="144"/>
        <v>1.6</v>
      </c>
      <c r="AB377" s="7">
        <f t="shared" si="157"/>
        <v>0.1</v>
      </c>
      <c r="AC377" s="7">
        <f t="shared" si="158"/>
        <v>0</v>
      </c>
      <c r="AD377" s="7">
        <f t="shared" si="159"/>
        <v>0</v>
      </c>
      <c r="AE377" s="7">
        <f t="shared" si="145"/>
        <v>0.1</v>
      </c>
      <c r="AF377" s="7">
        <f t="shared" si="160"/>
        <v>0</v>
      </c>
      <c r="AG377" s="7">
        <f t="shared" si="161"/>
        <v>0</v>
      </c>
      <c r="AH377" s="7">
        <f t="shared" si="162"/>
        <v>0</v>
      </c>
      <c r="AI377" s="7">
        <f t="shared" si="146"/>
        <v>0</v>
      </c>
    </row>
    <row r="378" spans="1:35" x14ac:dyDescent="0.25">
      <c r="A378" s="2" t="s">
        <v>73</v>
      </c>
      <c r="B378" s="153">
        <v>3</v>
      </c>
      <c r="C378" s="154">
        <v>2.6666666666666665</v>
      </c>
      <c r="D378" s="154">
        <v>3</v>
      </c>
      <c r="E378" s="154">
        <v>3.3333333333333335</v>
      </c>
      <c r="F378" s="154">
        <v>4</v>
      </c>
      <c r="G378" s="154">
        <v>3.3333333333333335</v>
      </c>
      <c r="H378" s="151"/>
      <c r="I378" s="163">
        <f t="shared" si="147"/>
        <v>3.2666666666666666</v>
      </c>
      <c r="J378" s="152">
        <f t="shared" si="137"/>
        <v>1.6</v>
      </c>
      <c r="K378" s="152">
        <f t="shared" si="138"/>
        <v>1.6</v>
      </c>
      <c r="L378" s="152">
        <f t="shared" si="139"/>
        <v>1.6</v>
      </c>
      <c r="M378" s="152">
        <f t="shared" si="140"/>
        <v>0.1</v>
      </c>
      <c r="N378" s="152">
        <f t="shared" si="141"/>
        <v>0</v>
      </c>
      <c r="O378" s="152"/>
      <c r="P378" s="7">
        <f t="shared" si="148"/>
        <v>0.1</v>
      </c>
      <c r="Q378" s="7">
        <f t="shared" si="149"/>
        <v>0.5</v>
      </c>
      <c r="R378" s="7">
        <f t="shared" si="150"/>
        <v>1</v>
      </c>
      <c r="S378" s="7">
        <f t="shared" si="142"/>
        <v>1.6</v>
      </c>
      <c r="T378" s="7">
        <f t="shared" si="151"/>
        <v>0.1</v>
      </c>
      <c r="U378" s="7">
        <f t="shared" si="152"/>
        <v>0.5</v>
      </c>
      <c r="V378" s="7">
        <f t="shared" si="153"/>
        <v>1</v>
      </c>
      <c r="W378" s="7">
        <f t="shared" si="143"/>
        <v>1.6</v>
      </c>
      <c r="X378" s="7">
        <f t="shared" si="154"/>
        <v>0.1</v>
      </c>
      <c r="Y378" s="7">
        <f t="shared" si="155"/>
        <v>0.5</v>
      </c>
      <c r="Z378" s="7">
        <f t="shared" si="156"/>
        <v>1</v>
      </c>
      <c r="AA378" s="7">
        <f t="shared" si="144"/>
        <v>1.6</v>
      </c>
      <c r="AB378" s="7">
        <f t="shared" si="157"/>
        <v>0.1</v>
      </c>
      <c r="AC378" s="7">
        <f t="shared" si="158"/>
        <v>0</v>
      </c>
      <c r="AD378" s="7">
        <f t="shared" si="159"/>
        <v>0</v>
      </c>
      <c r="AE378" s="7">
        <f t="shared" si="145"/>
        <v>0.1</v>
      </c>
      <c r="AF378" s="7">
        <f t="shared" si="160"/>
        <v>0</v>
      </c>
      <c r="AG378" s="7">
        <f t="shared" si="161"/>
        <v>0</v>
      </c>
      <c r="AH378" s="7">
        <f t="shared" si="162"/>
        <v>0</v>
      </c>
      <c r="AI378" s="7">
        <f t="shared" si="146"/>
        <v>0</v>
      </c>
    </row>
    <row r="379" spans="1:35" x14ac:dyDescent="0.25">
      <c r="A379" s="140" t="s">
        <v>1650</v>
      </c>
      <c r="B379" s="153">
        <v>3</v>
      </c>
      <c r="C379" s="154">
        <v>2.6666666666666665</v>
      </c>
      <c r="D379" s="154">
        <v>3</v>
      </c>
      <c r="E379" s="154">
        <v>3.3333333333333335</v>
      </c>
      <c r="F379" s="154">
        <v>4</v>
      </c>
      <c r="G379" s="154">
        <v>3.3333333333333335</v>
      </c>
      <c r="H379" s="151"/>
      <c r="I379" s="163">
        <f t="shared" si="147"/>
        <v>3.2666666666666666</v>
      </c>
      <c r="J379" s="152">
        <f t="shared" si="137"/>
        <v>1.6</v>
      </c>
      <c r="K379" s="152">
        <f t="shared" si="138"/>
        <v>1.6</v>
      </c>
      <c r="L379" s="152">
        <f t="shared" si="139"/>
        <v>1.6</v>
      </c>
      <c r="M379" s="152">
        <f t="shared" si="140"/>
        <v>0.1</v>
      </c>
      <c r="N379" s="152">
        <f t="shared" si="141"/>
        <v>0</v>
      </c>
      <c r="O379" s="152"/>
      <c r="P379" s="7">
        <f t="shared" si="148"/>
        <v>0.1</v>
      </c>
      <c r="Q379" s="7">
        <f t="shared" si="149"/>
        <v>0.5</v>
      </c>
      <c r="R379" s="7">
        <f t="shared" si="150"/>
        <v>1</v>
      </c>
      <c r="S379" s="7">
        <f t="shared" si="142"/>
        <v>1.6</v>
      </c>
      <c r="T379" s="7">
        <f t="shared" si="151"/>
        <v>0.1</v>
      </c>
      <c r="U379" s="7">
        <f t="shared" si="152"/>
        <v>0.5</v>
      </c>
      <c r="V379" s="7">
        <f t="shared" si="153"/>
        <v>1</v>
      </c>
      <c r="W379" s="7">
        <f t="shared" si="143"/>
        <v>1.6</v>
      </c>
      <c r="X379" s="7">
        <f t="shared" si="154"/>
        <v>0.1</v>
      </c>
      <c r="Y379" s="7">
        <f t="shared" si="155"/>
        <v>0.5</v>
      </c>
      <c r="Z379" s="7">
        <f t="shared" si="156"/>
        <v>1</v>
      </c>
      <c r="AA379" s="7">
        <f t="shared" si="144"/>
        <v>1.6</v>
      </c>
      <c r="AB379" s="7">
        <f t="shared" si="157"/>
        <v>0.1</v>
      </c>
      <c r="AC379" s="7">
        <f t="shared" si="158"/>
        <v>0</v>
      </c>
      <c r="AD379" s="7">
        <f t="shared" si="159"/>
        <v>0</v>
      </c>
      <c r="AE379" s="7">
        <f t="shared" si="145"/>
        <v>0.1</v>
      </c>
      <c r="AF379" s="7">
        <f t="shared" si="160"/>
        <v>0</v>
      </c>
      <c r="AG379" s="7">
        <f t="shared" si="161"/>
        <v>0</v>
      </c>
      <c r="AH379" s="7">
        <f t="shared" si="162"/>
        <v>0</v>
      </c>
      <c r="AI379" s="7">
        <f t="shared" si="146"/>
        <v>0</v>
      </c>
    </row>
    <row r="380" spans="1:35" x14ac:dyDescent="0.25">
      <c r="A380" s="2" t="s">
        <v>119</v>
      </c>
      <c r="B380" s="153">
        <v>1</v>
      </c>
      <c r="C380" s="154">
        <v>3</v>
      </c>
      <c r="D380" s="154">
        <v>3</v>
      </c>
      <c r="E380" s="154">
        <v>4</v>
      </c>
      <c r="F380" s="154">
        <v>2</v>
      </c>
      <c r="G380" s="154">
        <v>2</v>
      </c>
      <c r="H380" s="151"/>
      <c r="I380" s="163">
        <f t="shared" si="147"/>
        <v>2.8</v>
      </c>
      <c r="J380" s="152">
        <f t="shared" si="137"/>
        <v>1.6</v>
      </c>
      <c r="K380" s="152">
        <f t="shared" si="138"/>
        <v>1.6</v>
      </c>
      <c r="L380" s="152">
        <f t="shared" si="139"/>
        <v>0.6</v>
      </c>
      <c r="M380" s="152">
        <f t="shared" si="140"/>
        <v>0</v>
      </c>
      <c r="N380" s="152">
        <f t="shared" si="141"/>
        <v>0</v>
      </c>
      <c r="O380" s="152"/>
      <c r="P380" s="7">
        <f t="shared" si="148"/>
        <v>0.1</v>
      </c>
      <c r="Q380" s="7">
        <f t="shared" si="149"/>
        <v>0.5</v>
      </c>
      <c r="R380" s="7">
        <f t="shared" si="150"/>
        <v>1</v>
      </c>
      <c r="S380" s="7">
        <f t="shared" si="142"/>
        <v>1.6</v>
      </c>
      <c r="T380" s="7">
        <f t="shared" si="151"/>
        <v>0.1</v>
      </c>
      <c r="U380" s="7">
        <f t="shared" si="152"/>
        <v>0.5</v>
      </c>
      <c r="V380" s="7">
        <f t="shared" si="153"/>
        <v>1</v>
      </c>
      <c r="W380" s="7">
        <f t="shared" si="143"/>
        <v>1.6</v>
      </c>
      <c r="X380" s="7">
        <f t="shared" si="154"/>
        <v>0.1</v>
      </c>
      <c r="Y380" s="7">
        <f t="shared" si="155"/>
        <v>0.5</v>
      </c>
      <c r="Z380" s="7">
        <f t="shared" si="156"/>
        <v>0</v>
      </c>
      <c r="AA380" s="7">
        <f t="shared" si="144"/>
        <v>0.6</v>
      </c>
      <c r="AB380" s="7">
        <f t="shared" si="157"/>
        <v>0</v>
      </c>
      <c r="AC380" s="7">
        <f t="shared" si="158"/>
        <v>0</v>
      </c>
      <c r="AD380" s="7">
        <f t="shared" si="159"/>
        <v>0</v>
      </c>
      <c r="AE380" s="7">
        <f t="shared" si="145"/>
        <v>0</v>
      </c>
      <c r="AF380" s="7">
        <f t="shared" si="160"/>
        <v>0</v>
      </c>
      <c r="AG380" s="7">
        <f t="shared" si="161"/>
        <v>0</v>
      </c>
      <c r="AH380" s="7">
        <f t="shared" si="162"/>
        <v>0</v>
      </c>
      <c r="AI380" s="7">
        <f t="shared" si="146"/>
        <v>0</v>
      </c>
    </row>
    <row r="381" spans="1:35" x14ac:dyDescent="0.25">
      <c r="A381" s="140" t="s">
        <v>1650</v>
      </c>
      <c r="B381" s="153">
        <v>1</v>
      </c>
      <c r="C381" s="154">
        <v>3</v>
      </c>
      <c r="D381" s="154">
        <v>3</v>
      </c>
      <c r="E381" s="154">
        <v>4</v>
      </c>
      <c r="F381" s="154">
        <v>2</v>
      </c>
      <c r="G381" s="154">
        <v>2</v>
      </c>
      <c r="H381" s="151"/>
      <c r="I381" s="163">
        <f t="shared" si="147"/>
        <v>2.8</v>
      </c>
      <c r="J381" s="152">
        <f t="shared" si="137"/>
        <v>1.6</v>
      </c>
      <c r="K381" s="152">
        <f t="shared" si="138"/>
        <v>1.6</v>
      </c>
      <c r="L381" s="152">
        <f t="shared" si="139"/>
        <v>0.6</v>
      </c>
      <c r="M381" s="152">
        <f t="shared" si="140"/>
        <v>0</v>
      </c>
      <c r="N381" s="152">
        <f t="shared" si="141"/>
        <v>0</v>
      </c>
      <c r="O381" s="152"/>
      <c r="P381" s="7">
        <f t="shared" si="148"/>
        <v>0.1</v>
      </c>
      <c r="Q381" s="7">
        <f t="shared" si="149"/>
        <v>0.5</v>
      </c>
      <c r="R381" s="7">
        <f t="shared" si="150"/>
        <v>1</v>
      </c>
      <c r="S381" s="7">
        <f t="shared" si="142"/>
        <v>1.6</v>
      </c>
      <c r="T381" s="7">
        <f t="shared" si="151"/>
        <v>0.1</v>
      </c>
      <c r="U381" s="7">
        <f t="shared" si="152"/>
        <v>0.5</v>
      </c>
      <c r="V381" s="7">
        <f t="shared" si="153"/>
        <v>1</v>
      </c>
      <c r="W381" s="7">
        <f t="shared" si="143"/>
        <v>1.6</v>
      </c>
      <c r="X381" s="7">
        <f t="shared" si="154"/>
        <v>0.1</v>
      </c>
      <c r="Y381" s="7">
        <f t="shared" si="155"/>
        <v>0.5</v>
      </c>
      <c r="Z381" s="7">
        <f t="shared" si="156"/>
        <v>0</v>
      </c>
      <c r="AA381" s="7">
        <f t="shared" si="144"/>
        <v>0.6</v>
      </c>
      <c r="AB381" s="7">
        <f t="shared" si="157"/>
        <v>0</v>
      </c>
      <c r="AC381" s="7">
        <f t="shared" si="158"/>
        <v>0</v>
      </c>
      <c r="AD381" s="7">
        <f t="shared" si="159"/>
        <v>0</v>
      </c>
      <c r="AE381" s="7">
        <f t="shared" si="145"/>
        <v>0</v>
      </c>
      <c r="AF381" s="7">
        <f t="shared" si="160"/>
        <v>0</v>
      </c>
      <c r="AG381" s="7">
        <f t="shared" si="161"/>
        <v>0</v>
      </c>
      <c r="AH381" s="7">
        <f t="shared" si="162"/>
        <v>0</v>
      </c>
      <c r="AI381" s="7">
        <f t="shared" si="146"/>
        <v>0</v>
      </c>
    </row>
    <row r="382" spans="1:35" x14ac:dyDescent="0.25">
      <c r="A382" s="2" t="s">
        <v>103</v>
      </c>
      <c r="B382" s="153">
        <v>2</v>
      </c>
      <c r="C382" s="154">
        <v>5</v>
      </c>
      <c r="D382" s="154">
        <v>2</v>
      </c>
      <c r="E382" s="154">
        <v>5</v>
      </c>
      <c r="F382" s="154">
        <v>2.5</v>
      </c>
      <c r="G382" s="154">
        <v>4</v>
      </c>
      <c r="H382" s="151"/>
      <c r="I382" s="163">
        <f t="shared" si="147"/>
        <v>3.7</v>
      </c>
      <c r="J382" s="152">
        <f t="shared" si="137"/>
        <v>1.6</v>
      </c>
      <c r="K382" s="152">
        <f t="shared" si="138"/>
        <v>1.6</v>
      </c>
      <c r="L382" s="152">
        <f t="shared" si="139"/>
        <v>1.6</v>
      </c>
      <c r="M382" s="152">
        <f t="shared" si="140"/>
        <v>0.6</v>
      </c>
      <c r="N382" s="152">
        <f t="shared" si="141"/>
        <v>0</v>
      </c>
      <c r="O382" s="152"/>
      <c r="P382" s="7">
        <f t="shared" si="148"/>
        <v>0.1</v>
      </c>
      <c r="Q382" s="7">
        <f t="shared" si="149"/>
        <v>0.5</v>
      </c>
      <c r="R382" s="7">
        <f t="shared" si="150"/>
        <v>1</v>
      </c>
      <c r="S382" s="7">
        <f t="shared" si="142"/>
        <v>1.6</v>
      </c>
      <c r="T382" s="7">
        <f t="shared" si="151"/>
        <v>0.1</v>
      </c>
      <c r="U382" s="7">
        <f t="shared" si="152"/>
        <v>0.5</v>
      </c>
      <c r="V382" s="7">
        <f t="shared" si="153"/>
        <v>1</v>
      </c>
      <c r="W382" s="7">
        <f t="shared" si="143"/>
        <v>1.6</v>
      </c>
      <c r="X382" s="7">
        <f t="shared" si="154"/>
        <v>0.1</v>
      </c>
      <c r="Y382" s="7">
        <f t="shared" si="155"/>
        <v>0.5</v>
      </c>
      <c r="Z382" s="7">
        <f t="shared" si="156"/>
        <v>1</v>
      </c>
      <c r="AA382" s="7">
        <f t="shared" si="144"/>
        <v>1.6</v>
      </c>
      <c r="AB382" s="7">
        <f t="shared" si="157"/>
        <v>0.1</v>
      </c>
      <c r="AC382" s="7">
        <f t="shared" si="158"/>
        <v>0.5</v>
      </c>
      <c r="AD382" s="7">
        <f t="shared" si="159"/>
        <v>0</v>
      </c>
      <c r="AE382" s="7">
        <f t="shared" si="145"/>
        <v>0.6</v>
      </c>
      <c r="AF382" s="7">
        <f t="shared" si="160"/>
        <v>0</v>
      </c>
      <c r="AG382" s="7">
        <f t="shared" si="161"/>
        <v>0</v>
      </c>
      <c r="AH382" s="7">
        <f t="shared" si="162"/>
        <v>0</v>
      </c>
      <c r="AI382" s="7">
        <f t="shared" si="146"/>
        <v>0</v>
      </c>
    </row>
    <row r="383" spans="1:35" x14ac:dyDescent="0.25">
      <c r="A383" s="140" t="s">
        <v>584</v>
      </c>
      <c r="B383" s="153">
        <v>1</v>
      </c>
      <c r="C383" s="154">
        <v>5</v>
      </c>
      <c r="D383" s="154">
        <v>2</v>
      </c>
      <c r="E383" s="154">
        <v>5</v>
      </c>
      <c r="F383" s="154">
        <v>2</v>
      </c>
      <c r="G383" s="154">
        <v>4</v>
      </c>
      <c r="H383" s="151"/>
      <c r="I383" s="163">
        <f t="shared" si="147"/>
        <v>3.6</v>
      </c>
      <c r="J383" s="152">
        <f t="shared" ref="J383:J410" si="163">S383</f>
        <v>1.6</v>
      </c>
      <c r="K383" s="152">
        <f t="shared" ref="K383:K410" si="164">W383</f>
        <v>1.6</v>
      </c>
      <c r="L383" s="152">
        <f t="shared" ref="L383:L410" si="165">AA383</f>
        <v>1.6</v>
      </c>
      <c r="M383" s="152">
        <f t="shared" ref="M383:M410" si="166">AE383</f>
        <v>0.6</v>
      </c>
      <c r="N383" s="152">
        <f t="shared" ref="N383:N410" si="167">AI383</f>
        <v>0</v>
      </c>
      <c r="O383" s="152"/>
      <c r="P383" s="7">
        <f t="shared" si="148"/>
        <v>0.1</v>
      </c>
      <c r="Q383" s="7">
        <f t="shared" si="149"/>
        <v>0.5</v>
      </c>
      <c r="R383" s="7">
        <f t="shared" si="150"/>
        <v>1</v>
      </c>
      <c r="S383" s="7">
        <f t="shared" ref="S383:S410" si="168">SUM(P383:R383)</f>
        <v>1.6</v>
      </c>
      <c r="T383" s="7">
        <f t="shared" si="151"/>
        <v>0.1</v>
      </c>
      <c r="U383" s="7">
        <f t="shared" si="152"/>
        <v>0.5</v>
      </c>
      <c r="V383" s="7">
        <f t="shared" si="153"/>
        <v>1</v>
      </c>
      <c r="W383" s="7">
        <f t="shared" ref="W383:W410" si="169">SUM(T383:V383)</f>
        <v>1.6</v>
      </c>
      <c r="X383" s="7">
        <f t="shared" si="154"/>
        <v>0.1</v>
      </c>
      <c r="Y383" s="7">
        <f t="shared" si="155"/>
        <v>0.5</v>
      </c>
      <c r="Z383" s="7">
        <f t="shared" si="156"/>
        <v>1</v>
      </c>
      <c r="AA383" s="7">
        <f t="shared" ref="AA383:AA410" si="170">SUM(X383:Z383)</f>
        <v>1.6</v>
      </c>
      <c r="AB383" s="7">
        <f t="shared" si="157"/>
        <v>0.1</v>
      </c>
      <c r="AC383" s="7">
        <f t="shared" si="158"/>
        <v>0.5</v>
      </c>
      <c r="AD383" s="7">
        <f t="shared" si="159"/>
        <v>0</v>
      </c>
      <c r="AE383" s="7">
        <f t="shared" ref="AE383:AE410" si="171">SUM(AB383:AD383)</f>
        <v>0.6</v>
      </c>
      <c r="AF383" s="7">
        <f t="shared" si="160"/>
        <v>0</v>
      </c>
      <c r="AG383" s="7">
        <f t="shared" si="161"/>
        <v>0</v>
      </c>
      <c r="AH383" s="7">
        <f t="shared" si="162"/>
        <v>0</v>
      </c>
      <c r="AI383" s="7">
        <f t="shared" ref="AI383:AI410" si="172">SUM(AF383:AH383)</f>
        <v>0</v>
      </c>
    </row>
    <row r="384" spans="1:35" x14ac:dyDescent="0.25">
      <c r="A384" s="140" t="s">
        <v>756</v>
      </c>
      <c r="B384" s="153">
        <v>1</v>
      </c>
      <c r="C384" s="154">
        <v>5</v>
      </c>
      <c r="D384" s="154">
        <v>2</v>
      </c>
      <c r="E384" s="154">
        <v>5</v>
      </c>
      <c r="F384" s="154">
        <v>3</v>
      </c>
      <c r="G384" s="154">
        <v>4</v>
      </c>
      <c r="H384" s="151"/>
      <c r="I384" s="163">
        <f t="shared" si="147"/>
        <v>3.8</v>
      </c>
      <c r="J384" s="152">
        <f t="shared" si="163"/>
        <v>1.6</v>
      </c>
      <c r="K384" s="152">
        <f t="shared" si="164"/>
        <v>1.6</v>
      </c>
      <c r="L384" s="152">
        <f t="shared" si="165"/>
        <v>1.6</v>
      </c>
      <c r="M384" s="152">
        <f t="shared" si="166"/>
        <v>0.6</v>
      </c>
      <c r="N384" s="152">
        <f t="shared" si="167"/>
        <v>0</v>
      </c>
      <c r="O384" s="152"/>
      <c r="P384" s="7">
        <f t="shared" si="148"/>
        <v>0.1</v>
      </c>
      <c r="Q384" s="7">
        <f t="shared" si="149"/>
        <v>0.5</v>
      </c>
      <c r="R384" s="7">
        <f t="shared" si="150"/>
        <v>1</v>
      </c>
      <c r="S384" s="7">
        <f t="shared" si="168"/>
        <v>1.6</v>
      </c>
      <c r="T384" s="7">
        <f t="shared" si="151"/>
        <v>0.1</v>
      </c>
      <c r="U384" s="7">
        <f t="shared" si="152"/>
        <v>0.5</v>
      </c>
      <c r="V384" s="7">
        <f t="shared" si="153"/>
        <v>1</v>
      </c>
      <c r="W384" s="7">
        <f t="shared" si="169"/>
        <v>1.6</v>
      </c>
      <c r="X384" s="7">
        <f t="shared" si="154"/>
        <v>0.1</v>
      </c>
      <c r="Y384" s="7">
        <f t="shared" si="155"/>
        <v>0.5</v>
      </c>
      <c r="Z384" s="7">
        <f t="shared" si="156"/>
        <v>1</v>
      </c>
      <c r="AA384" s="7">
        <f t="shared" si="170"/>
        <v>1.6</v>
      </c>
      <c r="AB384" s="7">
        <f t="shared" si="157"/>
        <v>0.1</v>
      </c>
      <c r="AC384" s="7">
        <f t="shared" si="158"/>
        <v>0.5</v>
      </c>
      <c r="AD384" s="7">
        <f t="shared" si="159"/>
        <v>0</v>
      </c>
      <c r="AE384" s="7">
        <f t="shared" si="171"/>
        <v>0.6</v>
      </c>
      <c r="AF384" s="7">
        <f t="shared" si="160"/>
        <v>0</v>
      </c>
      <c r="AG384" s="7">
        <f t="shared" si="161"/>
        <v>0</v>
      </c>
      <c r="AH384" s="7">
        <f t="shared" si="162"/>
        <v>0</v>
      </c>
      <c r="AI384" s="7">
        <f t="shared" si="172"/>
        <v>0</v>
      </c>
    </row>
    <row r="385" spans="1:35" x14ac:dyDescent="0.25">
      <c r="A385" s="2" t="s">
        <v>31</v>
      </c>
      <c r="B385" s="153">
        <v>2</v>
      </c>
      <c r="C385" s="154">
        <v>4</v>
      </c>
      <c r="D385" s="154">
        <v>4</v>
      </c>
      <c r="E385" s="154">
        <v>4</v>
      </c>
      <c r="F385" s="154">
        <v>4</v>
      </c>
      <c r="G385" s="154">
        <v>4.5</v>
      </c>
      <c r="H385" s="151"/>
      <c r="I385" s="163">
        <f t="shared" si="147"/>
        <v>4.0999999999999996</v>
      </c>
      <c r="J385" s="152">
        <f t="shared" si="163"/>
        <v>1.6</v>
      </c>
      <c r="K385" s="152">
        <f t="shared" si="164"/>
        <v>1.6</v>
      </c>
      <c r="L385" s="152">
        <f t="shared" si="165"/>
        <v>1.6</v>
      </c>
      <c r="M385" s="152">
        <f t="shared" si="166"/>
        <v>1.6</v>
      </c>
      <c r="N385" s="152">
        <f t="shared" si="167"/>
        <v>0.1</v>
      </c>
      <c r="O385" s="152"/>
      <c r="P385" s="7">
        <f t="shared" si="148"/>
        <v>0.1</v>
      </c>
      <c r="Q385" s="7">
        <f t="shared" si="149"/>
        <v>0.5</v>
      </c>
      <c r="R385" s="7">
        <f t="shared" si="150"/>
        <v>1</v>
      </c>
      <c r="S385" s="7">
        <f t="shared" si="168"/>
        <v>1.6</v>
      </c>
      <c r="T385" s="7">
        <f t="shared" si="151"/>
        <v>0.1</v>
      </c>
      <c r="U385" s="7">
        <f t="shared" si="152"/>
        <v>0.5</v>
      </c>
      <c r="V385" s="7">
        <f t="shared" si="153"/>
        <v>1</v>
      </c>
      <c r="W385" s="7">
        <f t="shared" si="169"/>
        <v>1.6</v>
      </c>
      <c r="X385" s="7">
        <f t="shared" si="154"/>
        <v>0.1</v>
      </c>
      <c r="Y385" s="7">
        <f t="shared" si="155"/>
        <v>0.5</v>
      </c>
      <c r="Z385" s="7">
        <f t="shared" si="156"/>
        <v>1</v>
      </c>
      <c r="AA385" s="7">
        <f t="shared" si="170"/>
        <v>1.6</v>
      </c>
      <c r="AB385" s="7">
        <f t="shared" si="157"/>
        <v>0.1</v>
      </c>
      <c r="AC385" s="7">
        <f t="shared" si="158"/>
        <v>0.5</v>
      </c>
      <c r="AD385" s="7">
        <f t="shared" si="159"/>
        <v>1</v>
      </c>
      <c r="AE385" s="7">
        <f t="shared" si="171"/>
        <v>1.6</v>
      </c>
      <c r="AF385" s="7">
        <f t="shared" si="160"/>
        <v>0.1</v>
      </c>
      <c r="AG385" s="7">
        <f t="shared" si="161"/>
        <v>0</v>
      </c>
      <c r="AH385" s="7">
        <f t="shared" si="162"/>
        <v>0</v>
      </c>
      <c r="AI385" s="7">
        <f t="shared" si="172"/>
        <v>0.1</v>
      </c>
    </row>
    <row r="386" spans="1:35" x14ac:dyDescent="0.25">
      <c r="A386" s="140" t="s">
        <v>711</v>
      </c>
      <c r="B386" s="153">
        <v>1</v>
      </c>
      <c r="C386" s="154">
        <v>3</v>
      </c>
      <c r="D386" s="154">
        <v>3</v>
      </c>
      <c r="E386" s="154">
        <v>3</v>
      </c>
      <c r="F386" s="154">
        <v>4</v>
      </c>
      <c r="G386" s="154">
        <v>4</v>
      </c>
      <c r="H386" s="151"/>
      <c r="I386" s="163">
        <f t="shared" si="147"/>
        <v>3.4</v>
      </c>
      <c r="J386" s="152">
        <f t="shared" si="163"/>
        <v>1.6</v>
      </c>
      <c r="K386" s="152">
        <f t="shared" si="164"/>
        <v>1.6</v>
      </c>
      <c r="L386" s="152">
        <f t="shared" si="165"/>
        <v>1.6</v>
      </c>
      <c r="M386" s="152">
        <f t="shared" si="166"/>
        <v>0.1</v>
      </c>
      <c r="N386" s="152">
        <f t="shared" si="167"/>
        <v>0</v>
      </c>
      <c r="O386" s="152"/>
      <c r="P386" s="7">
        <f t="shared" si="148"/>
        <v>0.1</v>
      </c>
      <c r="Q386" s="7">
        <f t="shared" si="149"/>
        <v>0.5</v>
      </c>
      <c r="R386" s="7">
        <f t="shared" si="150"/>
        <v>1</v>
      </c>
      <c r="S386" s="7">
        <f t="shared" si="168"/>
        <v>1.6</v>
      </c>
      <c r="T386" s="7">
        <f t="shared" si="151"/>
        <v>0.1</v>
      </c>
      <c r="U386" s="7">
        <f t="shared" si="152"/>
        <v>0.5</v>
      </c>
      <c r="V386" s="7">
        <f t="shared" si="153"/>
        <v>1</v>
      </c>
      <c r="W386" s="7">
        <f t="shared" si="169"/>
        <v>1.6</v>
      </c>
      <c r="X386" s="7">
        <f t="shared" si="154"/>
        <v>0.1</v>
      </c>
      <c r="Y386" s="7">
        <f t="shared" si="155"/>
        <v>0.5</v>
      </c>
      <c r="Z386" s="7">
        <f t="shared" si="156"/>
        <v>1</v>
      </c>
      <c r="AA386" s="7">
        <f t="shared" si="170"/>
        <v>1.6</v>
      </c>
      <c r="AB386" s="7">
        <f t="shared" si="157"/>
        <v>0.1</v>
      </c>
      <c r="AC386" s="7">
        <f t="shared" si="158"/>
        <v>0</v>
      </c>
      <c r="AD386" s="7">
        <f t="shared" si="159"/>
        <v>0</v>
      </c>
      <c r="AE386" s="7">
        <f t="shared" si="171"/>
        <v>0.1</v>
      </c>
      <c r="AF386" s="7">
        <f t="shared" si="160"/>
        <v>0</v>
      </c>
      <c r="AG386" s="7">
        <f t="shared" si="161"/>
        <v>0</v>
      </c>
      <c r="AH386" s="7">
        <f t="shared" si="162"/>
        <v>0</v>
      </c>
      <c r="AI386" s="7">
        <f t="shared" si="172"/>
        <v>0</v>
      </c>
    </row>
    <row r="387" spans="1:35" x14ac:dyDescent="0.25">
      <c r="A387" s="140" t="s">
        <v>1650</v>
      </c>
      <c r="B387" s="153">
        <v>1</v>
      </c>
      <c r="C387" s="154">
        <v>5</v>
      </c>
      <c r="D387" s="154">
        <v>5</v>
      </c>
      <c r="E387" s="154">
        <v>5</v>
      </c>
      <c r="F387" s="154">
        <v>4</v>
      </c>
      <c r="G387" s="154">
        <v>5</v>
      </c>
      <c r="H387" s="151"/>
      <c r="I387" s="163">
        <f t="shared" si="147"/>
        <v>4.8</v>
      </c>
      <c r="J387" s="152">
        <f t="shared" si="163"/>
        <v>1.6</v>
      </c>
      <c r="K387" s="152">
        <f t="shared" si="164"/>
        <v>1.6</v>
      </c>
      <c r="L387" s="152">
        <f t="shared" si="165"/>
        <v>1.6</v>
      </c>
      <c r="M387" s="152">
        <f t="shared" si="166"/>
        <v>1.6</v>
      </c>
      <c r="N387" s="152">
        <f t="shared" si="167"/>
        <v>0.6</v>
      </c>
      <c r="O387" s="152"/>
      <c r="P387" s="7">
        <f t="shared" si="148"/>
        <v>0.1</v>
      </c>
      <c r="Q387" s="7">
        <f t="shared" si="149"/>
        <v>0.5</v>
      </c>
      <c r="R387" s="7">
        <f t="shared" si="150"/>
        <v>1</v>
      </c>
      <c r="S387" s="7">
        <f t="shared" si="168"/>
        <v>1.6</v>
      </c>
      <c r="T387" s="7">
        <f t="shared" si="151"/>
        <v>0.1</v>
      </c>
      <c r="U387" s="7">
        <f t="shared" si="152"/>
        <v>0.5</v>
      </c>
      <c r="V387" s="7">
        <f t="shared" si="153"/>
        <v>1</v>
      </c>
      <c r="W387" s="7">
        <f t="shared" si="169"/>
        <v>1.6</v>
      </c>
      <c r="X387" s="7">
        <f t="shared" si="154"/>
        <v>0.1</v>
      </c>
      <c r="Y387" s="7">
        <f t="shared" si="155"/>
        <v>0.5</v>
      </c>
      <c r="Z387" s="7">
        <f t="shared" si="156"/>
        <v>1</v>
      </c>
      <c r="AA387" s="7">
        <f t="shared" si="170"/>
        <v>1.6</v>
      </c>
      <c r="AB387" s="7">
        <f t="shared" si="157"/>
        <v>0.1</v>
      </c>
      <c r="AC387" s="7">
        <f t="shared" si="158"/>
        <v>0.5</v>
      </c>
      <c r="AD387" s="7">
        <f t="shared" si="159"/>
        <v>1</v>
      </c>
      <c r="AE387" s="7">
        <f t="shared" si="171"/>
        <v>1.6</v>
      </c>
      <c r="AF387" s="7">
        <f t="shared" si="160"/>
        <v>0.1</v>
      </c>
      <c r="AG387" s="7">
        <f t="shared" si="161"/>
        <v>0.5</v>
      </c>
      <c r="AH387" s="7">
        <f t="shared" si="162"/>
        <v>0</v>
      </c>
      <c r="AI387" s="7">
        <f t="shared" si="172"/>
        <v>0.6</v>
      </c>
    </row>
    <row r="388" spans="1:35" x14ac:dyDescent="0.25">
      <c r="A388" s="2" t="s">
        <v>42</v>
      </c>
      <c r="B388" s="153">
        <v>1</v>
      </c>
      <c r="C388" s="154">
        <v>5</v>
      </c>
      <c r="D388" s="154">
        <v>4</v>
      </c>
      <c r="E388" s="154">
        <v>4</v>
      </c>
      <c r="F388" s="154">
        <v>4</v>
      </c>
      <c r="G388" s="154">
        <v>4</v>
      </c>
      <c r="H388" s="151"/>
      <c r="I388" s="163">
        <f t="shared" si="147"/>
        <v>4.2</v>
      </c>
      <c r="J388" s="152">
        <f t="shared" si="163"/>
        <v>1.6</v>
      </c>
      <c r="K388" s="152">
        <f t="shared" si="164"/>
        <v>1.6</v>
      </c>
      <c r="L388" s="152">
        <f t="shared" si="165"/>
        <v>1.6</v>
      </c>
      <c r="M388" s="152">
        <f t="shared" si="166"/>
        <v>1.6</v>
      </c>
      <c r="N388" s="152">
        <f t="shared" si="167"/>
        <v>0.1</v>
      </c>
      <c r="O388" s="152"/>
      <c r="P388" s="7">
        <f t="shared" si="148"/>
        <v>0.1</v>
      </c>
      <c r="Q388" s="7">
        <f t="shared" si="149"/>
        <v>0.5</v>
      </c>
      <c r="R388" s="7">
        <f t="shared" si="150"/>
        <v>1</v>
      </c>
      <c r="S388" s="7">
        <f t="shared" si="168"/>
        <v>1.6</v>
      </c>
      <c r="T388" s="7">
        <f t="shared" si="151"/>
        <v>0.1</v>
      </c>
      <c r="U388" s="7">
        <f t="shared" si="152"/>
        <v>0.5</v>
      </c>
      <c r="V388" s="7">
        <f t="shared" si="153"/>
        <v>1</v>
      </c>
      <c r="W388" s="7">
        <f t="shared" si="169"/>
        <v>1.6</v>
      </c>
      <c r="X388" s="7">
        <f t="shared" si="154"/>
        <v>0.1</v>
      </c>
      <c r="Y388" s="7">
        <f t="shared" si="155"/>
        <v>0.5</v>
      </c>
      <c r="Z388" s="7">
        <f t="shared" si="156"/>
        <v>1</v>
      </c>
      <c r="AA388" s="7">
        <f t="shared" si="170"/>
        <v>1.6</v>
      </c>
      <c r="AB388" s="7">
        <f t="shared" si="157"/>
        <v>0.1</v>
      </c>
      <c r="AC388" s="7">
        <f t="shared" si="158"/>
        <v>0.5</v>
      </c>
      <c r="AD388" s="7">
        <f t="shared" si="159"/>
        <v>1</v>
      </c>
      <c r="AE388" s="7">
        <f t="shared" si="171"/>
        <v>1.6</v>
      </c>
      <c r="AF388" s="7">
        <f t="shared" si="160"/>
        <v>0.1</v>
      </c>
      <c r="AG388" s="7">
        <f t="shared" si="161"/>
        <v>0</v>
      </c>
      <c r="AH388" s="7">
        <f t="shared" si="162"/>
        <v>0</v>
      </c>
      <c r="AI388" s="7">
        <f t="shared" si="172"/>
        <v>0.1</v>
      </c>
    </row>
    <row r="389" spans="1:35" x14ac:dyDescent="0.25">
      <c r="A389" s="156" t="s">
        <v>1650</v>
      </c>
      <c r="B389" s="153">
        <v>1</v>
      </c>
      <c r="C389" s="154">
        <v>5</v>
      </c>
      <c r="D389" s="154">
        <v>4</v>
      </c>
      <c r="E389" s="154">
        <v>4</v>
      </c>
      <c r="F389" s="154">
        <v>4</v>
      </c>
      <c r="G389" s="154">
        <v>4</v>
      </c>
      <c r="H389" s="151"/>
      <c r="I389" s="163">
        <f t="shared" si="147"/>
        <v>4.2</v>
      </c>
      <c r="J389" s="152">
        <f t="shared" si="163"/>
        <v>1.6</v>
      </c>
      <c r="K389" s="152">
        <f t="shared" si="164"/>
        <v>1.6</v>
      </c>
      <c r="L389" s="152">
        <f t="shared" si="165"/>
        <v>1.6</v>
      </c>
      <c r="M389" s="152">
        <f t="shared" si="166"/>
        <v>1.6</v>
      </c>
      <c r="N389" s="152">
        <f t="shared" si="167"/>
        <v>0.1</v>
      </c>
      <c r="O389" s="152"/>
      <c r="P389" s="7">
        <f t="shared" si="148"/>
        <v>0.1</v>
      </c>
      <c r="Q389" s="7">
        <f t="shared" si="149"/>
        <v>0.5</v>
      </c>
      <c r="R389" s="7">
        <f t="shared" si="150"/>
        <v>1</v>
      </c>
      <c r="S389" s="7">
        <f t="shared" si="168"/>
        <v>1.6</v>
      </c>
      <c r="T389" s="7">
        <f t="shared" si="151"/>
        <v>0.1</v>
      </c>
      <c r="U389" s="7">
        <f t="shared" si="152"/>
        <v>0.5</v>
      </c>
      <c r="V389" s="7">
        <f t="shared" si="153"/>
        <v>1</v>
      </c>
      <c r="W389" s="7">
        <f t="shared" si="169"/>
        <v>1.6</v>
      </c>
      <c r="X389" s="7">
        <f t="shared" si="154"/>
        <v>0.1</v>
      </c>
      <c r="Y389" s="7">
        <f t="shared" si="155"/>
        <v>0.5</v>
      </c>
      <c r="Z389" s="7">
        <f t="shared" si="156"/>
        <v>1</v>
      </c>
      <c r="AA389" s="7">
        <f t="shared" si="170"/>
        <v>1.6</v>
      </c>
      <c r="AB389" s="7">
        <f t="shared" si="157"/>
        <v>0.1</v>
      </c>
      <c r="AC389" s="7">
        <f t="shared" si="158"/>
        <v>0.5</v>
      </c>
      <c r="AD389" s="7">
        <f t="shared" si="159"/>
        <v>1</v>
      </c>
      <c r="AE389" s="7">
        <f t="shared" si="171"/>
        <v>1.6</v>
      </c>
      <c r="AF389" s="7">
        <f t="shared" si="160"/>
        <v>0.1</v>
      </c>
      <c r="AG389" s="7">
        <f t="shared" si="161"/>
        <v>0</v>
      </c>
      <c r="AH389" s="7">
        <f t="shared" si="162"/>
        <v>0</v>
      </c>
      <c r="AI389" s="7">
        <f t="shared" si="172"/>
        <v>0.1</v>
      </c>
    </row>
    <row r="390" spans="1:35" x14ac:dyDescent="0.25">
      <c r="A390" s="2" t="s">
        <v>81</v>
      </c>
      <c r="B390" s="153">
        <v>2</v>
      </c>
      <c r="C390" s="154">
        <v>5</v>
      </c>
      <c r="D390" s="154">
        <v>4.5</v>
      </c>
      <c r="E390" s="154">
        <v>4.5</v>
      </c>
      <c r="F390" s="154">
        <v>4</v>
      </c>
      <c r="G390" s="154">
        <v>4.5</v>
      </c>
      <c r="H390" s="151"/>
      <c r="I390" s="163">
        <f t="shared" si="147"/>
        <v>4.5</v>
      </c>
      <c r="J390" s="152">
        <f t="shared" si="163"/>
        <v>1.6</v>
      </c>
      <c r="K390" s="152">
        <f t="shared" si="164"/>
        <v>1.6</v>
      </c>
      <c r="L390" s="152">
        <f t="shared" si="165"/>
        <v>1.6</v>
      </c>
      <c r="M390" s="152">
        <f t="shared" si="166"/>
        <v>1.6</v>
      </c>
      <c r="N390" s="152">
        <f t="shared" si="167"/>
        <v>0.6</v>
      </c>
      <c r="O390" s="152"/>
      <c r="P390" s="7">
        <f t="shared" si="148"/>
        <v>0.1</v>
      </c>
      <c r="Q390" s="7">
        <f t="shared" si="149"/>
        <v>0.5</v>
      </c>
      <c r="R390" s="7">
        <f t="shared" si="150"/>
        <v>1</v>
      </c>
      <c r="S390" s="7">
        <f t="shared" si="168"/>
        <v>1.6</v>
      </c>
      <c r="T390" s="7">
        <f t="shared" si="151"/>
        <v>0.1</v>
      </c>
      <c r="U390" s="7">
        <f t="shared" si="152"/>
        <v>0.5</v>
      </c>
      <c r="V390" s="7">
        <f t="shared" si="153"/>
        <v>1</v>
      </c>
      <c r="W390" s="7">
        <f t="shared" si="169"/>
        <v>1.6</v>
      </c>
      <c r="X390" s="7">
        <f t="shared" si="154"/>
        <v>0.1</v>
      </c>
      <c r="Y390" s="7">
        <f t="shared" si="155"/>
        <v>0.5</v>
      </c>
      <c r="Z390" s="7">
        <f t="shared" si="156"/>
        <v>1</v>
      </c>
      <c r="AA390" s="7">
        <f t="shared" si="170"/>
        <v>1.6</v>
      </c>
      <c r="AB390" s="7">
        <f t="shared" si="157"/>
        <v>0.1</v>
      </c>
      <c r="AC390" s="7">
        <f t="shared" si="158"/>
        <v>0.5</v>
      </c>
      <c r="AD390" s="7">
        <f t="shared" si="159"/>
        <v>1</v>
      </c>
      <c r="AE390" s="7">
        <f t="shared" si="171"/>
        <v>1.6</v>
      </c>
      <c r="AF390" s="7">
        <f t="shared" si="160"/>
        <v>0.1</v>
      </c>
      <c r="AG390" s="7">
        <f t="shared" si="161"/>
        <v>0.5</v>
      </c>
      <c r="AH390" s="7">
        <f t="shared" si="162"/>
        <v>0</v>
      </c>
      <c r="AI390" s="7">
        <f t="shared" si="172"/>
        <v>0.6</v>
      </c>
    </row>
    <row r="391" spans="1:35" x14ac:dyDescent="0.25">
      <c r="A391" s="140" t="s">
        <v>1650</v>
      </c>
      <c r="B391" s="153">
        <v>1</v>
      </c>
      <c r="C391" s="154">
        <v>5</v>
      </c>
      <c r="D391" s="154">
        <v>4</v>
      </c>
      <c r="E391" s="154">
        <v>4</v>
      </c>
      <c r="F391" s="154">
        <v>3</v>
      </c>
      <c r="G391" s="154">
        <v>4</v>
      </c>
      <c r="H391" s="151"/>
      <c r="I391" s="163">
        <f t="shared" si="147"/>
        <v>4</v>
      </c>
      <c r="J391" s="152">
        <f t="shared" si="163"/>
        <v>1.6</v>
      </c>
      <c r="K391" s="152">
        <f t="shared" si="164"/>
        <v>1.6</v>
      </c>
      <c r="L391" s="152">
        <f t="shared" si="165"/>
        <v>1.6</v>
      </c>
      <c r="M391" s="152">
        <f t="shared" si="166"/>
        <v>1.6</v>
      </c>
      <c r="N391" s="152">
        <f t="shared" si="167"/>
        <v>0</v>
      </c>
      <c r="O391" s="152"/>
      <c r="P391" s="7">
        <f t="shared" si="148"/>
        <v>0.1</v>
      </c>
      <c r="Q391" s="7">
        <f t="shared" si="149"/>
        <v>0.5</v>
      </c>
      <c r="R391" s="7">
        <f t="shared" si="150"/>
        <v>1</v>
      </c>
      <c r="S391" s="7">
        <f t="shared" si="168"/>
        <v>1.6</v>
      </c>
      <c r="T391" s="7">
        <f t="shared" si="151"/>
        <v>0.1</v>
      </c>
      <c r="U391" s="7">
        <f t="shared" si="152"/>
        <v>0.5</v>
      </c>
      <c r="V391" s="7">
        <f t="shared" si="153"/>
        <v>1</v>
      </c>
      <c r="W391" s="7">
        <f t="shared" si="169"/>
        <v>1.6</v>
      </c>
      <c r="X391" s="7">
        <f t="shared" si="154"/>
        <v>0.1</v>
      </c>
      <c r="Y391" s="7">
        <f t="shared" si="155"/>
        <v>0.5</v>
      </c>
      <c r="Z391" s="7">
        <f t="shared" si="156"/>
        <v>1</v>
      </c>
      <c r="AA391" s="7">
        <f t="shared" si="170"/>
        <v>1.6</v>
      </c>
      <c r="AB391" s="7">
        <f t="shared" si="157"/>
        <v>0.1</v>
      </c>
      <c r="AC391" s="7">
        <f t="shared" si="158"/>
        <v>0.5</v>
      </c>
      <c r="AD391" s="7">
        <f t="shared" si="159"/>
        <v>1</v>
      </c>
      <c r="AE391" s="7">
        <f t="shared" si="171"/>
        <v>1.6</v>
      </c>
      <c r="AF391" s="7">
        <f t="shared" si="160"/>
        <v>0</v>
      </c>
      <c r="AG391" s="7">
        <f t="shared" si="161"/>
        <v>0</v>
      </c>
      <c r="AH391" s="7">
        <f t="shared" si="162"/>
        <v>0</v>
      </c>
      <c r="AI391" s="7">
        <f t="shared" si="172"/>
        <v>0</v>
      </c>
    </row>
    <row r="392" spans="1:35" x14ac:dyDescent="0.25">
      <c r="A392" s="140" t="s">
        <v>1855</v>
      </c>
      <c r="B392" s="153">
        <v>1</v>
      </c>
      <c r="C392" s="154">
        <v>5</v>
      </c>
      <c r="D392" s="154">
        <v>5</v>
      </c>
      <c r="E392" s="154">
        <v>5</v>
      </c>
      <c r="F392" s="154">
        <v>5</v>
      </c>
      <c r="G392" s="154">
        <v>5</v>
      </c>
      <c r="H392" s="151"/>
      <c r="I392" s="163">
        <f t="shared" si="147"/>
        <v>5</v>
      </c>
      <c r="J392" s="152">
        <f t="shared" si="163"/>
        <v>1.6</v>
      </c>
      <c r="K392" s="152">
        <f t="shared" si="164"/>
        <v>1.6</v>
      </c>
      <c r="L392" s="152">
        <f t="shared" si="165"/>
        <v>1.6</v>
      </c>
      <c r="M392" s="152">
        <f t="shared" si="166"/>
        <v>1.6</v>
      </c>
      <c r="N392" s="152">
        <f t="shared" si="167"/>
        <v>1.6</v>
      </c>
      <c r="O392" s="152"/>
      <c r="P392" s="7">
        <f t="shared" si="148"/>
        <v>0.1</v>
      </c>
      <c r="Q392" s="7">
        <f t="shared" si="149"/>
        <v>0.5</v>
      </c>
      <c r="R392" s="7">
        <f t="shared" si="150"/>
        <v>1</v>
      </c>
      <c r="S392" s="7">
        <f t="shared" si="168"/>
        <v>1.6</v>
      </c>
      <c r="T392" s="7">
        <f t="shared" si="151"/>
        <v>0.1</v>
      </c>
      <c r="U392" s="7">
        <f t="shared" si="152"/>
        <v>0.5</v>
      </c>
      <c r="V392" s="7">
        <f t="shared" si="153"/>
        <v>1</v>
      </c>
      <c r="W392" s="7">
        <f t="shared" si="169"/>
        <v>1.6</v>
      </c>
      <c r="X392" s="7">
        <f t="shared" si="154"/>
        <v>0.1</v>
      </c>
      <c r="Y392" s="7">
        <f t="shared" si="155"/>
        <v>0.5</v>
      </c>
      <c r="Z392" s="7">
        <f t="shared" si="156"/>
        <v>1</v>
      </c>
      <c r="AA392" s="7">
        <f t="shared" si="170"/>
        <v>1.6</v>
      </c>
      <c r="AB392" s="7">
        <f t="shared" si="157"/>
        <v>0.1</v>
      </c>
      <c r="AC392" s="7">
        <f t="shared" si="158"/>
        <v>0.5</v>
      </c>
      <c r="AD392" s="7">
        <f t="shared" si="159"/>
        <v>1</v>
      </c>
      <c r="AE392" s="7">
        <f t="shared" si="171"/>
        <v>1.6</v>
      </c>
      <c r="AF392" s="7">
        <f t="shared" si="160"/>
        <v>0.1</v>
      </c>
      <c r="AG392" s="7">
        <f t="shared" si="161"/>
        <v>0.5</v>
      </c>
      <c r="AH392" s="7">
        <f t="shared" si="162"/>
        <v>1</v>
      </c>
      <c r="AI392" s="7">
        <f t="shared" si="172"/>
        <v>1.6</v>
      </c>
    </row>
    <row r="393" spans="1:35" x14ac:dyDescent="0.25">
      <c r="A393" s="2" t="s">
        <v>433</v>
      </c>
      <c r="B393" s="153">
        <v>1</v>
      </c>
      <c r="C393" s="154">
        <v>5</v>
      </c>
      <c r="D393" s="154">
        <v>4</v>
      </c>
      <c r="E393" s="154">
        <v>5</v>
      </c>
      <c r="F393" s="154">
        <v>5</v>
      </c>
      <c r="G393" s="154">
        <v>5</v>
      </c>
      <c r="H393" s="151"/>
      <c r="I393" s="163">
        <f t="shared" si="147"/>
        <v>4.8</v>
      </c>
      <c r="J393" s="152">
        <f t="shared" si="163"/>
        <v>1.6</v>
      </c>
      <c r="K393" s="152">
        <f t="shared" si="164"/>
        <v>1.6</v>
      </c>
      <c r="L393" s="152">
        <f t="shared" si="165"/>
        <v>1.6</v>
      </c>
      <c r="M393" s="152">
        <f t="shared" si="166"/>
        <v>1.6</v>
      </c>
      <c r="N393" s="152">
        <f t="shared" si="167"/>
        <v>0.6</v>
      </c>
      <c r="O393" s="152"/>
      <c r="P393" s="7">
        <f t="shared" si="148"/>
        <v>0.1</v>
      </c>
      <c r="Q393" s="7">
        <f t="shared" si="149"/>
        <v>0.5</v>
      </c>
      <c r="R393" s="7">
        <f t="shared" si="150"/>
        <v>1</v>
      </c>
      <c r="S393" s="7">
        <f t="shared" si="168"/>
        <v>1.6</v>
      </c>
      <c r="T393" s="7">
        <f t="shared" si="151"/>
        <v>0.1</v>
      </c>
      <c r="U393" s="7">
        <f t="shared" si="152"/>
        <v>0.5</v>
      </c>
      <c r="V393" s="7">
        <f t="shared" si="153"/>
        <v>1</v>
      </c>
      <c r="W393" s="7">
        <f t="shared" si="169"/>
        <v>1.6</v>
      </c>
      <c r="X393" s="7">
        <f t="shared" si="154"/>
        <v>0.1</v>
      </c>
      <c r="Y393" s="7">
        <f t="shared" si="155"/>
        <v>0.5</v>
      </c>
      <c r="Z393" s="7">
        <f t="shared" si="156"/>
        <v>1</v>
      </c>
      <c r="AA393" s="7">
        <f t="shared" si="170"/>
        <v>1.6</v>
      </c>
      <c r="AB393" s="7">
        <f t="shared" si="157"/>
        <v>0.1</v>
      </c>
      <c r="AC393" s="7">
        <f t="shared" si="158"/>
        <v>0.5</v>
      </c>
      <c r="AD393" s="7">
        <f t="shared" si="159"/>
        <v>1</v>
      </c>
      <c r="AE393" s="7">
        <f t="shared" si="171"/>
        <v>1.6</v>
      </c>
      <c r="AF393" s="7">
        <f t="shared" si="160"/>
        <v>0.1</v>
      </c>
      <c r="AG393" s="7">
        <f t="shared" si="161"/>
        <v>0.5</v>
      </c>
      <c r="AH393" s="7">
        <f t="shared" si="162"/>
        <v>0</v>
      </c>
      <c r="AI393" s="7">
        <f t="shared" si="172"/>
        <v>0.6</v>
      </c>
    </row>
    <row r="394" spans="1:35" x14ac:dyDescent="0.25">
      <c r="A394" s="140" t="s">
        <v>584</v>
      </c>
      <c r="B394" s="153">
        <v>1</v>
      </c>
      <c r="C394" s="154">
        <v>5</v>
      </c>
      <c r="D394" s="154">
        <v>4</v>
      </c>
      <c r="E394" s="154">
        <v>5</v>
      </c>
      <c r="F394" s="154">
        <v>5</v>
      </c>
      <c r="G394" s="154">
        <v>5</v>
      </c>
      <c r="H394" s="151"/>
      <c r="I394" s="163">
        <f t="shared" si="147"/>
        <v>4.8</v>
      </c>
      <c r="J394" s="152">
        <f t="shared" si="163"/>
        <v>1.6</v>
      </c>
      <c r="K394" s="152">
        <f t="shared" si="164"/>
        <v>1.6</v>
      </c>
      <c r="L394" s="152">
        <f t="shared" si="165"/>
        <v>1.6</v>
      </c>
      <c r="M394" s="152">
        <f t="shared" si="166"/>
        <v>1.6</v>
      </c>
      <c r="N394" s="152">
        <f t="shared" si="167"/>
        <v>0.6</v>
      </c>
      <c r="O394" s="152"/>
      <c r="P394" s="7">
        <f t="shared" si="148"/>
        <v>0.1</v>
      </c>
      <c r="Q394" s="7">
        <f t="shared" si="149"/>
        <v>0.5</v>
      </c>
      <c r="R394" s="7">
        <f t="shared" si="150"/>
        <v>1</v>
      </c>
      <c r="S394" s="7">
        <f t="shared" si="168"/>
        <v>1.6</v>
      </c>
      <c r="T394" s="7">
        <f t="shared" si="151"/>
        <v>0.1</v>
      </c>
      <c r="U394" s="7">
        <f t="shared" si="152"/>
        <v>0.5</v>
      </c>
      <c r="V394" s="7">
        <f t="shared" si="153"/>
        <v>1</v>
      </c>
      <c r="W394" s="7">
        <f t="shared" si="169"/>
        <v>1.6</v>
      </c>
      <c r="X394" s="7">
        <f t="shared" si="154"/>
        <v>0.1</v>
      </c>
      <c r="Y394" s="7">
        <f t="shared" si="155"/>
        <v>0.5</v>
      </c>
      <c r="Z394" s="7">
        <f t="shared" si="156"/>
        <v>1</v>
      </c>
      <c r="AA394" s="7">
        <f t="shared" si="170"/>
        <v>1.6</v>
      </c>
      <c r="AB394" s="7">
        <f t="shared" si="157"/>
        <v>0.1</v>
      </c>
      <c r="AC394" s="7">
        <f t="shared" si="158"/>
        <v>0.5</v>
      </c>
      <c r="AD394" s="7">
        <f t="shared" si="159"/>
        <v>1</v>
      </c>
      <c r="AE394" s="7">
        <f t="shared" si="171"/>
        <v>1.6</v>
      </c>
      <c r="AF394" s="7">
        <f t="shared" si="160"/>
        <v>0.1</v>
      </c>
      <c r="AG394" s="7">
        <f t="shared" si="161"/>
        <v>0.5</v>
      </c>
      <c r="AH394" s="7">
        <f t="shared" si="162"/>
        <v>0</v>
      </c>
      <c r="AI394" s="7">
        <f t="shared" si="172"/>
        <v>0.6</v>
      </c>
    </row>
    <row r="395" spans="1:35" x14ac:dyDescent="0.25">
      <c r="A395"/>
      <c r="B395"/>
      <c r="C395"/>
      <c r="D395"/>
      <c r="E395"/>
      <c r="F395"/>
      <c r="G395"/>
      <c r="H395" s="151"/>
      <c r="I395" s="163">
        <f t="shared" si="147"/>
        <v>0</v>
      </c>
      <c r="J395" s="152">
        <f t="shared" si="163"/>
        <v>0</v>
      </c>
      <c r="K395" s="152">
        <f t="shared" si="164"/>
        <v>0</v>
      </c>
      <c r="L395" s="152">
        <f t="shared" si="165"/>
        <v>0</v>
      </c>
      <c r="M395" s="152">
        <f t="shared" si="166"/>
        <v>0</v>
      </c>
      <c r="N395" s="152">
        <f t="shared" si="167"/>
        <v>0</v>
      </c>
      <c r="O395" s="152"/>
      <c r="P395" s="7">
        <f t="shared" si="148"/>
        <v>0</v>
      </c>
      <c r="Q395" s="7">
        <f t="shared" si="149"/>
        <v>0</v>
      </c>
      <c r="R395" s="7">
        <f t="shared" si="150"/>
        <v>0</v>
      </c>
      <c r="S395" s="7">
        <f t="shared" si="168"/>
        <v>0</v>
      </c>
      <c r="T395" s="7">
        <f t="shared" si="151"/>
        <v>0</v>
      </c>
      <c r="U395" s="7">
        <f t="shared" si="152"/>
        <v>0</v>
      </c>
      <c r="V395" s="7">
        <f t="shared" si="153"/>
        <v>0</v>
      </c>
      <c r="W395" s="7">
        <f t="shared" si="169"/>
        <v>0</v>
      </c>
      <c r="X395" s="7">
        <f t="shared" si="154"/>
        <v>0</v>
      </c>
      <c r="Y395" s="7">
        <f t="shared" si="155"/>
        <v>0</v>
      </c>
      <c r="Z395" s="7">
        <f t="shared" si="156"/>
        <v>0</v>
      </c>
      <c r="AA395" s="7">
        <f t="shared" si="170"/>
        <v>0</v>
      </c>
      <c r="AB395" s="7">
        <f t="shared" si="157"/>
        <v>0</v>
      </c>
      <c r="AC395" s="7">
        <f t="shared" si="158"/>
        <v>0</v>
      </c>
      <c r="AD395" s="7">
        <f t="shared" si="159"/>
        <v>0</v>
      </c>
      <c r="AE395" s="7">
        <f t="shared" si="171"/>
        <v>0</v>
      </c>
      <c r="AF395" s="7">
        <f t="shared" si="160"/>
        <v>0</v>
      </c>
      <c r="AG395" s="7">
        <f t="shared" si="161"/>
        <v>0</v>
      </c>
      <c r="AH395" s="7">
        <f t="shared" si="162"/>
        <v>0</v>
      </c>
      <c r="AI395" s="7">
        <f t="shared" si="172"/>
        <v>0</v>
      </c>
    </row>
    <row r="396" spans="1:35" x14ac:dyDescent="0.25">
      <c r="A396"/>
      <c r="B396"/>
      <c r="C396"/>
      <c r="D396"/>
      <c r="E396"/>
      <c r="F396"/>
      <c r="G396"/>
      <c r="H396" s="151"/>
      <c r="I396" s="163">
        <f t="shared" si="147"/>
        <v>0</v>
      </c>
      <c r="J396" s="152">
        <f t="shared" si="163"/>
        <v>0</v>
      </c>
      <c r="K396" s="152">
        <f t="shared" si="164"/>
        <v>0</v>
      </c>
      <c r="L396" s="152">
        <f t="shared" si="165"/>
        <v>0</v>
      </c>
      <c r="M396" s="152">
        <f t="shared" si="166"/>
        <v>0</v>
      </c>
      <c r="N396" s="152">
        <f t="shared" si="167"/>
        <v>0</v>
      </c>
      <c r="O396" s="152"/>
      <c r="P396" s="7">
        <f t="shared" si="148"/>
        <v>0</v>
      </c>
      <c r="Q396" s="7">
        <f t="shared" si="149"/>
        <v>0</v>
      </c>
      <c r="R396" s="7">
        <f t="shared" si="150"/>
        <v>0</v>
      </c>
      <c r="S396" s="7">
        <f t="shared" si="168"/>
        <v>0</v>
      </c>
      <c r="T396" s="7">
        <f t="shared" si="151"/>
        <v>0</v>
      </c>
      <c r="U396" s="7">
        <f t="shared" si="152"/>
        <v>0</v>
      </c>
      <c r="V396" s="7">
        <f t="shared" si="153"/>
        <v>0</v>
      </c>
      <c r="W396" s="7">
        <f t="shared" si="169"/>
        <v>0</v>
      </c>
      <c r="X396" s="7">
        <f t="shared" si="154"/>
        <v>0</v>
      </c>
      <c r="Y396" s="7">
        <f t="shared" si="155"/>
        <v>0</v>
      </c>
      <c r="Z396" s="7">
        <f t="shared" si="156"/>
        <v>0</v>
      </c>
      <c r="AA396" s="7">
        <f t="shared" si="170"/>
        <v>0</v>
      </c>
      <c r="AB396" s="7">
        <f t="shared" si="157"/>
        <v>0</v>
      </c>
      <c r="AC396" s="7">
        <f t="shared" si="158"/>
        <v>0</v>
      </c>
      <c r="AD396" s="7">
        <f t="shared" si="159"/>
        <v>0</v>
      </c>
      <c r="AE396" s="7">
        <f t="shared" si="171"/>
        <v>0</v>
      </c>
      <c r="AF396" s="7">
        <f t="shared" si="160"/>
        <v>0</v>
      </c>
      <c r="AG396" s="7">
        <f t="shared" si="161"/>
        <v>0</v>
      </c>
      <c r="AH396" s="7">
        <f t="shared" si="162"/>
        <v>0</v>
      </c>
      <c r="AI396" s="7">
        <f t="shared" si="172"/>
        <v>0</v>
      </c>
    </row>
    <row r="397" spans="1:35" x14ac:dyDescent="0.25">
      <c r="A397"/>
      <c r="B397"/>
      <c r="C397"/>
      <c r="D397"/>
      <c r="E397"/>
      <c r="F397"/>
      <c r="G397"/>
      <c r="H397" s="151"/>
      <c r="I397" s="163">
        <f t="shared" si="147"/>
        <v>0</v>
      </c>
      <c r="J397" s="152">
        <f t="shared" si="163"/>
        <v>0</v>
      </c>
      <c r="K397" s="152">
        <f t="shared" si="164"/>
        <v>0</v>
      </c>
      <c r="L397" s="152">
        <f t="shared" si="165"/>
        <v>0</v>
      </c>
      <c r="M397" s="152">
        <f t="shared" si="166"/>
        <v>0</v>
      </c>
      <c r="N397" s="152">
        <f t="shared" si="167"/>
        <v>0</v>
      </c>
      <c r="O397" s="152"/>
      <c r="P397" s="7">
        <f t="shared" si="148"/>
        <v>0</v>
      </c>
      <c r="Q397" s="7">
        <f t="shared" si="149"/>
        <v>0</v>
      </c>
      <c r="R397" s="7">
        <f t="shared" si="150"/>
        <v>0</v>
      </c>
      <c r="S397" s="7">
        <f t="shared" si="168"/>
        <v>0</v>
      </c>
      <c r="T397" s="7">
        <f t="shared" si="151"/>
        <v>0</v>
      </c>
      <c r="U397" s="7">
        <f t="shared" si="152"/>
        <v>0</v>
      </c>
      <c r="V397" s="7">
        <f t="shared" si="153"/>
        <v>0</v>
      </c>
      <c r="W397" s="7">
        <f t="shared" si="169"/>
        <v>0</v>
      </c>
      <c r="X397" s="7">
        <f t="shared" si="154"/>
        <v>0</v>
      </c>
      <c r="Y397" s="7">
        <f t="shared" si="155"/>
        <v>0</v>
      </c>
      <c r="Z397" s="7">
        <f t="shared" si="156"/>
        <v>0</v>
      </c>
      <c r="AA397" s="7">
        <f t="shared" si="170"/>
        <v>0</v>
      </c>
      <c r="AB397" s="7">
        <f t="shared" si="157"/>
        <v>0</v>
      </c>
      <c r="AC397" s="7">
        <f t="shared" si="158"/>
        <v>0</v>
      </c>
      <c r="AD397" s="7">
        <f t="shared" si="159"/>
        <v>0</v>
      </c>
      <c r="AE397" s="7">
        <f t="shared" si="171"/>
        <v>0</v>
      </c>
      <c r="AF397" s="7">
        <f t="shared" si="160"/>
        <v>0</v>
      </c>
      <c r="AG397" s="7">
        <f t="shared" si="161"/>
        <v>0</v>
      </c>
      <c r="AH397" s="7">
        <f t="shared" si="162"/>
        <v>0</v>
      </c>
      <c r="AI397" s="7">
        <f t="shared" si="172"/>
        <v>0</v>
      </c>
    </row>
    <row r="398" spans="1:35" x14ac:dyDescent="0.25">
      <c r="A398"/>
      <c r="B398"/>
      <c r="C398"/>
      <c r="D398"/>
      <c r="E398"/>
      <c r="F398"/>
      <c r="G398"/>
      <c r="H398" s="151"/>
      <c r="I398" s="163">
        <f t="shared" si="147"/>
        <v>0</v>
      </c>
      <c r="J398" s="152">
        <f t="shared" si="163"/>
        <v>0</v>
      </c>
      <c r="K398" s="152">
        <f t="shared" si="164"/>
        <v>0</v>
      </c>
      <c r="L398" s="152">
        <f t="shared" si="165"/>
        <v>0</v>
      </c>
      <c r="M398" s="152">
        <f t="shared" si="166"/>
        <v>0</v>
      </c>
      <c r="N398" s="152">
        <f t="shared" si="167"/>
        <v>0</v>
      </c>
      <c r="O398" s="152"/>
      <c r="P398" s="7">
        <f t="shared" si="148"/>
        <v>0</v>
      </c>
      <c r="Q398" s="7">
        <f t="shared" si="149"/>
        <v>0</v>
      </c>
      <c r="R398" s="7">
        <f t="shared" si="150"/>
        <v>0</v>
      </c>
      <c r="S398" s="7">
        <f t="shared" si="168"/>
        <v>0</v>
      </c>
      <c r="T398" s="7">
        <f t="shared" si="151"/>
        <v>0</v>
      </c>
      <c r="U398" s="7">
        <f t="shared" si="152"/>
        <v>0</v>
      </c>
      <c r="V398" s="7">
        <f t="shared" si="153"/>
        <v>0</v>
      </c>
      <c r="W398" s="7">
        <f t="shared" si="169"/>
        <v>0</v>
      </c>
      <c r="X398" s="7">
        <f t="shared" si="154"/>
        <v>0</v>
      </c>
      <c r="Y398" s="7">
        <f t="shared" si="155"/>
        <v>0</v>
      </c>
      <c r="Z398" s="7">
        <f t="shared" si="156"/>
        <v>0</v>
      </c>
      <c r="AA398" s="7">
        <f t="shared" si="170"/>
        <v>0</v>
      </c>
      <c r="AB398" s="7">
        <f t="shared" si="157"/>
        <v>0</v>
      </c>
      <c r="AC398" s="7">
        <f t="shared" si="158"/>
        <v>0</v>
      </c>
      <c r="AD398" s="7">
        <f t="shared" si="159"/>
        <v>0</v>
      </c>
      <c r="AE398" s="7">
        <f t="shared" si="171"/>
        <v>0</v>
      </c>
      <c r="AF398" s="7">
        <f t="shared" si="160"/>
        <v>0</v>
      </c>
      <c r="AG398" s="7">
        <f t="shared" si="161"/>
        <v>0</v>
      </c>
      <c r="AH398" s="7">
        <f t="shared" si="162"/>
        <v>0</v>
      </c>
      <c r="AI398" s="7">
        <f t="shared" si="172"/>
        <v>0</v>
      </c>
    </row>
    <row r="399" spans="1:35" x14ac:dyDescent="0.25">
      <c r="A399"/>
      <c r="B399"/>
      <c r="C399"/>
      <c r="D399"/>
      <c r="E399"/>
      <c r="F399"/>
      <c r="G399"/>
      <c r="H399" s="151"/>
      <c r="I399" s="163">
        <f t="shared" ref="I399:I410" si="173">IFERROR(AVERAGE(C399:G399),"0")+0</f>
        <v>0</v>
      </c>
      <c r="J399" s="152">
        <f t="shared" si="163"/>
        <v>0</v>
      </c>
      <c r="K399" s="152">
        <f t="shared" si="164"/>
        <v>0</v>
      </c>
      <c r="L399" s="152">
        <f t="shared" si="165"/>
        <v>0</v>
      </c>
      <c r="M399" s="152">
        <f t="shared" si="166"/>
        <v>0</v>
      </c>
      <c r="N399" s="152">
        <f t="shared" si="167"/>
        <v>0</v>
      </c>
      <c r="O399" s="152"/>
      <c r="P399" s="7">
        <f t="shared" ref="P399:P410" si="174">IF($I399&gt;0,0.1,0)</f>
        <v>0</v>
      </c>
      <c r="Q399" s="7">
        <f t="shared" ref="Q399:Q410" si="175">IF($I399&gt;0.49,0.5,0)</f>
        <v>0</v>
      </c>
      <c r="R399" s="7">
        <f t="shared" ref="R399:R410" si="176">IF($I399&gt;0.99,1,0)</f>
        <v>0</v>
      </c>
      <c r="S399" s="7">
        <f t="shared" si="168"/>
        <v>0</v>
      </c>
      <c r="T399" s="7">
        <f t="shared" ref="T399:T410" si="177">IF($I399&gt;1,0.1,0)</f>
        <v>0</v>
      </c>
      <c r="U399" s="7">
        <f t="shared" ref="U399:U410" si="178">IF($I399&gt;1.49,0.5,0)</f>
        <v>0</v>
      </c>
      <c r="V399" s="7">
        <f t="shared" ref="V399:V410" si="179">IF($I399&gt;1.99,1,0)</f>
        <v>0</v>
      </c>
      <c r="W399" s="7">
        <f t="shared" si="169"/>
        <v>0</v>
      </c>
      <c r="X399" s="7">
        <f t="shared" ref="X399:X410" si="180">IF($I399&gt;2,0.1,0)</f>
        <v>0</v>
      </c>
      <c r="Y399" s="7">
        <f t="shared" ref="Y399:Y410" si="181">IF($I399&gt;2.49,0.5,0)</f>
        <v>0</v>
      </c>
      <c r="Z399" s="7">
        <f t="shared" ref="Z399:Z410" si="182">IF($I399&gt;2.99,1,0)</f>
        <v>0</v>
      </c>
      <c r="AA399" s="7">
        <f t="shared" si="170"/>
        <v>0</v>
      </c>
      <c r="AB399" s="7">
        <f t="shared" ref="AB399:AB410" si="183">IF($I399&gt;3,0.1,0)</f>
        <v>0</v>
      </c>
      <c r="AC399" s="7">
        <f t="shared" ref="AC399:AC410" si="184">IF($I399&gt;3.49,0.5,0)</f>
        <v>0</v>
      </c>
      <c r="AD399" s="7">
        <f t="shared" ref="AD399:AD410" si="185">IF($I399&gt;3.99,1,0)</f>
        <v>0</v>
      </c>
      <c r="AE399" s="7">
        <f t="shared" si="171"/>
        <v>0</v>
      </c>
      <c r="AF399" s="7">
        <f t="shared" ref="AF399:AF410" si="186">IF($I399&gt;4,0.1,0)</f>
        <v>0</v>
      </c>
      <c r="AG399" s="7">
        <f t="shared" ref="AG399:AG410" si="187">IF($I399&gt;4.49,0.5,0)</f>
        <v>0</v>
      </c>
      <c r="AH399" s="7">
        <f t="shared" ref="AH399:AH410" si="188">IF($I399&gt;4.99,1,0)</f>
        <v>0</v>
      </c>
      <c r="AI399" s="7">
        <f t="shared" si="172"/>
        <v>0</v>
      </c>
    </row>
    <row r="400" spans="1:35" x14ac:dyDescent="0.25">
      <c r="A400"/>
      <c r="B400"/>
      <c r="C400"/>
      <c r="D400"/>
      <c r="E400"/>
      <c r="F400"/>
      <c r="G400"/>
      <c r="H400" s="151"/>
      <c r="I400" s="163">
        <f t="shared" si="173"/>
        <v>0</v>
      </c>
      <c r="J400" s="152">
        <f t="shared" si="163"/>
        <v>0</v>
      </c>
      <c r="K400" s="152">
        <f t="shared" si="164"/>
        <v>0</v>
      </c>
      <c r="L400" s="152">
        <f t="shared" si="165"/>
        <v>0</v>
      </c>
      <c r="M400" s="152">
        <f t="shared" si="166"/>
        <v>0</v>
      </c>
      <c r="N400" s="152">
        <f t="shared" si="167"/>
        <v>0</v>
      </c>
      <c r="O400" s="152"/>
      <c r="P400" s="7">
        <f t="shared" si="174"/>
        <v>0</v>
      </c>
      <c r="Q400" s="7">
        <f t="shared" si="175"/>
        <v>0</v>
      </c>
      <c r="R400" s="7">
        <f t="shared" si="176"/>
        <v>0</v>
      </c>
      <c r="S400" s="7">
        <f t="shared" si="168"/>
        <v>0</v>
      </c>
      <c r="T400" s="7">
        <f t="shared" si="177"/>
        <v>0</v>
      </c>
      <c r="U400" s="7">
        <f t="shared" si="178"/>
        <v>0</v>
      </c>
      <c r="V400" s="7">
        <f t="shared" si="179"/>
        <v>0</v>
      </c>
      <c r="W400" s="7">
        <f t="shared" si="169"/>
        <v>0</v>
      </c>
      <c r="X400" s="7">
        <f t="shared" si="180"/>
        <v>0</v>
      </c>
      <c r="Y400" s="7">
        <f t="shared" si="181"/>
        <v>0</v>
      </c>
      <c r="Z400" s="7">
        <f t="shared" si="182"/>
        <v>0</v>
      </c>
      <c r="AA400" s="7">
        <f t="shared" si="170"/>
        <v>0</v>
      </c>
      <c r="AB400" s="7">
        <f t="shared" si="183"/>
        <v>0</v>
      </c>
      <c r="AC400" s="7">
        <f t="shared" si="184"/>
        <v>0</v>
      </c>
      <c r="AD400" s="7">
        <f t="shared" si="185"/>
        <v>0</v>
      </c>
      <c r="AE400" s="7">
        <f t="shared" si="171"/>
        <v>0</v>
      </c>
      <c r="AF400" s="7">
        <f t="shared" si="186"/>
        <v>0</v>
      </c>
      <c r="AG400" s="7">
        <f t="shared" si="187"/>
        <v>0</v>
      </c>
      <c r="AH400" s="7">
        <f t="shared" si="188"/>
        <v>0</v>
      </c>
      <c r="AI400" s="7">
        <f t="shared" si="172"/>
        <v>0</v>
      </c>
    </row>
    <row r="401" spans="1:35" x14ac:dyDescent="0.25">
      <c r="A401"/>
      <c r="B401"/>
      <c r="C401"/>
      <c r="D401"/>
      <c r="E401"/>
      <c r="F401"/>
      <c r="G401"/>
      <c r="H401" s="151"/>
      <c r="I401" s="163">
        <f t="shared" si="173"/>
        <v>0</v>
      </c>
      <c r="J401" s="152">
        <f t="shared" si="163"/>
        <v>0</v>
      </c>
      <c r="K401" s="152">
        <f t="shared" si="164"/>
        <v>0</v>
      </c>
      <c r="L401" s="152">
        <f t="shared" si="165"/>
        <v>0</v>
      </c>
      <c r="M401" s="152">
        <f t="shared" si="166"/>
        <v>0</v>
      </c>
      <c r="N401" s="152">
        <f t="shared" si="167"/>
        <v>0</v>
      </c>
      <c r="O401" s="152"/>
      <c r="P401" s="7">
        <f t="shared" si="174"/>
        <v>0</v>
      </c>
      <c r="Q401" s="7">
        <f t="shared" si="175"/>
        <v>0</v>
      </c>
      <c r="R401" s="7">
        <f t="shared" si="176"/>
        <v>0</v>
      </c>
      <c r="S401" s="7">
        <f t="shared" si="168"/>
        <v>0</v>
      </c>
      <c r="T401" s="7">
        <f t="shared" si="177"/>
        <v>0</v>
      </c>
      <c r="U401" s="7">
        <f t="shared" si="178"/>
        <v>0</v>
      </c>
      <c r="V401" s="7">
        <f t="shared" si="179"/>
        <v>0</v>
      </c>
      <c r="W401" s="7">
        <f t="shared" si="169"/>
        <v>0</v>
      </c>
      <c r="X401" s="7">
        <f t="shared" si="180"/>
        <v>0</v>
      </c>
      <c r="Y401" s="7">
        <f t="shared" si="181"/>
        <v>0</v>
      </c>
      <c r="Z401" s="7">
        <f t="shared" si="182"/>
        <v>0</v>
      </c>
      <c r="AA401" s="7">
        <f t="shared" si="170"/>
        <v>0</v>
      </c>
      <c r="AB401" s="7">
        <f t="shared" si="183"/>
        <v>0</v>
      </c>
      <c r="AC401" s="7">
        <f t="shared" si="184"/>
        <v>0</v>
      </c>
      <c r="AD401" s="7">
        <f t="shared" si="185"/>
        <v>0</v>
      </c>
      <c r="AE401" s="7">
        <f t="shared" si="171"/>
        <v>0</v>
      </c>
      <c r="AF401" s="7">
        <f t="shared" si="186"/>
        <v>0</v>
      </c>
      <c r="AG401" s="7">
        <f t="shared" si="187"/>
        <v>0</v>
      </c>
      <c r="AH401" s="7">
        <f t="shared" si="188"/>
        <v>0</v>
      </c>
      <c r="AI401" s="7">
        <f t="shared" si="172"/>
        <v>0</v>
      </c>
    </row>
    <row r="402" spans="1:35" x14ac:dyDescent="0.25">
      <c r="A402"/>
      <c r="B402"/>
      <c r="C402"/>
      <c r="D402"/>
      <c r="E402"/>
      <c r="F402"/>
      <c r="G402"/>
      <c r="H402" s="151"/>
      <c r="I402" s="163">
        <f t="shared" si="173"/>
        <v>0</v>
      </c>
      <c r="J402" s="152">
        <f t="shared" si="163"/>
        <v>0</v>
      </c>
      <c r="K402" s="152">
        <f t="shared" si="164"/>
        <v>0</v>
      </c>
      <c r="L402" s="152">
        <f t="shared" si="165"/>
        <v>0</v>
      </c>
      <c r="M402" s="152">
        <f t="shared" si="166"/>
        <v>0</v>
      </c>
      <c r="N402" s="152">
        <f t="shared" si="167"/>
        <v>0</v>
      </c>
      <c r="O402" s="152"/>
      <c r="P402" s="7">
        <f t="shared" si="174"/>
        <v>0</v>
      </c>
      <c r="Q402" s="7">
        <f t="shared" si="175"/>
        <v>0</v>
      </c>
      <c r="R402" s="7">
        <f t="shared" si="176"/>
        <v>0</v>
      </c>
      <c r="S402" s="7">
        <f t="shared" si="168"/>
        <v>0</v>
      </c>
      <c r="T402" s="7">
        <f t="shared" si="177"/>
        <v>0</v>
      </c>
      <c r="U402" s="7">
        <f t="shared" si="178"/>
        <v>0</v>
      </c>
      <c r="V402" s="7">
        <f t="shared" si="179"/>
        <v>0</v>
      </c>
      <c r="W402" s="7">
        <f t="shared" si="169"/>
        <v>0</v>
      </c>
      <c r="X402" s="7">
        <f t="shared" si="180"/>
        <v>0</v>
      </c>
      <c r="Y402" s="7">
        <f t="shared" si="181"/>
        <v>0</v>
      </c>
      <c r="Z402" s="7">
        <f t="shared" si="182"/>
        <v>0</v>
      </c>
      <c r="AA402" s="7">
        <f t="shared" si="170"/>
        <v>0</v>
      </c>
      <c r="AB402" s="7">
        <f t="shared" si="183"/>
        <v>0</v>
      </c>
      <c r="AC402" s="7">
        <f t="shared" si="184"/>
        <v>0</v>
      </c>
      <c r="AD402" s="7">
        <f t="shared" si="185"/>
        <v>0</v>
      </c>
      <c r="AE402" s="7">
        <f t="shared" si="171"/>
        <v>0</v>
      </c>
      <c r="AF402" s="7">
        <f t="shared" si="186"/>
        <v>0</v>
      </c>
      <c r="AG402" s="7">
        <f t="shared" si="187"/>
        <v>0</v>
      </c>
      <c r="AH402" s="7">
        <f t="shared" si="188"/>
        <v>0</v>
      </c>
      <c r="AI402" s="7">
        <f t="shared" si="172"/>
        <v>0</v>
      </c>
    </row>
    <row r="403" spans="1:35" x14ac:dyDescent="0.25">
      <c r="A403"/>
      <c r="B403"/>
      <c r="C403"/>
      <c r="D403"/>
      <c r="E403"/>
      <c r="F403"/>
      <c r="G403"/>
      <c r="H403" s="151"/>
      <c r="I403" s="163">
        <f t="shared" si="173"/>
        <v>0</v>
      </c>
      <c r="J403" s="152">
        <f t="shared" si="163"/>
        <v>0</v>
      </c>
      <c r="K403" s="152">
        <f t="shared" si="164"/>
        <v>0</v>
      </c>
      <c r="L403" s="152">
        <f t="shared" si="165"/>
        <v>0</v>
      </c>
      <c r="M403" s="152">
        <f t="shared" si="166"/>
        <v>0</v>
      </c>
      <c r="N403" s="152">
        <f t="shared" si="167"/>
        <v>0</v>
      </c>
      <c r="O403" s="152"/>
      <c r="P403" s="7">
        <f t="shared" si="174"/>
        <v>0</v>
      </c>
      <c r="Q403" s="7">
        <f t="shared" si="175"/>
        <v>0</v>
      </c>
      <c r="R403" s="7">
        <f t="shared" si="176"/>
        <v>0</v>
      </c>
      <c r="S403" s="7">
        <f t="shared" si="168"/>
        <v>0</v>
      </c>
      <c r="T403" s="7">
        <f t="shared" si="177"/>
        <v>0</v>
      </c>
      <c r="U403" s="7">
        <f t="shared" si="178"/>
        <v>0</v>
      </c>
      <c r="V403" s="7">
        <f t="shared" si="179"/>
        <v>0</v>
      </c>
      <c r="W403" s="7">
        <f t="shared" si="169"/>
        <v>0</v>
      </c>
      <c r="X403" s="7">
        <f t="shared" si="180"/>
        <v>0</v>
      </c>
      <c r="Y403" s="7">
        <f t="shared" si="181"/>
        <v>0</v>
      </c>
      <c r="Z403" s="7">
        <f t="shared" si="182"/>
        <v>0</v>
      </c>
      <c r="AA403" s="7">
        <f t="shared" si="170"/>
        <v>0</v>
      </c>
      <c r="AB403" s="7">
        <f t="shared" si="183"/>
        <v>0</v>
      </c>
      <c r="AC403" s="7">
        <f t="shared" si="184"/>
        <v>0</v>
      </c>
      <c r="AD403" s="7">
        <f t="shared" si="185"/>
        <v>0</v>
      </c>
      <c r="AE403" s="7">
        <f t="shared" si="171"/>
        <v>0</v>
      </c>
      <c r="AF403" s="7">
        <f t="shared" si="186"/>
        <v>0</v>
      </c>
      <c r="AG403" s="7">
        <f t="shared" si="187"/>
        <v>0</v>
      </c>
      <c r="AH403" s="7">
        <f t="shared" si="188"/>
        <v>0</v>
      </c>
      <c r="AI403" s="7">
        <f t="shared" si="172"/>
        <v>0</v>
      </c>
    </row>
    <row r="404" spans="1:35" x14ac:dyDescent="0.25">
      <c r="A404"/>
      <c r="B404"/>
      <c r="C404"/>
      <c r="D404"/>
      <c r="E404"/>
      <c r="F404"/>
      <c r="G404"/>
      <c r="H404" s="151"/>
      <c r="I404" s="163">
        <f t="shared" si="173"/>
        <v>0</v>
      </c>
      <c r="J404" s="152">
        <f t="shared" si="163"/>
        <v>0</v>
      </c>
      <c r="K404" s="152">
        <f t="shared" si="164"/>
        <v>0</v>
      </c>
      <c r="L404" s="152">
        <f t="shared" si="165"/>
        <v>0</v>
      </c>
      <c r="M404" s="152">
        <f t="shared" si="166"/>
        <v>0</v>
      </c>
      <c r="N404" s="152">
        <f t="shared" si="167"/>
        <v>0</v>
      </c>
      <c r="O404" s="152"/>
      <c r="P404" s="7">
        <f t="shared" si="174"/>
        <v>0</v>
      </c>
      <c r="Q404" s="7">
        <f t="shared" si="175"/>
        <v>0</v>
      </c>
      <c r="R404" s="7">
        <f t="shared" si="176"/>
        <v>0</v>
      </c>
      <c r="S404" s="7">
        <f t="shared" si="168"/>
        <v>0</v>
      </c>
      <c r="T404" s="7">
        <f t="shared" si="177"/>
        <v>0</v>
      </c>
      <c r="U404" s="7">
        <f t="shared" si="178"/>
        <v>0</v>
      </c>
      <c r="V404" s="7">
        <f t="shared" si="179"/>
        <v>0</v>
      </c>
      <c r="W404" s="7">
        <f t="shared" si="169"/>
        <v>0</v>
      </c>
      <c r="X404" s="7">
        <f t="shared" si="180"/>
        <v>0</v>
      </c>
      <c r="Y404" s="7">
        <f t="shared" si="181"/>
        <v>0</v>
      </c>
      <c r="Z404" s="7">
        <f t="shared" si="182"/>
        <v>0</v>
      </c>
      <c r="AA404" s="7">
        <f t="shared" si="170"/>
        <v>0</v>
      </c>
      <c r="AB404" s="7">
        <f t="shared" si="183"/>
        <v>0</v>
      </c>
      <c r="AC404" s="7">
        <f t="shared" si="184"/>
        <v>0</v>
      </c>
      <c r="AD404" s="7">
        <f t="shared" si="185"/>
        <v>0</v>
      </c>
      <c r="AE404" s="7">
        <f t="shared" si="171"/>
        <v>0</v>
      </c>
      <c r="AF404" s="7">
        <f t="shared" si="186"/>
        <v>0</v>
      </c>
      <c r="AG404" s="7">
        <f t="shared" si="187"/>
        <v>0</v>
      </c>
      <c r="AH404" s="7">
        <f t="shared" si="188"/>
        <v>0</v>
      </c>
      <c r="AI404" s="7">
        <f t="shared" si="172"/>
        <v>0</v>
      </c>
    </row>
    <row r="405" spans="1:35" x14ac:dyDescent="0.25">
      <c r="A405"/>
      <c r="B405"/>
      <c r="C405"/>
      <c r="D405"/>
      <c r="E405"/>
      <c r="F405"/>
      <c r="G405"/>
      <c r="H405" s="151"/>
      <c r="I405" s="163">
        <f t="shared" si="173"/>
        <v>0</v>
      </c>
      <c r="J405" s="152">
        <f t="shared" si="163"/>
        <v>0</v>
      </c>
      <c r="K405" s="152">
        <f t="shared" si="164"/>
        <v>0</v>
      </c>
      <c r="L405" s="152">
        <f t="shared" si="165"/>
        <v>0</v>
      </c>
      <c r="M405" s="152">
        <f t="shared" si="166"/>
        <v>0</v>
      </c>
      <c r="N405" s="152">
        <f t="shared" si="167"/>
        <v>0</v>
      </c>
      <c r="O405" s="152"/>
      <c r="P405" s="7">
        <f t="shared" si="174"/>
        <v>0</v>
      </c>
      <c r="Q405" s="7">
        <f t="shared" si="175"/>
        <v>0</v>
      </c>
      <c r="R405" s="7">
        <f t="shared" si="176"/>
        <v>0</v>
      </c>
      <c r="S405" s="7">
        <f t="shared" si="168"/>
        <v>0</v>
      </c>
      <c r="T405" s="7">
        <f t="shared" si="177"/>
        <v>0</v>
      </c>
      <c r="U405" s="7">
        <f t="shared" si="178"/>
        <v>0</v>
      </c>
      <c r="V405" s="7">
        <f t="shared" si="179"/>
        <v>0</v>
      </c>
      <c r="W405" s="7">
        <f t="shared" si="169"/>
        <v>0</v>
      </c>
      <c r="X405" s="7">
        <f t="shared" si="180"/>
        <v>0</v>
      </c>
      <c r="Y405" s="7">
        <f t="shared" si="181"/>
        <v>0</v>
      </c>
      <c r="Z405" s="7">
        <f t="shared" si="182"/>
        <v>0</v>
      </c>
      <c r="AA405" s="7">
        <f t="shared" si="170"/>
        <v>0</v>
      </c>
      <c r="AB405" s="7">
        <f t="shared" si="183"/>
        <v>0</v>
      </c>
      <c r="AC405" s="7">
        <f t="shared" si="184"/>
        <v>0</v>
      </c>
      <c r="AD405" s="7">
        <f t="shared" si="185"/>
        <v>0</v>
      </c>
      <c r="AE405" s="7">
        <f t="shared" si="171"/>
        <v>0</v>
      </c>
      <c r="AF405" s="7">
        <f t="shared" si="186"/>
        <v>0</v>
      </c>
      <c r="AG405" s="7">
        <f t="shared" si="187"/>
        <v>0</v>
      </c>
      <c r="AH405" s="7">
        <f t="shared" si="188"/>
        <v>0</v>
      </c>
      <c r="AI405" s="7">
        <f t="shared" si="172"/>
        <v>0</v>
      </c>
    </row>
    <row r="406" spans="1:35" x14ac:dyDescent="0.25">
      <c r="A406"/>
      <c r="B406"/>
      <c r="C406"/>
      <c r="D406"/>
      <c r="E406"/>
      <c r="F406"/>
      <c r="G406"/>
      <c r="H406" s="151"/>
      <c r="I406" s="163">
        <f t="shared" si="173"/>
        <v>0</v>
      </c>
      <c r="J406" s="152">
        <f t="shared" si="163"/>
        <v>0</v>
      </c>
      <c r="K406" s="152">
        <f t="shared" si="164"/>
        <v>0</v>
      </c>
      <c r="L406" s="152">
        <f t="shared" si="165"/>
        <v>0</v>
      </c>
      <c r="M406" s="152">
        <f t="shared" si="166"/>
        <v>0</v>
      </c>
      <c r="N406" s="152">
        <f t="shared" si="167"/>
        <v>0</v>
      </c>
      <c r="O406" s="152"/>
      <c r="P406" s="7">
        <f t="shared" si="174"/>
        <v>0</v>
      </c>
      <c r="Q406" s="7">
        <f t="shared" si="175"/>
        <v>0</v>
      </c>
      <c r="R406" s="7">
        <f t="shared" si="176"/>
        <v>0</v>
      </c>
      <c r="S406" s="7">
        <f t="shared" si="168"/>
        <v>0</v>
      </c>
      <c r="T406" s="7">
        <f t="shared" si="177"/>
        <v>0</v>
      </c>
      <c r="U406" s="7">
        <f t="shared" si="178"/>
        <v>0</v>
      </c>
      <c r="V406" s="7">
        <f t="shared" si="179"/>
        <v>0</v>
      </c>
      <c r="W406" s="7">
        <f t="shared" si="169"/>
        <v>0</v>
      </c>
      <c r="X406" s="7">
        <f t="shared" si="180"/>
        <v>0</v>
      </c>
      <c r="Y406" s="7">
        <f t="shared" si="181"/>
        <v>0</v>
      </c>
      <c r="Z406" s="7">
        <f t="shared" si="182"/>
        <v>0</v>
      </c>
      <c r="AA406" s="7">
        <f t="shared" si="170"/>
        <v>0</v>
      </c>
      <c r="AB406" s="7">
        <f t="shared" si="183"/>
        <v>0</v>
      </c>
      <c r="AC406" s="7">
        <f t="shared" si="184"/>
        <v>0</v>
      </c>
      <c r="AD406" s="7">
        <f t="shared" si="185"/>
        <v>0</v>
      </c>
      <c r="AE406" s="7">
        <f t="shared" si="171"/>
        <v>0</v>
      </c>
      <c r="AF406" s="7">
        <f t="shared" si="186"/>
        <v>0</v>
      </c>
      <c r="AG406" s="7">
        <f t="shared" si="187"/>
        <v>0</v>
      </c>
      <c r="AH406" s="7">
        <f t="shared" si="188"/>
        <v>0</v>
      </c>
      <c r="AI406" s="7">
        <f t="shared" si="172"/>
        <v>0</v>
      </c>
    </row>
    <row r="407" spans="1:35" x14ac:dyDescent="0.25">
      <c r="A407"/>
      <c r="B407"/>
      <c r="C407"/>
      <c r="D407"/>
      <c r="E407"/>
      <c r="F407"/>
      <c r="G407"/>
      <c r="H407" s="151"/>
      <c r="I407" s="163">
        <f t="shared" si="173"/>
        <v>0</v>
      </c>
      <c r="J407" s="152">
        <f t="shared" si="163"/>
        <v>0</v>
      </c>
      <c r="K407" s="152">
        <f t="shared" si="164"/>
        <v>0</v>
      </c>
      <c r="L407" s="152">
        <f t="shared" si="165"/>
        <v>0</v>
      </c>
      <c r="M407" s="152">
        <f t="shared" si="166"/>
        <v>0</v>
      </c>
      <c r="N407" s="152">
        <f t="shared" si="167"/>
        <v>0</v>
      </c>
      <c r="O407" s="152"/>
      <c r="P407" s="7">
        <f t="shared" si="174"/>
        <v>0</v>
      </c>
      <c r="Q407" s="7">
        <f t="shared" si="175"/>
        <v>0</v>
      </c>
      <c r="R407" s="7">
        <f t="shared" si="176"/>
        <v>0</v>
      </c>
      <c r="S407" s="7">
        <f t="shared" si="168"/>
        <v>0</v>
      </c>
      <c r="T407" s="7">
        <f t="shared" si="177"/>
        <v>0</v>
      </c>
      <c r="U407" s="7">
        <f t="shared" si="178"/>
        <v>0</v>
      </c>
      <c r="V407" s="7">
        <f t="shared" si="179"/>
        <v>0</v>
      </c>
      <c r="W407" s="7">
        <f t="shared" si="169"/>
        <v>0</v>
      </c>
      <c r="X407" s="7">
        <f t="shared" si="180"/>
        <v>0</v>
      </c>
      <c r="Y407" s="7">
        <f t="shared" si="181"/>
        <v>0</v>
      </c>
      <c r="Z407" s="7">
        <f t="shared" si="182"/>
        <v>0</v>
      </c>
      <c r="AA407" s="7">
        <f t="shared" si="170"/>
        <v>0</v>
      </c>
      <c r="AB407" s="7">
        <f t="shared" si="183"/>
        <v>0</v>
      </c>
      <c r="AC407" s="7">
        <f t="shared" si="184"/>
        <v>0</v>
      </c>
      <c r="AD407" s="7">
        <f t="shared" si="185"/>
        <v>0</v>
      </c>
      <c r="AE407" s="7">
        <f t="shared" si="171"/>
        <v>0</v>
      </c>
      <c r="AF407" s="7">
        <f t="shared" si="186"/>
        <v>0</v>
      </c>
      <c r="AG407" s="7">
        <f t="shared" si="187"/>
        <v>0</v>
      </c>
      <c r="AH407" s="7">
        <f t="shared" si="188"/>
        <v>0</v>
      </c>
      <c r="AI407" s="7">
        <f t="shared" si="172"/>
        <v>0</v>
      </c>
    </row>
    <row r="408" spans="1:35" x14ac:dyDescent="0.25">
      <c r="A408"/>
      <c r="B408"/>
      <c r="C408"/>
      <c r="D408"/>
      <c r="E408"/>
      <c r="F408"/>
      <c r="G408"/>
      <c r="H408" s="151"/>
      <c r="I408" s="163">
        <f t="shared" si="173"/>
        <v>0</v>
      </c>
      <c r="J408" s="152">
        <f t="shared" si="163"/>
        <v>0</v>
      </c>
      <c r="K408" s="152">
        <f t="shared" si="164"/>
        <v>0</v>
      </c>
      <c r="L408" s="152">
        <f t="shared" si="165"/>
        <v>0</v>
      </c>
      <c r="M408" s="152">
        <f t="shared" si="166"/>
        <v>0</v>
      </c>
      <c r="N408" s="152">
        <f t="shared" si="167"/>
        <v>0</v>
      </c>
      <c r="O408" s="152"/>
      <c r="P408" s="7">
        <f t="shared" si="174"/>
        <v>0</v>
      </c>
      <c r="Q408" s="7">
        <f t="shared" si="175"/>
        <v>0</v>
      </c>
      <c r="R408" s="7">
        <f t="shared" si="176"/>
        <v>0</v>
      </c>
      <c r="S408" s="7">
        <f t="shared" si="168"/>
        <v>0</v>
      </c>
      <c r="T408" s="7">
        <f t="shared" si="177"/>
        <v>0</v>
      </c>
      <c r="U408" s="7">
        <f t="shared" si="178"/>
        <v>0</v>
      </c>
      <c r="V408" s="7">
        <f t="shared" si="179"/>
        <v>0</v>
      </c>
      <c r="W408" s="7">
        <f t="shared" si="169"/>
        <v>0</v>
      </c>
      <c r="X408" s="7">
        <f t="shared" si="180"/>
        <v>0</v>
      </c>
      <c r="Y408" s="7">
        <f t="shared" si="181"/>
        <v>0</v>
      </c>
      <c r="Z408" s="7">
        <f t="shared" si="182"/>
        <v>0</v>
      </c>
      <c r="AA408" s="7">
        <f t="shared" si="170"/>
        <v>0</v>
      </c>
      <c r="AB408" s="7">
        <f t="shared" si="183"/>
        <v>0</v>
      </c>
      <c r="AC408" s="7">
        <f t="shared" si="184"/>
        <v>0</v>
      </c>
      <c r="AD408" s="7">
        <f t="shared" si="185"/>
        <v>0</v>
      </c>
      <c r="AE408" s="7">
        <f t="shared" si="171"/>
        <v>0</v>
      </c>
      <c r="AF408" s="7">
        <f t="shared" si="186"/>
        <v>0</v>
      </c>
      <c r="AG408" s="7">
        <f t="shared" si="187"/>
        <v>0</v>
      </c>
      <c r="AH408" s="7">
        <f t="shared" si="188"/>
        <v>0</v>
      </c>
      <c r="AI408" s="7">
        <f t="shared" si="172"/>
        <v>0</v>
      </c>
    </row>
    <row r="409" spans="1:35" x14ac:dyDescent="0.25">
      <c r="A409"/>
      <c r="B409"/>
      <c r="C409"/>
      <c r="D409"/>
      <c r="E409"/>
      <c r="F409"/>
      <c r="G409"/>
      <c r="H409" s="151"/>
      <c r="I409" s="163">
        <f t="shared" si="173"/>
        <v>0</v>
      </c>
      <c r="J409" s="152">
        <f t="shared" si="163"/>
        <v>0</v>
      </c>
      <c r="K409" s="152">
        <f t="shared" si="164"/>
        <v>0</v>
      </c>
      <c r="L409" s="152">
        <f t="shared" si="165"/>
        <v>0</v>
      </c>
      <c r="M409" s="152">
        <f t="shared" si="166"/>
        <v>0</v>
      </c>
      <c r="N409" s="152">
        <f t="shared" si="167"/>
        <v>0</v>
      </c>
      <c r="O409" s="152"/>
      <c r="P409" s="7">
        <f t="shared" si="174"/>
        <v>0</v>
      </c>
      <c r="Q409" s="7">
        <f t="shared" si="175"/>
        <v>0</v>
      </c>
      <c r="R409" s="7">
        <f t="shared" si="176"/>
        <v>0</v>
      </c>
      <c r="S409" s="7">
        <f t="shared" si="168"/>
        <v>0</v>
      </c>
      <c r="T409" s="7">
        <f t="shared" si="177"/>
        <v>0</v>
      </c>
      <c r="U409" s="7">
        <f t="shared" si="178"/>
        <v>0</v>
      </c>
      <c r="V409" s="7">
        <f t="shared" si="179"/>
        <v>0</v>
      </c>
      <c r="W409" s="7">
        <f t="shared" si="169"/>
        <v>0</v>
      </c>
      <c r="X409" s="7">
        <f t="shared" si="180"/>
        <v>0</v>
      </c>
      <c r="Y409" s="7">
        <f t="shared" si="181"/>
        <v>0</v>
      </c>
      <c r="Z409" s="7">
        <f t="shared" si="182"/>
        <v>0</v>
      </c>
      <c r="AA409" s="7">
        <f t="shared" si="170"/>
        <v>0</v>
      </c>
      <c r="AB409" s="7">
        <f t="shared" si="183"/>
        <v>0</v>
      </c>
      <c r="AC409" s="7">
        <f t="shared" si="184"/>
        <v>0</v>
      </c>
      <c r="AD409" s="7">
        <f t="shared" si="185"/>
        <v>0</v>
      </c>
      <c r="AE409" s="7">
        <f t="shared" si="171"/>
        <v>0</v>
      </c>
      <c r="AF409" s="7">
        <f t="shared" si="186"/>
        <v>0</v>
      </c>
      <c r="AG409" s="7">
        <f t="shared" si="187"/>
        <v>0</v>
      </c>
      <c r="AH409" s="7">
        <f t="shared" si="188"/>
        <v>0</v>
      </c>
      <c r="AI409" s="7">
        <f t="shared" si="172"/>
        <v>0</v>
      </c>
    </row>
    <row r="410" spans="1:35" x14ac:dyDescent="0.25">
      <c r="A410"/>
      <c r="B410"/>
      <c r="C410"/>
      <c r="D410"/>
      <c r="E410"/>
      <c r="F410"/>
      <c r="G410"/>
      <c r="H410" s="151"/>
      <c r="I410" s="163">
        <f t="shared" si="173"/>
        <v>0</v>
      </c>
      <c r="J410" s="152">
        <f t="shared" si="163"/>
        <v>0</v>
      </c>
      <c r="K410" s="152">
        <f t="shared" si="164"/>
        <v>0</v>
      </c>
      <c r="L410" s="152">
        <f t="shared" si="165"/>
        <v>0</v>
      </c>
      <c r="M410" s="152">
        <f t="shared" si="166"/>
        <v>0</v>
      </c>
      <c r="N410" s="152">
        <f t="shared" si="167"/>
        <v>0</v>
      </c>
      <c r="O410" s="152"/>
      <c r="P410" s="7">
        <f t="shared" si="174"/>
        <v>0</v>
      </c>
      <c r="Q410" s="7">
        <f t="shared" si="175"/>
        <v>0</v>
      </c>
      <c r="R410" s="7">
        <f t="shared" si="176"/>
        <v>0</v>
      </c>
      <c r="S410" s="7">
        <f t="shared" si="168"/>
        <v>0</v>
      </c>
      <c r="T410" s="7">
        <f t="shared" si="177"/>
        <v>0</v>
      </c>
      <c r="U410" s="7">
        <f t="shared" si="178"/>
        <v>0</v>
      </c>
      <c r="V410" s="7">
        <f t="shared" si="179"/>
        <v>0</v>
      </c>
      <c r="W410" s="7">
        <f t="shared" si="169"/>
        <v>0</v>
      </c>
      <c r="X410" s="7">
        <f t="shared" si="180"/>
        <v>0</v>
      </c>
      <c r="Y410" s="7">
        <f t="shared" si="181"/>
        <v>0</v>
      </c>
      <c r="Z410" s="7">
        <f t="shared" si="182"/>
        <v>0</v>
      </c>
      <c r="AA410" s="7">
        <f t="shared" si="170"/>
        <v>0</v>
      </c>
      <c r="AB410" s="7">
        <f t="shared" si="183"/>
        <v>0</v>
      </c>
      <c r="AC410" s="7">
        <f t="shared" si="184"/>
        <v>0</v>
      </c>
      <c r="AD410" s="7">
        <f t="shared" si="185"/>
        <v>0</v>
      </c>
      <c r="AE410" s="7">
        <f t="shared" si="171"/>
        <v>0</v>
      </c>
      <c r="AF410" s="7">
        <f t="shared" si="186"/>
        <v>0</v>
      </c>
      <c r="AG410" s="7">
        <f t="shared" si="187"/>
        <v>0</v>
      </c>
      <c r="AH410" s="7">
        <f t="shared" si="188"/>
        <v>0</v>
      </c>
      <c r="AI410" s="7">
        <f t="shared" si="172"/>
        <v>0</v>
      </c>
    </row>
    <row r="411" spans="1:35" x14ac:dyDescent="0.25">
      <c r="A411"/>
      <c r="B411"/>
      <c r="C411"/>
      <c r="D411"/>
      <c r="E411"/>
      <c r="F411"/>
      <c r="G411"/>
    </row>
    <row r="412" spans="1:35" x14ac:dyDescent="0.25">
      <c r="A412"/>
      <c r="B412"/>
      <c r="C412"/>
      <c r="D412"/>
      <c r="E412"/>
      <c r="F412"/>
      <c r="G412"/>
    </row>
    <row r="413" spans="1:35" x14ac:dyDescent="0.25">
      <c r="A413"/>
      <c r="B413"/>
      <c r="C413"/>
      <c r="D413"/>
      <c r="E413"/>
      <c r="F413"/>
      <c r="G413"/>
    </row>
    <row r="414" spans="1:35" x14ac:dyDescent="0.25">
      <c r="A414"/>
      <c r="B414"/>
      <c r="C414"/>
      <c r="D414"/>
      <c r="E414"/>
      <c r="F414"/>
      <c r="G414"/>
    </row>
    <row r="415" spans="1:35" x14ac:dyDescent="0.25">
      <c r="A415"/>
      <c r="B415"/>
      <c r="C415"/>
      <c r="D415"/>
      <c r="E415"/>
      <c r="F415"/>
      <c r="G415"/>
    </row>
    <row r="416" spans="1:35"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hidden="1" x14ac:dyDescent="0.25">
      <c r="A450"/>
      <c r="B450"/>
      <c r="C450"/>
      <c r="D450"/>
      <c r="E450"/>
      <c r="F450"/>
      <c r="G450"/>
    </row>
    <row r="451" spans="1:7" hidden="1" x14ac:dyDescent="0.25">
      <c r="A451"/>
      <c r="B451"/>
      <c r="C451"/>
      <c r="D451"/>
      <c r="E451"/>
      <c r="F451"/>
      <c r="G451"/>
    </row>
    <row r="452" spans="1:7" hidden="1" x14ac:dyDescent="0.25">
      <c r="A452"/>
      <c r="B452"/>
      <c r="C452"/>
      <c r="D452"/>
      <c r="E452"/>
      <c r="F452"/>
      <c r="G452"/>
    </row>
    <row r="453" spans="1:7" hidden="1" x14ac:dyDescent="0.25">
      <c r="A453"/>
      <c r="B453"/>
      <c r="C453"/>
      <c r="D453"/>
      <c r="E453"/>
      <c r="F453"/>
      <c r="G453"/>
    </row>
    <row r="454" spans="1:7" hidden="1" x14ac:dyDescent="0.25">
      <c r="A454"/>
      <c r="B454"/>
      <c r="C454"/>
      <c r="D454"/>
      <c r="E454"/>
      <c r="F454"/>
      <c r="G454"/>
    </row>
    <row r="455" spans="1:7" hidden="1" x14ac:dyDescent="0.25">
      <c r="A455"/>
      <c r="B455"/>
      <c r="C455"/>
      <c r="D455"/>
      <c r="E455"/>
      <c r="F455"/>
      <c r="G455"/>
    </row>
    <row r="456" spans="1:7" hidden="1" x14ac:dyDescent="0.25">
      <c r="A456"/>
      <c r="B456"/>
      <c r="C456"/>
      <c r="D456"/>
      <c r="E456"/>
      <c r="F456"/>
      <c r="G456"/>
    </row>
    <row r="457" spans="1:7" hidden="1" x14ac:dyDescent="0.25">
      <c r="A457"/>
      <c r="B457"/>
      <c r="C457"/>
      <c r="D457"/>
      <c r="E457"/>
      <c r="F457"/>
      <c r="G457"/>
    </row>
    <row r="458" spans="1:7" hidden="1" x14ac:dyDescent="0.25">
      <c r="A458"/>
      <c r="B458"/>
      <c r="C458"/>
      <c r="D458"/>
      <c r="E458"/>
      <c r="F458"/>
      <c r="G458"/>
    </row>
    <row r="459" spans="1:7" hidden="1" x14ac:dyDescent="0.25">
      <c r="A459"/>
      <c r="B459"/>
      <c r="C459"/>
      <c r="D459"/>
      <c r="E459"/>
      <c r="F459"/>
      <c r="G459"/>
    </row>
    <row r="460" spans="1:7" hidden="1" x14ac:dyDescent="0.25">
      <c r="A460"/>
      <c r="B460"/>
      <c r="C460"/>
      <c r="D460"/>
      <c r="E460"/>
      <c r="F460"/>
      <c r="G460"/>
    </row>
    <row r="461" spans="1:7" hidden="1" x14ac:dyDescent="0.25">
      <c r="A461"/>
      <c r="B461"/>
      <c r="C461"/>
      <c r="D461"/>
      <c r="E461"/>
      <c r="F461"/>
      <c r="G461"/>
    </row>
    <row r="462" spans="1:7" hidden="1" x14ac:dyDescent="0.25">
      <c r="A462"/>
      <c r="B462"/>
      <c r="C462"/>
      <c r="D462"/>
      <c r="E462"/>
      <c r="F462"/>
      <c r="G462"/>
    </row>
    <row r="463" spans="1:7" hidden="1" x14ac:dyDescent="0.25">
      <c r="A463"/>
      <c r="B463"/>
      <c r="C463"/>
      <c r="D463"/>
      <c r="E463"/>
      <c r="F463"/>
      <c r="G463"/>
    </row>
    <row r="464" spans="1:7" hidden="1" x14ac:dyDescent="0.25">
      <c r="A464"/>
      <c r="B464"/>
      <c r="C464"/>
      <c r="D464"/>
      <c r="E464"/>
      <c r="F464"/>
      <c r="G464"/>
    </row>
    <row r="465" spans="1:7" hidden="1" x14ac:dyDescent="0.25">
      <c r="A465"/>
      <c r="B465"/>
      <c r="C465"/>
      <c r="D465"/>
      <c r="E465"/>
      <c r="F465"/>
      <c r="G465"/>
    </row>
    <row r="466" spans="1:7" hidden="1" x14ac:dyDescent="0.25">
      <c r="A466"/>
      <c r="B466"/>
      <c r="C466"/>
      <c r="D466"/>
      <c r="E466"/>
      <c r="F466"/>
      <c r="G466"/>
    </row>
    <row r="467" spans="1:7" hidden="1" x14ac:dyDescent="0.25">
      <c r="A467"/>
      <c r="B467"/>
      <c r="C467"/>
      <c r="D467"/>
      <c r="E467"/>
      <c r="F467"/>
      <c r="G467"/>
    </row>
    <row r="468" spans="1:7" hidden="1" x14ac:dyDescent="0.25">
      <c r="A468"/>
      <c r="B468"/>
      <c r="C468"/>
      <c r="D468"/>
      <c r="E468"/>
      <c r="F468"/>
      <c r="G468"/>
    </row>
    <row r="469" spans="1:7" hidden="1" x14ac:dyDescent="0.25">
      <c r="A469"/>
      <c r="B469"/>
      <c r="C469"/>
      <c r="D469"/>
      <c r="E469"/>
      <c r="F469"/>
      <c r="G469"/>
    </row>
    <row r="470" spans="1:7" hidden="1" x14ac:dyDescent="0.25">
      <c r="A470"/>
      <c r="B470"/>
      <c r="C470"/>
      <c r="D470"/>
      <c r="E470"/>
      <c r="F470"/>
      <c r="G470"/>
    </row>
    <row r="471" spans="1:7" hidden="1" x14ac:dyDescent="0.25">
      <c r="A471"/>
      <c r="B471"/>
      <c r="C471"/>
      <c r="D471"/>
      <c r="E471"/>
      <c r="F471"/>
      <c r="G471"/>
    </row>
    <row r="472" spans="1:7" hidden="1" x14ac:dyDescent="0.25">
      <c r="A472"/>
      <c r="B472"/>
      <c r="C472"/>
      <c r="D472"/>
      <c r="E472"/>
      <c r="F472"/>
      <c r="G472"/>
    </row>
    <row r="473" spans="1:7" hidden="1" x14ac:dyDescent="0.25">
      <c r="A473"/>
      <c r="B473"/>
      <c r="C473"/>
      <c r="D473"/>
      <c r="E473"/>
      <c r="F473"/>
      <c r="G473"/>
    </row>
    <row r="474" spans="1:7" hidden="1" x14ac:dyDescent="0.25">
      <c r="A474"/>
      <c r="B474"/>
      <c r="C474"/>
      <c r="D474"/>
      <c r="E474"/>
      <c r="F474"/>
      <c r="G474"/>
    </row>
    <row r="475" spans="1:7" hidden="1" x14ac:dyDescent="0.25">
      <c r="A475"/>
      <c r="B475"/>
      <c r="C475"/>
      <c r="D475"/>
      <c r="E475"/>
      <c r="F475"/>
      <c r="G475"/>
    </row>
    <row r="476" spans="1:7" hidden="1" x14ac:dyDescent="0.25">
      <c r="A476"/>
      <c r="B476"/>
      <c r="C476"/>
      <c r="D476"/>
      <c r="E476"/>
      <c r="F476"/>
      <c r="G476"/>
    </row>
    <row r="477" spans="1:7" hidden="1" x14ac:dyDescent="0.25">
      <c r="A477"/>
      <c r="B477"/>
      <c r="C477"/>
      <c r="D477"/>
      <c r="E477"/>
      <c r="F477"/>
      <c r="G477"/>
    </row>
    <row r="478" spans="1:7" hidden="1" x14ac:dyDescent="0.25">
      <c r="A478"/>
      <c r="B478"/>
      <c r="C478"/>
      <c r="D478"/>
      <c r="E478"/>
      <c r="F478"/>
      <c r="G478"/>
    </row>
    <row r="479" spans="1:7" hidden="1" x14ac:dyDescent="0.25">
      <c r="A479"/>
      <c r="B479"/>
      <c r="C479"/>
      <c r="D479"/>
      <c r="E479"/>
      <c r="F479"/>
      <c r="G479"/>
    </row>
    <row r="480" spans="1:7" hidden="1" x14ac:dyDescent="0.25">
      <c r="A480"/>
      <c r="B480"/>
      <c r="C480"/>
      <c r="D480"/>
      <c r="E480"/>
      <c r="F480"/>
      <c r="G480"/>
    </row>
    <row r="481" spans="1:7" hidden="1" x14ac:dyDescent="0.25">
      <c r="A481"/>
      <c r="B481"/>
      <c r="C481"/>
      <c r="D481"/>
      <c r="E481"/>
      <c r="F481"/>
      <c r="G481"/>
    </row>
    <row r="482" spans="1:7" hidden="1" x14ac:dyDescent="0.25">
      <c r="A482"/>
      <c r="B482"/>
      <c r="C482"/>
      <c r="D482"/>
      <c r="E482"/>
      <c r="F482"/>
      <c r="G482"/>
    </row>
    <row r="483" spans="1:7" hidden="1" x14ac:dyDescent="0.25">
      <c r="A483"/>
      <c r="B483"/>
      <c r="C483"/>
      <c r="D483"/>
      <c r="E483"/>
      <c r="F483"/>
      <c r="G483"/>
    </row>
    <row r="484" spans="1:7" hidden="1" x14ac:dyDescent="0.25">
      <c r="A484"/>
      <c r="B484"/>
      <c r="C484"/>
      <c r="D484"/>
      <c r="E484"/>
      <c r="F484"/>
      <c r="G484"/>
    </row>
    <row r="485" spans="1:7" hidden="1" x14ac:dyDescent="0.25">
      <c r="A485"/>
      <c r="B485"/>
      <c r="C485"/>
      <c r="D485"/>
      <c r="E485"/>
      <c r="F485"/>
      <c r="G485"/>
    </row>
    <row r="486" spans="1:7" hidden="1" x14ac:dyDescent="0.25">
      <c r="A486"/>
      <c r="B486"/>
      <c r="C486"/>
      <c r="D486"/>
      <c r="E486"/>
      <c r="F486"/>
      <c r="G486"/>
    </row>
    <row r="487" spans="1:7" hidden="1" x14ac:dyDescent="0.25">
      <c r="A487"/>
      <c r="B487"/>
      <c r="C487"/>
      <c r="D487"/>
      <c r="E487"/>
      <c r="F487"/>
      <c r="G487"/>
    </row>
    <row r="488" spans="1:7" hidden="1" x14ac:dyDescent="0.25">
      <c r="A488"/>
      <c r="B488"/>
      <c r="C488"/>
      <c r="D488"/>
      <c r="E488"/>
      <c r="F488"/>
      <c r="G488"/>
    </row>
    <row r="489" spans="1:7" hidden="1" x14ac:dyDescent="0.25">
      <c r="A489"/>
      <c r="B489"/>
      <c r="C489"/>
      <c r="D489"/>
      <c r="E489"/>
      <c r="F489"/>
      <c r="G489"/>
    </row>
    <row r="490" spans="1:7" hidden="1" x14ac:dyDescent="0.25">
      <c r="A490"/>
      <c r="B490"/>
      <c r="C490"/>
      <c r="D490"/>
      <c r="E490"/>
      <c r="F490"/>
      <c r="G490"/>
    </row>
    <row r="491" spans="1:7" hidden="1" x14ac:dyDescent="0.25">
      <c r="A491"/>
      <c r="B491"/>
      <c r="C491"/>
      <c r="D491"/>
      <c r="E491"/>
      <c r="F491"/>
      <c r="G491"/>
    </row>
    <row r="492" spans="1:7" hidden="1" x14ac:dyDescent="0.25">
      <c r="A492"/>
      <c r="B492"/>
      <c r="C492"/>
      <c r="D492"/>
      <c r="E492"/>
      <c r="F492"/>
      <c r="G492"/>
    </row>
    <row r="493" spans="1:7" hidden="1" x14ac:dyDescent="0.25">
      <c r="A493"/>
      <c r="B493"/>
      <c r="C493"/>
      <c r="D493"/>
      <c r="E493"/>
      <c r="F493"/>
      <c r="G493"/>
    </row>
    <row r="494" spans="1:7" hidden="1" x14ac:dyDescent="0.25">
      <c r="A494"/>
      <c r="B494"/>
      <c r="C494"/>
      <c r="D494"/>
      <c r="E494"/>
      <c r="F494"/>
      <c r="G494"/>
    </row>
    <row r="495" spans="1:7" hidden="1" x14ac:dyDescent="0.25">
      <c r="A495"/>
      <c r="B495"/>
      <c r="C495"/>
      <c r="D495"/>
      <c r="E495"/>
      <c r="F495"/>
      <c r="G495"/>
    </row>
    <row r="496" spans="1:7" hidden="1" x14ac:dyDescent="0.25">
      <c r="A496"/>
      <c r="B496"/>
      <c r="C496"/>
      <c r="D496"/>
      <c r="E496"/>
      <c r="F496"/>
      <c r="G496"/>
    </row>
    <row r="497" spans="1:7" hidden="1" x14ac:dyDescent="0.25">
      <c r="A497"/>
      <c r="B497"/>
      <c r="C497"/>
      <c r="D497"/>
      <c r="E497"/>
      <c r="F497"/>
      <c r="G497"/>
    </row>
    <row r="498" spans="1:7" hidden="1" x14ac:dyDescent="0.25">
      <c r="A498"/>
      <c r="B498"/>
      <c r="C498"/>
      <c r="D498"/>
      <c r="E498"/>
      <c r="F498"/>
      <c r="G498"/>
    </row>
    <row r="499" spans="1:7" hidden="1" x14ac:dyDescent="0.25">
      <c r="A499"/>
      <c r="B499"/>
      <c r="C499"/>
      <c r="D499"/>
      <c r="E499"/>
      <c r="F499"/>
      <c r="G499"/>
    </row>
    <row r="500" spans="1:7" hidden="1" x14ac:dyDescent="0.25">
      <c r="A500"/>
      <c r="B500"/>
      <c r="C500"/>
      <c r="D500"/>
      <c r="E500"/>
      <c r="F500"/>
      <c r="G500"/>
    </row>
    <row r="501" spans="1:7" hidden="1" x14ac:dyDescent="0.25">
      <c r="A501"/>
      <c r="B501"/>
      <c r="C501"/>
      <c r="D501"/>
      <c r="E501"/>
      <c r="F501"/>
      <c r="G501"/>
    </row>
    <row r="502" spans="1:7" hidden="1" x14ac:dyDescent="0.25">
      <c r="A502"/>
      <c r="B502"/>
      <c r="C502"/>
      <c r="D502"/>
      <c r="E502"/>
      <c r="F502"/>
      <c r="G502"/>
    </row>
    <row r="503" spans="1:7" hidden="1" x14ac:dyDescent="0.25">
      <c r="A503"/>
      <c r="B503"/>
      <c r="C503"/>
      <c r="D503"/>
      <c r="E503"/>
      <c r="F503"/>
      <c r="G503"/>
    </row>
    <row r="504" spans="1:7" hidden="1" x14ac:dyDescent="0.25">
      <c r="A504"/>
      <c r="B504"/>
      <c r="C504"/>
      <c r="D504"/>
      <c r="E504"/>
      <c r="F504"/>
      <c r="G504"/>
    </row>
    <row r="505" spans="1:7" hidden="1" x14ac:dyDescent="0.25">
      <c r="A505"/>
      <c r="B505"/>
      <c r="C505"/>
      <c r="D505"/>
      <c r="E505"/>
      <c r="F505"/>
      <c r="G505"/>
    </row>
    <row r="506" spans="1:7" hidden="1" x14ac:dyDescent="0.25">
      <c r="A506"/>
      <c r="B506"/>
      <c r="C506"/>
      <c r="D506"/>
      <c r="E506"/>
      <c r="F506"/>
      <c r="G506"/>
    </row>
    <row r="507" spans="1:7" hidden="1" x14ac:dyDescent="0.25">
      <c r="A507"/>
      <c r="B507"/>
      <c r="C507"/>
      <c r="D507"/>
      <c r="E507"/>
      <c r="F507"/>
      <c r="G507"/>
    </row>
    <row r="508" spans="1:7" hidden="1" x14ac:dyDescent="0.25">
      <c r="A508"/>
      <c r="B508"/>
      <c r="C508"/>
      <c r="D508"/>
      <c r="E508"/>
      <c r="F508"/>
      <c r="G508"/>
    </row>
    <row r="509" spans="1:7" hidden="1" x14ac:dyDescent="0.25">
      <c r="A509"/>
      <c r="B509"/>
      <c r="C509"/>
      <c r="D509"/>
      <c r="E509"/>
      <c r="F509"/>
      <c r="G509"/>
    </row>
    <row r="510" spans="1:7" hidden="1" x14ac:dyDescent="0.25">
      <c r="A510"/>
      <c r="B510"/>
      <c r="C510"/>
      <c r="D510"/>
      <c r="E510"/>
      <c r="F510"/>
      <c r="G510"/>
    </row>
    <row r="511" spans="1:7" hidden="1" x14ac:dyDescent="0.25">
      <c r="A511"/>
      <c r="B511"/>
      <c r="C511"/>
      <c r="D511"/>
      <c r="E511"/>
      <c r="F511"/>
      <c r="G511"/>
    </row>
    <row r="512" spans="1:7" hidden="1" x14ac:dyDescent="0.25">
      <c r="A512"/>
      <c r="B512"/>
      <c r="C512"/>
      <c r="D512"/>
      <c r="E512"/>
      <c r="F512"/>
      <c r="G512"/>
    </row>
    <row r="513" spans="1:7" hidden="1" x14ac:dyDescent="0.25">
      <c r="A513"/>
      <c r="B513"/>
      <c r="C513"/>
      <c r="D513"/>
      <c r="E513"/>
      <c r="F513"/>
      <c r="G513"/>
    </row>
    <row r="514" spans="1:7" hidden="1" x14ac:dyDescent="0.25">
      <c r="A514"/>
      <c r="B514"/>
      <c r="C514"/>
      <c r="D514"/>
      <c r="E514"/>
      <c r="F514"/>
      <c r="G514"/>
    </row>
    <row r="515" spans="1:7" hidden="1" x14ac:dyDescent="0.25">
      <c r="A515"/>
      <c r="B515"/>
      <c r="C515"/>
      <c r="D515"/>
      <c r="E515"/>
      <c r="F515"/>
      <c r="G515"/>
    </row>
    <row r="516" spans="1:7" hidden="1" x14ac:dyDescent="0.25">
      <c r="A516"/>
      <c r="B516"/>
      <c r="C516"/>
      <c r="D516"/>
      <c r="E516"/>
      <c r="F516"/>
      <c r="G516"/>
    </row>
    <row r="517" spans="1:7" hidden="1" x14ac:dyDescent="0.25">
      <c r="A517"/>
      <c r="B517"/>
      <c r="C517"/>
      <c r="D517"/>
      <c r="E517"/>
      <c r="F517"/>
      <c r="G517"/>
    </row>
    <row r="518" spans="1:7" hidden="1" x14ac:dyDescent="0.25">
      <c r="A518"/>
      <c r="B518"/>
      <c r="C518"/>
      <c r="D518"/>
      <c r="E518"/>
      <c r="F518"/>
      <c r="G518"/>
    </row>
    <row r="519" spans="1:7" hidden="1" x14ac:dyDescent="0.25">
      <c r="A519"/>
      <c r="B519"/>
      <c r="C519"/>
      <c r="D519"/>
      <c r="E519"/>
      <c r="F519"/>
      <c r="G519"/>
    </row>
    <row r="520" spans="1:7" hidden="1" x14ac:dyDescent="0.25">
      <c r="A520"/>
      <c r="B520"/>
      <c r="C520"/>
      <c r="D520"/>
      <c r="E520"/>
      <c r="F520"/>
      <c r="G520"/>
    </row>
    <row r="521" spans="1:7" hidden="1" x14ac:dyDescent="0.25">
      <c r="A521"/>
      <c r="B521"/>
      <c r="C521"/>
      <c r="D521"/>
      <c r="E521"/>
      <c r="F521"/>
      <c r="G521"/>
    </row>
    <row r="522" spans="1:7" hidden="1" x14ac:dyDescent="0.25">
      <c r="A522"/>
      <c r="B522"/>
      <c r="C522"/>
      <c r="D522"/>
      <c r="E522"/>
      <c r="F522"/>
      <c r="G522"/>
    </row>
    <row r="523" spans="1:7" hidden="1" x14ac:dyDescent="0.25">
      <c r="A523"/>
      <c r="B523"/>
      <c r="C523"/>
      <c r="D523"/>
      <c r="E523"/>
      <c r="F523"/>
      <c r="G523"/>
    </row>
    <row r="524" spans="1:7" hidden="1" x14ac:dyDescent="0.25">
      <c r="A524"/>
      <c r="B524"/>
      <c r="C524"/>
      <c r="D524"/>
      <c r="E524"/>
      <c r="F524"/>
      <c r="G524"/>
    </row>
    <row r="525" spans="1:7" hidden="1" x14ac:dyDescent="0.25">
      <c r="A525"/>
      <c r="B525"/>
      <c r="C525"/>
      <c r="D525"/>
      <c r="E525"/>
      <c r="F525"/>
      <c r="G525"/>
    </row>
    <row r="526" spans="1:7" hidden="1" x14ac:dyDescent="0.25">
      <c r="A526"/>
      <c r="B526"/>
      <c r="C526"/>
      <c r="D526"/>
      <c r="E526"/>
      <c r="F526"/>
      <c r="G526"/>
    </row>
    <row r="527" spans="1:7" hidden="1" x14ac:dyDescent="0.25">
      <c r="A527"/>
      <c r="B527"/>
      <c r="C527"/>
      <c r="D527"/>
      <c r="E527"/>
      <c r="F527"/>
      <c r="G527"/>
    </row>
    <row r="528" spans="1:7" hidden="1" x14ac:dyDescent="0.25">
      <c r="A528"/>
      <c r="B528"/>
      <c r="C528"/>
      <c r="D528"/>
      <c r="E528"/>
      <c r="F528"/>
      <c r="G528"/>
    </row>
    <row r="529" spans="1:7" hidden="1" x14ac:dyDescent="0.25">
      <c r="A529"/>
      <c r="B529"/>
      <c r="C529"/>
      <c r="D529"/>
      <c r="E529"/>
      <c r="F529"/>
      <c r="G529"/>
    </row>
    <row r="530" spans="1:7" hidden="1" x14ac:dyDescent="0.25">
      <c r="A530"/>
      <c r="B530"/>
      <c r="C530"/>
      <c r="D530"/>
      <c r="E530"/>
      <c r="F530"/>
      <c r="G530"/>
    </row>
    <row r="531" spans="1:7" hidden="1" x14ac:dyDescent="0.25">
      <c r="A531"/>
      <c r="B531"/>
      <c r="C531"/>
      <c r="D531"/>
      <c r="E531"/>
      <c r="F531"/>
      <c r="G531"/>
    </row>
    <row r="532" spans="1:7" hidden="1" x14ac:dyDescent="0.25">
      <c r="A532"/>
      <c r="B532"/>
      <c r="C532"/>
      <c r="D532"/>
      <c r="E532"/>
      <c r="F532"/>
      <c r="G532"/>
    </row>
    <row r="533" spans="1:7" hidden="1" x14ac:dyDescent="0.25">
      <c r="A533"/>
      <c r="B533"/>
      <c r="C533"/>
      <c r="D533"/>
      <c r="E533"/>
      <c r="F533"/>
      <c r="G533"/>
    </row>
    <row r="534" spans="1:7" hidden="1" x14ac:dyDescent="0.25">
      <c r="A534"/>
      <c r="B534"/>
      <c r="C534"/>
      <c r="D534"/>
      <c r="E534"/>
      <c r="F534"/>
      <c r="G534"/>
    </row>
    <row r="535" spans="1:7" hidden="1" x14ac:dyDescent="0.25">
      <c r="A535"/>
      <c r="B535"/>
      <c r="C535"/>
      <c r="D535"/>
      <c r="E535"/>
      <c r="F535"/>
      <c r="G535"/>
    </row>
    <row r="536" spans="1:7" hidden="1" x14ac:dyDescent="0.25">
      <c r="A536"/>
      <c r="B536"/>
      <c r="C536"/>
      <c r="D536"/>
      <c r="E536"/>
      <c r="F536"/>
      <c r="G536"/>
    </row>
    <row r="537" spans="1:7" hidden="1" x14ac:dyDescent="0.25">
      <c r="A537"/>
      <c r="B537"/>
      <c r="C537"/>
      <c r="D537"/>
      <c r="E537"/>
      <c r="F537"/>
      <c r="G537"/>
    </row>
    <row r="538" spans="1:7" hidden="1" x14ac:dyDescent="0.25">
      <c r="A538"/>
      <c r="B538"/>
      <c r="C538"/>
      <c r="D538"/>
      <c r="E538"/>
      <c r="F538"/>
      <c r="G538"/>
    </row>
    <row r="539" spans="1:7" hidden="1" x14ac:dyDescent="0.25">
      <c r="A539"/>
      <c r="B539"/>
      <c r="C539"/>
      <c r="D539"/>
      <c r="E539"/>
      <c r="F539"/>
      <c r="G539"/>
    </row>
    <row r="540" spans="1:7" hidden="1" x14ac:dyDescent="0.25">
      <c r="A540"/>
      <c r="B540"/>
      <c r="C540"/>
      <c r="D540"/>
      <c r="E540"/>
      <c r="F540"/>
      <c r="G540"/>
    </row>
    <row r="541" spans="1:7" hidden="1" x14ac:dyDescent="0.25">
      <c r="A541"/>
      <c r="B541"/>
      <c r="C541"/>
      <c r="D541"/>
      <c r="E541"/>
      <c r="F541"/>
      <c r="G541"/>
    </row>
    <row r="542" spans="1:7" hidden="1" x14ac:dyDescent="0.25">
      <c r="A542"/>
      <c r="B542"/>
      <c r="C542"/>
      <c r="D542"/>
      <c r="E542"/>
      <c r="F542"/>
      <c r="G542"/>
    </row>
    <row r="543" spans="1:7" hidden="1" x14ac:dyDescent="0.25">
      <c r="A543"/>
      <c r="B543"/>
      <c r="C543"/>
      <c r="D543"/>
      <c r="E543"/>
      <c r="F543"/>
      <c r="G543"/>
    </row>
    <row r="544" spans="1:7" hidden="1" x14ac:dyDescent="0.25">
      <c r="A544"/>
      <c r="B544"/>
      <c r="C544"/>
      <c r="D544"/>
      <c r="E544"/>
      <c r="F544"/>
      <c r="G544"/>
    </row>
    <row r="545" spans="1:7" hidden="1" x14ac:dyDescent="0.25">
      <c r="A545"/>
      <c r="B545"/>
      <c r="C545"/>
      <c r="D545"/>
      <c r="E545"/>
      <c r="F545"/>
      <c r="G545"/>
    </row>
    <row r="546" spans="1:7" hidden="1" x14ac:dyDescent="0.25">
      <c r="A546"/>
      <c r="B546"/>
      <c r="C546"/>
      <c r="D546"/>
      <c r="E546"/>
      <c r="F546"/>
      <c r="G546"/>
    </row>
    <row r="547" spans="1:7" hidden="1" x14ac:dyDescent="0.25">
      <c r="A547"/>
      <c r="B547"/>
      <c r="C547"/>
      <c r="D547"/>
      <c r="E547"/>
      <c r="F547"/>
      <c r="G547"/>
    </row>
    <row r="548" spans="1:7" hidden="1" x14ac:dyDescent="0.25">
      <c r="A548"/>
      <c r="B548"/>
      <c r="C548"/>
      <c r="D548"/>
      <c r="E548"/>
      <c r="F548"/>
      <c r="G548"/>
    </row>
    <row r="549" spans="1:7" hidden="1" x14ac:dyDescent="0.25">
      <c r="A549"/>
      <c r="B549"/>
      <c r="C549"/>
      <c r="D549"/>
      <c r="E549"/>
      <c r="F549"/>
      <c r="G549"/>
    </row>
    <row r="550" spans="1:7" hidden="1" x14ac:dyDescent="0.25">
      <c r="A550"/>
      <c r="B550"/>
      <c r="C550"/>
      <c r="D550"/>
      <c r="E550"/>
      <c r="F550"/>
      <c r="G550"/>
    </row>
    <row r="551" spans="1:7" hidden="1" x14ac:dyDescent="0.25">
      <c r="A551"/>
      <c r="B551"/>
      <c r="C551"/>
      <c r="D551"/>
      <c r="E551"/>
      <c r="F551"/>
      <c r="G551"/>
    </row>
    <row r="552" spans="1:7" hidden="1" x14ac:dyDescent="0.25">
      <c r="A552"/>
      <c r="B552"/>
      <c r="C552"/>
      <c r="D552"/>
      <c r="E552"/>
      <c r="F552"/>
      <c r="G552"/>
    </row>
    <row r="553" spans="1:7" hidden="1" x14ac:dyDescent="0.25">
      <c r="A553"/>
      <c r="B553"/>
      <c r="C553"/>
      <c r="D553"/>
      <c r="E553"/>
      <c r="F553"/>
      <c r="G553"/>
    </row>
    <row r="554" spans="1:7" hidden="1" x14ac:dyDescent="0.25">
      <c r="A554"/>
      <c r="B554"/>
      <c r="C554"/>
      <c r="D554"/>
      <c r="E554"/>
      <c r="F554"/>
      <c r="G554"/>
    </row>
    <row r="555" spans="1:7" hidden="1" x14ac:dyDescent="0.25">
      <c r="A555"/>
      <c r="B555"/>
      <c r="C555"/>
      <c r="D555"/>
      <c r="E555"/>
      <c r="F555"/>
      <c r="G555"/>
    </row>
    <row r="556" spans="1:7" hidden="1" x14ac:dyDescent="0.25">
      <c r="A556"/>
      <c r="B556"/>
      <c r="C556"/>
      <c r="D556"/>
      <c r="E556"/>
      <c r="F556"/>
      <c r="G556"/>
    </row>
    <row r="557" spans="1:7" hidden="1" x14ac:dyDescent="0.25">
      <c r="A557"/>
      <c r="B557"/>
      <c r="C557"/>
      <c r="D557"/>
      <c r="E557"/>
      <c r="F557"/>
      <c r="G557"/>
    </row>
    <row r="558" spans="1:7" hidden="1" x14ac:dyDescent="0.25">
      <c r="A558"/>
      <c r="B558"/>
      <c r="C558"/>
      <c r="D558"/>
      <c r="E558"/>
      <c r="F558"/>
      <c r="G558"/>
    </row>
    <row r="559" spans="1:7" hidden="1" x14ac:dyDescent="0.25">
      <c r="A559"/>
      <c r="B559"/>
      <c r="C559"/>
      <c r="D559"/>
      <c r="E559"/>
      <c r="F559"/>
      <c r="G559"/>
    </row>
    <row r="560" spans="1:7" hidden="1" x14ac:dyDescent="0.25">
      <c r="A560"/>
      <c r="B560"/>
      <c r="C560"/>
      <c r="D560"/>
      <c r="E560"/>
      <c r="F560"/>
      <c r="G560"/>
    </row>
    <row r="561" spans="1:7" hidden="1" x14ac:dyDescent="0.25">
      <c r="A561"/>
      <c r="B561"/>
      <c r="C561"/>
      <c r="D561"/>
      <c r="E561"/>
      <c r="F561"/>
      <c r="G561"/>
    </row>
    <row r="562" spans="1:7" hidden="1" x14ac:dyDescent="0.25">
      <c r="A562"/>
      <c r="B562"/>
      <c r="C562"/>
      <c r="D562"/>
      <c r="E562"/>
      <c r="F562"/>
      <c r="G562"/>
    </row>
    <row r="563" spans="1:7" hidden="1" x14ac:dyDescent="0.25">
      <c r="A563"/>
      <c r="B563"/>
      <c r="C563"/>
      <c r="D563"/>
      <c r="E563"/>
      <c r="F563"/>
      <c r="G563"/>
    </row>
    <row r="564" spans="1:7" hidden="1" x14ac:dyDescent="0.25">
      <c r="A564"/>
      <c r="B564"/>
      <c r="C564"/>
      <c r="D564"/>
      <c r="E564"/>
      <c r="F564"/>
      <c r="G564"/>
    </row>
    <row r="565" spans="1:7" hidden="1" x14ac:dyDescent="0.25">
      <c r="A565"/>
      <c r="B565"/>
      <c r="C565"/>
      <c r="D565"/>
      <c r="E565"/>
      <c r="F565"/>
      <c r="G565"/>
    </row>
    <row r="566" spans="1:7" hidden="1" x14ac:dyDescent="0.25">
      <c r="A566"/>
      <c r="B566"/>
      <c r="C566"/>
      <c r="D566"/>
      <c r="E566"/>
      <c r="F566"/>
      <c r="G566"/>
    </row>
    <row r="567" spans="1:7" hidden="1" x14ac:dyDescent="0.25">
      <c r="A567"/>
      <c r="B567"/>
      <c r="C567"/>
      <c r="D567"/>
      <c r="E567"/>
      <c r="F567"/>
      <c r="G567"/>
    </row>
    <row r="568" spans="1:7" hidden="1" x14ac:dyDescent="0.25">
      <c r="A568"/>
      <c r="B568"/>
      <c r="C568"/>
      <c r="D568"/>
      <c r="E568"/>
      <c r="F568"/>
      <c r="G568"/>
    </row>
    <row r="569" spans="1:7" hidden="1" x14ac:dyDescent="0.25">
      <c r="A569"/>
      <c r="B569"/>
      <c r="C569"/>
      <c r="D569"/>
      <c r="E569"/>
      <c r="F569"/>
      <c r="G569"/>
    </row>
    <row r="570" spans="1:7" hidden="1" x14ac:dyDescent="0.25">
      <c r="A570"/>
      <c r="B570"/>
      <c r="C570"/>
      <c r="D570"/>
      <c r="E570"/>
      <c r="F570"/>
      <c r="G570"/>
    </row>
    <row r="571" spans="1:7" hidden="1" x14ac:dyDescent="0.25">
      <c r="A571"/>
      <c r="B571"/>
      <c r="C571"/>
      <c r="D571"/>
      <c r="E571"/>
      <c r="F571"/>
      <c r="G571"/>
    </row>
    <row r="572" spans="1:7" hidden="1" x14ac:dyDescent="0.25">
      <c r="A572"/>
      <c r="B572"/>
      <c r="C572"/>
      <c r="D572"/>
      <c r="E572"/>
      <c r="F572"/>
      <c r="G572"/>
    </row>
    <row r="573" spans="1:7" hidden="1" x14ac:dyDescent="0.25">
      <c r="A573"/>
      <c r="B573"/>
      <c r="C573"/>
      <c r="D573"/>
      <c r="E573"/>
      <c r="F573"/>
      <c r="G573"/>
    </row>
    <row r="574" spans="1:7" hidden="1" x14ac:dyDescent="0.25">
      <c r="A574"/>
      <c r="B574"/>
      <c r="C574"/>
      <c r="D574"/>
      <c r="E574"/>
      <c r="F574"/>
      <c r="G574"/>
    </row>
    <row r="575" spans="1:7" hidden="1" x14ac:dyDescent="0.25">
      <c r="A575"/>
      <c r="B575"/>
      <c r="C575"/>
      <c r="D575"/>
      <c r="E575"/>
      <c r="F575"/>
      <c r="G575"/>
    </row>
    <row r="576" spans="1:7" hidden="1" x14ac:dyDescent="0.25">
      <c r="A576"/>
      <c r="B576"/>
      <c r="C576"/>
      <c r="D576"/>
      <c r="E576"/>
      <c r="F576"/>
      <c r="G576"/>
    </row>
    <row r="577" spans="1:7" hidden="1" x14ac:dyDescent="0.25">
      <c r="A577"/>
      <c r="B577"/>
      <c r="C577"/>
      <c r="D577"/>
      <c r="E577"/>
      <c r="F577"/>
      <c r="G577"/>
    </row>
    <row r="578" spans="1:7" hidden="1" x14ac:dyDescent="0.25">
      <c r="A578"/>
      <c r="B578"/>
      <c r="C578"/>
      <c r="D578"/>
      <c r="E578"/>
      <c r="F578"/>
      <c r="G578"/>
    </row>
    <row r="579" spans="1:7" hidden="1" x14ac:dyDescent="0.25">
      <c r="A579"/>
      <c r="B579"/>
      <c r="C579"/>
      <c r="D579"/>
      <c r="E579"/>
      <c r="F579"/>
      <c r="G579"/>
    </row>
    <row r="580" spans="1:7" hidden="1" x14ac:dyDescent="0.25">
      <c r="A580"/>
      <c r="B580"/>
      <c r="C580"/>
      <c r="D580"/>
      <c r="E580"/>
      <c r="F580"/>
      <c r="G580"/>
    </row>
    <row r="581" spans="1:7" hidden="1" x14ac:dyDescent="0.25">
      <c r="A581"/>
      <c r="B581"/>
      <c r="C581"/>
      <c r="D581"/>
      <c r="E581"/>
      <c r="F581"/>
      <c r="G581"/>
    </row>
    <row r="582" spans="1:7" hidden="1" x14ac:dyDescent="0.25">
      <c r="A582"/>
      <c r="B582"/>
      <c r="C582"/>
      <c r="D582"/>
      <c r="E582"/>
      <c r="F582"/>
      <c r="G582"/>
    </row>
    <row r="583" spans="1:7" hidden="1" x14ac:dyDescent="0.25">
      <c r="A583"/>
      <c r="B583"/>
      <c r="C583"/>
      <c r="D583"/>
      <c r="E583"/>
      <c r="F583"/>
      <c r="G583"/>
    </row>
    <row r="584" spans="1:7" hidden="1" x14ac:dyDescent="0.25">
      <c r="A584"/>
      <c r="B584"/>
      <c r="C584"/>
      <c r="D584"/>
      <c r="E584"/>
      <c r="F584"/>
      <c r="G584"/>
    </row>
    <row r="585" spans="1:7" hidden="1" x14ac:dyDescent="0.25">
      <c r="A585"/>
      <c r="B585"/>
      <c r="C585"/>
      <c r="D585"/>
      <c r="E585"/>
      <c r="F585"/>
      <c r="G585"/>
    </row>
    <row r="586" spans="1:7" hidden="1" x14ac:dyDescent="0.25">
      <c r="A586"/>
      <c r="B586"/>
      <c r="C586"/>
      <c r="D586"/>
      <c r="E586"/>
      <c r="F586"/>
      <c r="G586"/>
    </row>
    <row r="587" spans="1:7" hidden="1" x14ac:dyDescent="0.25">
      <c r="A587"/>
      <c r="B587"/>
      <c r="C587"/>
      <c r="D587"/>
      <c r="E587"/>
      <c r="F587"/>
      <c r="G587"/>
    </row>
    <row r="588" spans="1:7" hidden="1" x14ac:dyDescent="0.25">
      <c r="A588"/>
      <c r="B588"/>
      <c r="C588"/>
      <c r="D588"/>
      <c r="E588"/>
      <c r="F588"/>
      <c r="G588"/>
    </row>
    <row r="589" spans="1:7" hidden="1" x14ac:dyDescent="0.25">
      <c r="A589"/>
      <c r="B589"/>
      <c r="C589"/>
      <c r="D589"/>
      <c r="E589"/>
      <c r="F589"/>
      <c r="G589"/>
    </row>
    <row r="590" spans="1:7" hidden="1" x14ac:dyDescent="0.25">
      <c r="A590"/>
      <c r="B590"/>
      <c r="C590"/>
      <c r="D590"/>
      <c r="E590"/>
      <c r="F590"/>
      <c r="G590"/>
    </row>
    <row r="591" spans="1:7" hidden="1" x14ac:dyDescent="0.25">
      <c r="A591"/>
      <c r="B591"/>
      <c r="C591"/>
      <c r="D591"/>
      <c r="E591"/>
      <c r="F591"/>
      <c r="G591"/>
    </row>
    <row r="592" spans="1:7" hidden="1" x14ac:dyDescent="0.25">
      <c r="A592"/>
      <c r="B592"/>
      <c r="C592"/>
      <c r="D592"/>
      <c r="E592"/>
      <c r="F592"/>
      <c r="G592"/>
    </row>
    <row r="593" spans="1:7" hidden="1" x14ac:dyDescent="0.25">
      <c r="A593"/>
      <c r="B593"/>
      <c r="C593"/>
      <c r="D593"/>
      <c r="E593"/>
      <c r="F593"/>
      <c r="G593"/>
    </row>
    <row r="594" spans="1:7" hidden="1" x14ac:dyDescent="0.25">
      <c r="A594"/>
      <c r="B594"/>
      <c r="C594"/>
      <c r="D594"/>
      <c r="E594"/>
      <c r="F594"/>
      <c r="G594"/>
    </row>
    <row r="595" spans="1:7" hidden="1" x14ac:dyDescent="0.25">
      <c r="A595"/>
      <c r="B595"/>
      <c r="C595"/>
      <c r="D595"/>
      <c r="E595"/>
      <c r="F595"/>
      <c r="G595"/>
    </row>
    <row r="596" spans="1:7" hidden="1" x14ac:dyDescent="0.25">
      <c r="A596"/>
      <c r="B596"/>
      <c r="C596"/>
      <c r="D596"/>
      <c r="E596"/>
      <c r="F596"/>
      <c r="G596"/>
    </row>
    <row r="597" spans="1:7" hidden="1" x14ac:dyDescent="0.25">
      <c r="A597"/>
      <c r="B597"/>
      <c r="C597"/>
      <c r="D597"/>
      <c r="E597"/>
      <c r="F597"/>
      <c r="G597"/>
    </row>
    <row r="598" spans="1:7" hidden="1" x14ac:dyDescent="0.25">
      <c r="A598"/>
      <c r="B598"/>
      <c r="C598"/>
      <c r="D598"/>
      <c r="E598"/>
      <c r="F598"/>
      <c r="G598"/>
    </row>
    <row r="599" spans="1:7" hidden="1" x14ac:dyDescent="0.25">
      <c r="A599"/>
      <c r="B599"/>
      <c r="C599"/>
      <c r="D599"/>
      <c r="E599"/>
      <c r="F599"/>
      <c r="G599"/>
    </row>
    <row r="600" spans="1:7" hidden="1" x14ac:dyDescent="0.25">
      <c r="A600"/>
      <c r="B600"/>
      <c r="C600"/>
      <c r="D600"/>
      <c r="E600"/>
      <c r="F600"/>
      <c r="G600"/>
    </row>
    <row r="601" spans="1:7" hidden="1" x14ac:dyDescent="0.25">
      <c r="A601"/>
      <c r="B601"/>
      <c r="C601"/>
      <c r="D601"/>
      <c r="E601"/>
      <c r="F601"/>
      <c r="G601"/>
    </row>
    <row r="602" spans="1:7" hidden="1" x14ac:dyDescent="0.25">
      <c r="A602"/>
      <c r="B602"/>
      <c r="C602"/>
      <c r="D602"/>
      <c r="E602"/>
      <c r="F602"/>
      <c r="G602"/>
    </row>
    <row r="603" spans="1:7" hidden="1" x14ac:dyDescent="0.25">
      <c r="A603"/>
      <c r="B603"/>
      <c r="C603"/>
      <c r="D603"/>
      <c r="E603"/>
      <c r="F603"/>
      <c r="G603"/>
    </row>
    <row r="604" spans="1:7" hidden="1" x14ac:dyDescent="0.25">
      <c r="A604"/>
      <c r="B604"/>
      <c r="C604"/>
      <c r="D604"/>
      <c r="E604"/>
      <c r="F604"/>
      <c r="G604"/>
    </row>
    <row r="605" spans="1:7" hidden="1" x14ac:dyDescent="0.25">
      <c r="A605"/>
      <c r="B605"/>
      <c r="C605"/>
      <c r="D605"/>
      <c r="E605"/>
      <c r="F605"/>
      <c r="G605"/>
    </row>
    <row r="606" spans="1:7" hidden="1" x14ac:dyDescent="0.25">
      <c r="A606"/>
      <c r="B606"/>
      <c r="C606"/>
      <c r="D606"/>
      <c r="E606"/>
      <c r="F606"/>
      <c r="G606"/>
    </row>
    <row r="607" spans="1:7" hidden="1" x14ac:dyDescent="0.25">
      <c r="A607"/>
      <c r="B607"/>
      <c r="C607"/>
      <c r="D607"/>
      <c r="E607"/>
      <c r="F607"/>
      <c r="G607"/>
    </row>
    <row r="608" spans="1:7" hidden="1" x14ac:dyDescent="0.25">
      <c r="A608"/>
      <c r="B608"/>
      <c r="C608"/>
      <c r="D608"/>
      <c r="E608"/>
      <c r="F608"/>
      <c r="G608"/>
    </row>
    <row r="609" spans="1:7" hidden="1" x14ac:dyDescent="0.25">
      <c r="A609"/>
      <c r="B609"/>
      <c r="C609"/>
      <c r="D609"/>
      <c r="E609"/>
      <c r="F609"/>
      <c r="G609"/>
    </row>
    <row r="610" spans="1:7" hidden="1" x14ac:dyDescent="0.25">
      <c r="A610"/>
      <c r="B610"/>
      <c r="C610"/>
      <c r="D610"/>
      <c r="E610"/>
      <c r="F610"/>
      <c r="G610"/>
    </row>
    <row r="611" spans="1:7" hidden="1" x14ac:dyDescent="0.25">
      <c r="A611"/>
      <c r="B611"/>
      <c r="C611"/>
      <c r="D611"/>
      <c r="E611"/>
      <c r="F611"/>
      <c r="G611"/>
    </row>
    <row r="612" spans="1:7" hidden="1" x14ac:dyDescent="0.25">
      <c r="A612"/>
      <c r="B612"/>
      <c r="C612"/>
      <c r="D612"/>
      <c r="E612"/>
      <c r="F612"/>
      <c r="G612"/>
    </row>
    <row r="613" spans="1:7" hidden="1" x14ac:dyDescent="0.25">
      <c r="A613"/>
      <c r="B613"/>
      <c r="C613"/>
      <c r="D613"/>
      <c r="E613"/>
      <c r="F613"/>
      <c r="G613"/>
    </row>
    <row r="614" spans="1:7" hidden="1" x14ac:dyDescent="0.25">
      <c r="A614"/>
      <c r="B614"/>
      <c r="C614"/>
      <c r="D614"/>
      <c r="E614"/>
      <c r="F614"/>
      <c r="G614"/>
    </row>
    <row r="615" spans="1:7" hidden="1" x14ac:dyDescent="0.25">
      <c r="A615"/>
      <c r="B615"/>
      <c r="C615"/>
      <c r="D615"/>
      <c r="E615"/>
      <c r="F615"/>
      <c r="G615"/>
    </row>
    <row r="616" spans="1:7" hidden="1" x14ac:dyDescent="0.25">
      <c r="A616"/>
      <c r="B616"/>
      <c r="C616"/>
      <c r="D616"/>
      <c r="E616"/>
      <c r="F616"/>
      <c r="G616"/>
    </row>
    <row r="617" spans="1:7" hidden="1" x14ac:dyDescent="0.25">
      <c r="A617"/>
      <c r="B617"/>
      <c r="C617"/>
      <c r="D617"/>
      <c r="E617"/>
      <c r="F617"/>
      <c r="G617"/>
    </row>
    <row r="618" spans="1:7" hidden="1" x14ac:dyDescent="0.25">
      <c r="A618"/>
      <c r="B618"/>
      <c r="C618"/>
      <c r="D618"/>
      <c r="E618"/>
      <c r="F618"/>
      <c r="G618"/>
    </row>
    <row r="619" spans="1:7" hidden="1" x14ac:dyDescent="0.25">
      <c r="A619"/>
      <c r="B619"/>
      <c r="C619"/>
      <c r="D619"/>
      <c r="E619"/>
      <c r="F619"/>
      <c r="G619"/>
    </row>
    <row r="620" spans="1:7" hidden="1" x14ac:dyDescent="0.25">
      <c r="A620"/>
      <c r="B620"/>
      <c r="C620"/>
      <c r="D620"/>
      <c r="E620"/>
      <c r="F620"/>
      <c r="G620"/>
    </row>
    <row r="621" spans="1:7" hidden="1" x14ac:dyDescent="0.25">
      <c r="A621"/>
      <c r="B621"/>
      <c r="C621"/>
      <c r="D621"/>
      <c r="E621"/>
      <c r="F621"/>
      <c r="G621"/>
    </row>
    <row r="622" spans="1:7" hidden="1" x14ac:dyDescent="0.25">
      <c r="A622"/>
      <c r="B622"/>
      <c r="C622"/>
      <c r="D622"/>
      <c r="E622"/>
      <c r="F622"/>
      <c r="G622"/>
    </row>
    <row r="623" spans="1:7" hidden="1" x14ac:dyDescent="0.25">
      <c r="A623"/>
      <c r="B623"/>
      <c r="C623"/>
      <c r="D623"/>
      <c r="E623"/>
      <c r="F623"/>
      <c r="G623"/>
    </row>
    <row r="624" spans="1:7" hidden="1" x14ac:dyDescent="0.25">
      <c r="A624"/>
      <c r="B624"/>
      <c r="C624"/>
      <c r="D624"/>
      <c r="E624"/>
      <c r="F624"/>
      <c r="G624"/>
    </row>
    <row r="625" spans="1:7" hidden="1" x14ac:dyDescent="0.25">
      <c r="A625"/>
      <c r="B625"/>
      <c r="C625"/>
      <c r="D625"/>
      <c r="E625"/>
      <c r="F625"/>
      <c r="G625"/>
    </row>
    <row r="626" spans="1:7" x14ac:dyDescent="0.25"/>
  </sheetData>
  <mergeCells count="2">
    <mergeCell ref="I13:N13"/>
    <mergeCell ref="A1:O1"/>
  </mergeCell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iconSet" priority="2" id="{398D1459-D3C1-4F66-994E-47342955D14E}">
            <x14:iconSet iconSet="3Stars">
              <x14:cfvo type="percent">
                <xm:f>0</xm:f>
              </x14:cfvo>
              <x14:cfvo type="num" gte="0">
                <xm:f>0.5</xm:f>
              </x14:cfvo>
              <x14:cfvo type="num">
                <xm:f>1</xm:f>
              </x14:cfvo>
            </x14:iconSet>
          </x14:cfRule>
          <xm:sqref>J14:J410</xm:sqref>
        </x14:conditionalFormatting>
        <x14:conditionalFormatting xmlns:xm="http://schemas.microsoft.com/office/excel/2006/main">
          <x14:cfRule type="iconSet" priority="1" id="{B4268376-BD13-437C-AF3A-04B2F09F17E1}">
            <x14:iconSet iconSet="3Stars">
              <x14:cfvo type="percent">
                <xm:f>0</xm:f>
              </x14:cfvo>
              <x14:cfvo type="num" gte="0">
                <xm:f>0.5</xm:f>
              </x14:cfvo>
              <x14:cfvo type="num">
                <xm:f>1</xm:f>
              </x14:cfvo>
            </x14:iconSet>
          </x14:cfRule>
          <xm:sqref>K14:O410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B627"/>
  <sheetViews>
    <sheetView showGridLines="0" showRowColHeaders="0" zoomScale="90" zoomScaleNormal="90" workbookViewId="0">
      <selection activeCell="B11" sqref="B11"/>
    </sheetView>
  </sheetViews>
  <sheetFormatPr defaultColWidth="0" defaultRowHeight="15" zeroHeight="1" x14ac:dyDescent="0.25"/>
  <cols>
    <col min="1" max="1" width="67.28515625" style="149" customWidth="1"/>
    <col min="2" max="2" width="8.85546875" style="4" bestFit="1" customWidth="1"/>
    <col min="3" max="4" width="5.140625" style="4" customWidth="1"/>
    <col min="5" max="8" width="5.140625" style="149" customWidth="1"/>
    <col min="9" max="9" width="2.28515625" style="149" customWidth="1"/>
    <col min="10" max="10" width="6" style="149" bestFit="1" customWidth="1"/>
    <col min="11" max="15" width="2.85546875" style="8" customWidth="1"/>
    <col min="16" max="16" width="0.85546875" style="8" customWidth="1"/>
    <col min="17" max="36" width="3.42578125" style="149" hidden="1" customWidth="1"/>
    <col min="37" max="37" width="25.7109375" style="149" hidden="1" customWidth="1"/>
    <col min="38" max="38" width="21.5703125" style="149" hidden="1" customWidth="1"/>
    <col min="39" max="39" width="11.42578125" style="149" hidden="1" customWidth="1"/>
    <col min="40" max="40" width="31.7109375" style="149" hidden="1" customWidth="1"/>
    <col min="41" max="41" width="11.7109375" style="149" hidden="1" customWidth="1"/>
    <col min="42" max="42" width="16.28515625" style="149" hidden="1" customWidth="1"/>
    <col min="43" max="43" width="38" style="149" hidden="1" customWidth="1"/>
    <col min="44" max="44" width="38.28515625" style="149" hidden="1" customWidth="1"/>
    <col min="45" max="45" width="16.42578125" style="149" hidden="1" customWidth="1"/>
    <col min="46" max="46" width="25.7109375" style="149" hidden="1" customWidth="1"/>
    <col min="47" max="47" width="12.5703125" style="149" hidden="1" customWidth="1"/>
    <col min="48" max="48" width="40.7109375" style="149" hidden="1" customWidth="1"/>
    <col min="49" max="49" width="20.85546875" style="149" hidden="1" customWidth="1"/>
    <col min="50" max="50" width="28.5703125" style="149" hidden="1" customWidth="1"/>
    <col min="51" max="51" width="12.5703125" style="149" hidden="1" customWidth="1"/>
    <col min="52" max="52" width="11.28515625" style="149" hidden="1" customWidth="1"/>
    <col min="53" max="53" width="9.7109375" style="149" hidden="1" customWidth="1"/>
    <col min="54" max="54" width="13.85546875" style="149" hidden="1" customWidth="1"/>
    <col min="55" max="55" width="21.140625" style="149" hidden="1" customWidth="1"/>
    <col min="56" max="56" width="13.28515625" style="149" hidden="1" customWidth="1"/>
    <col min="57" max="57" width="14" style="149" hidden="1" customWidth="1"/>
    <col min="58" max="58" width="10.85546875" style="149" hidden="1" customWidth="1"/>
    <col min="59" max="59" width="6.28515625" style="149" hidden="1" customWidth="1"/>
    <col min="60" max="60" width="9.28515625" style="149" hidden="1" customWidth="1"/>
    <col min="61" max="61" width="12.85546875" style="149" hidden="1" customWidth="1"/>
    <col min="62" max="62" width="14.7109375" style="149" hidden="1" customWidth="1"/>
    <col min="63" max="63" width="45.5703125" style="149" hidden="1" customWidth="1"/>
    <col min="64" max="64" width="22.28515625" style="149" hidden="1" customWidth="1"/>
    <col min="65" max="65" width="17.28515625" style="149" hidden="1" customWidth="1"/>
    <col min="66" max="66" width="21" style="149" hidden="1" customWidth="1"/>
    <col min="67" max="67" width="21.7109375" style="149" hidden="1" customWidth="1"/>
    <col min="68" max="68" width="16" style="149" hidden="1" customWidth="1"/>
    <col min="69" max="69" width="20.140625" style="149" hidden="1" customWidth="1"/>
    <col min="70" max="70" width="14" style="149" hidden="1" customWidth="1"/>
    <col min="71" max="71" width="7.5703125" style="149" hidden="1" customWidth="1"/>
    <col min="72" max="72" width="4.140625" style="149" hidden="1" customWidth="1"/>
    <col min="73" max="73" width="30.5703125" style="149" hidden="1" customWidth="1"/>
    <col min="74" max="74" width="8.28515625" style="149" hidden="1" customWidth="1"/>
    <col min="75" max="75" width="8.5703125" style="149" hidden="1" customWidth="1"/>
    <col min="76" max="76" width="18.85546875" style="149" hidden="1" customWidth="1"/>
    <col min="77" max="77" width="5.85546875" style="149" hidden="1" customWidth="1"/>
    <col min="78" max="78" width="6.7109375" style="149" hidden="1" customWidth="1"/>
    <col min="79" max="79" width="7.28515625" style="149" hidden="1" customWidth="1"/>
    <col min="80" max="80" width="7.42578125" style="149" hidden="1" customWidth="1"/>
    <col min="81" max="81" width="7.5703125" style="149" hidden="1" customWidth="1"/>
    <col min="82" max="82" width="15.42578125" style="149" hidden="1" customWidth="1"/>
    <col min="83" max="83" width="19.5703125" style="149" hidden="1" customWidth="1"/>
    <col min="84" max="84" width="30.5703125" style="149" hidden="1" customWidth="1"/>
    <col min="85" max="85" width="24" style="149" hidden="1" customWidth="1"/>
    <col min="86" max="86" width="40.85546875" style="149" hidden="1" customWidth="1"/>
    <col min="87" max="87" width="31" style="149" hidden="1" customWidth="1"/>
    <col min="88" max="88" width="13.7109375" style="149" hidden="1" customWidth="1"/>
    <col min="89" max="89" width="4.42578125" style="149" hidden="1" customWidth="1"/>
    <col min="90" max="90" width="9" style="149" hidden="1" customWidth="1"/>
    <col min="91" max="91" width="13.85546875" style="149" hidden="1" customWidth="1"/>
    <col min="92" max="92" width="19.7109375" style="149" hidden="1" customWidth="1"/>
    <col min="93" max="93" width="20.28515625" style="149" hidden="1" customWidth="1"/>
    <col min="94" max="94" width="14.42578125" style="149" hidden="1" customWidth="1"/>
    <col min="95" max="95" width="22" style="149" hidden="1" customWidth="1"/>
    <col min="96" max="96" width="18.28515625" style="149" hidden="1" customWidth="1"/>
    <col min="97" max="97" width="8.140625" style="149" hidden="1" customWidth="1"/>
    <col min="98" max="98" width="15.7109375" style="149" hidden="1" customWidth="1"/>
    <col min="99" max="99" width="11.5703125" style="149" hidden="1" customWidth="1"/>
    <col min="100" max="100" width="7.28515625" style="149" hidden="1" customWidth="1"/>
    <col min="101" max="102" width="11.28515625" style="149" hidden="1" customWidth="1"/>
    <col min="103" max="103" width="7.28515625" style="149" hidden="1" customWidth="1"/>
    <col min="104" max="106" width="11.28515625" style="149" hidden="1" customWidth="1"/>
    <col min="107" max="16384" width="9.140625" style="149" hidden="1"/>
  </cols>
  <sheetData>
    <row r="1" spans="1:43" ht="23.25" x14ac:dyDescent="0.25">
      <c r="A1" s="211" t="s">
        <v>1024</v>
      </c>
      <c r="B1" s="211"/>
      <c r="C1" s="211"/>
      <c r="D1" s="211"/>
      <c r="E1" s="211"/>
      <c r="F1" s="211"/>
      <c r="G1" s="211"/>
      <c r="H1" s="211"/>
      <c r="I1" s="211"/>
      <c r="J1" s="211"/>
      <c r="K1" s="211"/>
      <c r="L1" s="211"/>
      <c r="M1" s="211"/>
      <c r="N1" s="211"/>
      <c r="O1" s="211"/>
      <c r="P1" s="211"/>
    </row>
    <row r="2" spans="1:43" ht="12.75" customHeight="1" x14ac:dyDescent="0.25">
      <c r="D2" s="149"/>
    </row>
    <row r="3" spans="1:43" x14ac:dyDescent="0.25">
      <c r="A3" s="18" t="s">
        <v>572</v>
      </c>
      <c r="B3" s="12"/>
      <c r="C3" s="12"/>
      <c r="D3" s="13"/>
      <c r="E3" s="13"/>
      <c r="F3" s="13"/>
      <c r="G3" s="13"/>
      <c r="H3" s="13"/>
      <c r="I3" s="13"/>
      <c r="J3" s="13"/>
      <c r="K3" s="14"/>
      <c r="L3" s="14"/>
      <c r="M3" s="14"/>
      <c r="N3" s="14"/>
      <c r="O3" s="14"/>
      <c r="P3" s="14"/>
    </row>
    <row r="4" spans="1:43" x14ac:dyDescent="0.25">
      <c r="A4" s="15" t="s">
        <v>1018</v>
      </c>
      <c r="B4" s="16"/>
      <c r="C4" s="16"/>
      <c r="D4" s="15"/>
      <c r="E4" s="15"/>
      <c r="F4" s="15"/>
      <c r="G4" s="15"/>
      <c r="H4" s="15"/>
      <c r="I4" s="15"/>
      <c r="J4" s="15"/>
      <c r="K4" s="17"/>
      <c r="L4" s="17"/>
      <c r="M4" s="17"/>
      <c r="N4" s="17"/>
      <c r="O4" s="17"/>
      <c r="P4" s="17"/>
    </row>
    <row r="5" spans="1:43" x14ac:dyDescent="0.25">
      <c r="A5" s="15" t="s">
        <v>1023</v>
      </c>
      <c r="B5" s="16"/>
      <c r="C5" s="16"/>
      <c r="D5" s="15"/>
      <c r="E5" s="15"/>
      <c r="F5" s="15"/>
      <c r="G5" s="15"/>
      <c r="H5" s="15"/>
      <c r="I5" s="15"/>
      <c r="J5" s="15"/>
      <c r="K5" s="17"/>
      <c r="L5" s="17"/>
      <c r="M5" s="17"/>
      <c r="N5" s="17"/>
      <c r="O5" s="17"/>
      <c r="P5" s="17"/>
    </row>
    <row r="6" spans="1:43" x14ac:dyDescent="0.25">
      <c r="A6" s="15" t="s">
        <v>1019</v>
      </c>
      <c r="B6" s="16"/>
      <c r="C6" s="16"/>
      <c r="D6" s="15"/>
      <c r="E6" s="15"/>
      <c r="F6" s="15"/>
      <c r="G6" s="15"/>
      <c r="H6" s="15"/>
      <c r="I6" s="15"/>
      <c r="J6" s="15"/>
      <c r="K6" s="17"/>
      <c r="L6" s="17"/>
      <c r="M6" s="17"/>
      <c r="N6" s="17"/>
      <c r="O6" s="17"/>
      <c r="P6" s="17"/>
    </row>
    <row r="7" spans="1:43" x14ac:dyDescent="0.25">
      <c r="A7" s="15" t="s">
        <v>1020</v>
      </c>
      <c r="B7" s="16"/>
      <c r="C7" s="16"/>
      <c r="D7" s="15"/>
      <c r="E7" s="15"/>
      <c r="F7" s="15"/>
      <c r="G7" s="15"/>
      <c r="H7" s="15"/>
      <c r="I7" s="15"/>
      <c r="J7" s="15"/>
      <c r="K7" s="17"/>
      <c r="L7" s="17"/>
      <c r="M7" s="17"/>
      <c r="N7" s="17"/>
      <c r="O7" s="17"/>
      <c r="P7" s="17"/>
    </row>
    <row r="8" spans="1:43" x14ac:dyDescent="0.25">
      <c r="A8" s="15" t="s">
        <v>1021</v>
      </c>
      <c r="B8" s="16"/>
      <c r="C8" s="16"/>
      <c r="D8" s="15"/>
      <c r="E8" s="15"/>
      <c r="F8" s="15"/>
      <c r="G8" s="15"/>
      <c r="H8" s="15"/>
      <c r="I8" s="15"/>
      <c r="J8" s="15"/>
      <c r="K8" s="17"/>
      <c r="L8" s="17"/>
      <c r="M8" s="17"/>
      <c r="N8" s="17"/>
      <c r="O8" s="17"/>
      <c r="P8" s="17"/>
    </row>
    <row r="9" spans="1:43" x14ac:dyDescent="0.25">
      <c r="A9" s="15" t="s">
        <v>1022</v>
      </c>
      <c r="B9" s="16"/>
      <c r="C9" s="16"/>
      <c r="D9" s="15"/>
      <c r="E9" s="15"/>
      <c r="F9" s="15"/>
      <c r="G9" s="15"/>
      <c r="H9" s="15"/>
      <c r="I9" s="15"/>
      <c r="J9" s="15"/>
      <c r="K9" s="17"/>
      <c r="L9" s="17"/>
      <c r="M9" s="17"/>
      <c r="N9" s="17"/>
      <c r="O9" s="17"/>
      <c r="P9" s="17"/>
    </row>
    <row r="10" spans="1:43" ht="12.75" customHeight="1" x14ac:dyDescent="0.25">
      <c r="A10" s="20"/>
      <c r="B10" s="21"/>
      <c r="C10" s="21"/>
      <c r="D10" s="20"/>
      <c r="E10" s="20"/>
      <c r="F10" s="20"/>
      <c r="G10" s="20"/>
      <c r="H10" s="20"/>
      <c r="I10" s="20"/>
      <c r="J10" s="20"/>
      <c r="K10" s="22"/>
      <c r="L10" s="22"/>
      <c r="M10" s="22"/>
      <c r="N10" s="22"/>
      <c r="O10" s="22"/>
      <c r="P10" s="22"/>
    </row>
    <row r="11" spans="1:43" x14ac:dyDescent="0.25">
      <c r="A11" s="9" t="s">
        <v>581</v>
      </c>
      <c r="B11" s="208" t="s">
        <v>565</v>
      </c>
      <c r="D11" s="149"/>
      <c r="AK11"/>
      <c r="AL11" s="4"/>
    </row>
    <row r="12" spans="1:43" x14ac:dyDescent="0.25">
      <c r="A12" s="9" t="s">
        <v>579</v>
      </c>
      <c r="B12" s="208" t="s">
        <v>565</v>
      </c>
      <c r="AK12"/>
      <c r="AL12" s="4"/>
      <c r="AM12" s="4"/>
    </row>
    <row r="13" spans="1:43" ht="8.1" customHeight="1" x14ac:dyDescent="0.25">
      <c r="A13" s="107"/>
      <c r="B13" s="106"/>
      <c r="AK13" s="106"/>
      <c r="AL13" s="4"/>
      <c r="AM13" s="4"/>
    </row>
    <row r="14" spans="1:43" x14ac:dyDescent="0.25">
      <c r="A14" s="9" t="s">
        <v>578</v>
      </c>
      <c r="B14" s="10" t="s">
        <v>566</v>
      </c>
      <c r="C14" s="10" t="s">
        <v>568</v>
      </c>
      <c r="D14" s="10" t="s">
        <v>569</v>
      </c>
      <c r="E14" s="10" t="s">
        <v>567</v>
      </c>
      <c r="F14" s="10" t="s">
        <v>570</v>
      </c>
      <c r="G14" s="10" t="s">
        <v>571</v>
      </c>
      <c r="H14" s="10" t="s">
        <v>580</v>
      </c>
      <c r="J14" s="210" t="s">
        <v>713</v>
      </c>
      <c r="K14" s="210"/>
      <c r="L14" s="210"/>
      <c r="M14" s="210"/>
      <c r="N14" s="210"/>
      <c r="O14" s="210"/>
      <c r="Q14" s="5">
        <v>0</v>
      </c>
      <c r="R14" s="5">
        <v>1</v>
      </c>
      <c r="S14" s="5">
        <v>1.5</v>
      </c>
      <c r="T14" s="5"/>
      <c r="U14" s="5">
        <v>1</v>
      </c>
      <c r="V14" s="5">
        <v>1.5</v>
      </c>
      <c r="W14" s="5">
        <v>2</v>
      </c>
      <c r="X14" s="5"/>
      <c r="Y14" s="5">
        <v>2</v>
      </c>
      <c r="Z14" s="5">
        <v>2.5</v>
      </c>
      <c r="AA14" s="5">
        <v>3</v>
      </c>
      <c r="AB14" s="5"/>
      <c r="AC14" s="5">
        <v>3</v>
      </c>
      <c r="AD14" s="5">
        <v>3.5</v>
      </c>
      <c r="AE14" s="5">
        <v>4</v>
      </c>
      <c r="AF14" s="5"/>
      <c r="AG14" s="5">
        <v>4</v>
      </c>
      <c r="AH14" s="5">
        <v>4.5</v>
      </c>
      <c r="AI14" s="5">
        <v>5</v>
      </c>
      <c r="AJ14" s="6"/>
      <c r="AK14"/>
      <c r="AL14"/>
      <c r="AM14"/>
      <c r="AN14"/>
      <c r="AO14"/>
      <c r="AP14"/>
      <c r="AQ14"/>
    </row>
    <row r="15" spans="1:43" ht="15.75" x14ac:dyDescent="0.25">
      <c r="A15" s="162" t="s">
        <v>154</v>
      </c>
      <c r="B15" s="153">
        <v>9</v>
      </c>
      <c r="C15" s="154">
        <v>4.7777777777777777</v>
      </c>
      <c r="D15" s="151">
        <v>4.7777777777777777</v>
      </c>
      <c r="E15" s="154">
        <v>4.666666666666667</v>
      </c>
      <c r="F15" s="154">
        <v>4.666666666666667</v>
      </c>
      <c r="G15" s="154">
        <v>3.6666666666666665</v>
      </c>
      <c r="H15" s="154">
        <v>2.7777777777777777</v>
      </c>
      <c r="I15" s="151"/>
      <c r="J15" s="163">
        <f t="shared" ref="J15:J78" si="0">IFERROR(AVERAGE(C15:H15),"0")+0</f>
        <v>4.2222222222222223</v>
      </c>
      <c r="K15" s="152">
        <f>T15</f>
        <v>1.6</v>
      </c>
      <c r="L15" s="152">
        <f>X15</f>
        <v>1.6</v>
      </c>
      <c r="M15" s="152">
        <f>AB15</f>
        <v>1.6</v>
      </c>
      <c r="N15" s="152">
        <f>AF15</f>
        <v>1.6</v>
      </c>
      <c r="O15" s="152">
        <f>AJ15</f>
        <v>0.1</v>
      </c>
      <c r="P15" s="152"/>
      <c r="Q15" s="7">
        <f t="shared" ref="Q15:Q79" si="1">IF($J15&gt;0,0.1,0)</f>
        <v>0.1</v>
      </c>
      <c r="R15" s="7">
        <f>IF($J15&gt;0.49,0.5,0)</f>
        <v>0.5</v>
      </c>
      <c r="S15" s="7">
        <f>IF($J15&gt;0.99,1,0)</f>
        <v>1</v>
      </c>
      <c r="T15" s="7">
        <f>SUM(Q15:S15)</f>
        <v>1.6</v>
      </c>
      <c r="U15" s="7">
        <f>IF($J15&gt;1,0.1,0)</f>
        <v>0.1</v>
      </c>
      <c r="V15" s="7">
        <f>IF($J15&gt;1.49,0.5,0)</f>
        <v>0.5</v>
      </c>
      <c r="W15" s="7">
        <f>IF($J15&gt;1.99,1,0)</f>
        <v>1</v>
      </c>
      <c r="X15" s="7">
        <f>SUM(U15:W15)</f>
        <v>1.6</v>
      </c>
      <c r="Y15" s="7">
        <f>IF($J15&gt;2,0.1,0)</f>
        <v>0.1</v>
      </c>
      <c r="Z15" s="7">
        <f>IF($J15&gt;2.49,0.5,0)</f>
        <v>0.5</v>
      </c>
      <c r="AA15" s="7">
        <f>IF($J15&gt;2.99,1,0)</f>
        <v>1</v>
      </c>
      <c r="AB15" s="7">
        <f>SUM(Y15:AA15)</f>
        <v>1.6</v>
      </c>
      <c r="AC15" s="7">
        <f>IF($J15&gt;3,0.1,0)</f>
        <v>0.1</v>
      </c>
      <c r="AD15" s="7">
        <f>IF($J15&gt;3.49,0.5,0)</f>
        <v>0.5</v>
      </c>
      <c r="AE15" s="7">
        <f>IF($J15&gt;3.99,1,0)</f>
        <v>1</v>
      </c>
      <c r="AF15" s="7">
        <f>SUM(AC15:AE15)</f>
        <v>1.6</v>
      </c>
      <c r="AG15" s="7">
        <f>IF($J15&gt;4,0.1,0)</f>
        <v>0.1</v>
      </c>
      <c r="AH15" s="7">
        <f>IF($J15&gt;4.49,0.5,0)</f>
        <v>0</v>
      </c>
      <c r="AI15" s="7">
        <f>IF($J15&gt;4.99,1,0)</f>
        <v>0</v>
      </c>
      <c r="AJ15" s="7">
        <f>SUM(AG15:AI15)</f>
        <v>0.1</v>
      </c>
      <c r="AK15"/>
      <c r="AL15"/>
      <c r="AM15"/>
      <c r="AN15"/>
      <c r="AO15"/>
      <c r="AP15"/>
      <c r="AQ15"/>
    </row>
    <row r="16" spans="1:43" x14ac:dyDescent="0.25">
      <c r="A16" s="155" t="s">
        <v>48</v>
      </c>
      <c r="B16" s="153">
        <v>4</v>
      </c>
      <c r="C16" s="154">
        <v>5</v>
      </c>
      <c r="D16" s="151">
        <v>5</v>
      </c>
      <c r="E16" s="154">
        <v>4.5</v>
      </c>
      <c r="F16" s="154">
        <v>4.5</v>
      </c>
      <c r="G16" s="154">
        <v>4.25</v>
      </c>
      <c r="H16" s="154">
        <v>2</v>
      </c>
      <c r="I16" s="151"/>
      <c r="J16" s="163">
        <f t="shared" si="0"/>
        <v>4.208333333333333</v>
      </c>
      <c r="K16" s="152">
        <f t="shared" ref="K16:K79" si="2">T16</f>
        <v>1.6</v>
      </c>
      <c r="L16" s="152">
        <f t="shared" ref="L16:L79" si="3">X16</f>
        <v>1.6</v>
      </c>
      <c r="M16" s="152">
        <f t="shared" ref="M16:M79" si="4">AB16</f>
        <v>1.6</v>
      </c>
      <c r="N16" s="152">
        <f t="shared" ref="N16:N79" si="5">AF16</f>
        <v>1.6</v>
      </c>
      <c r="O16" s="152">
        <f t="shared" ref="O16:O79" si="6">AJ16</f>
        <v>0.1</v>
      </c>
      <c r="P16" s="152"/>
      <c r="Q16" s="7">
        <f t="shared" si="1"/>
        <v>0.1</v>
      </c>
      <c r="R16" s="7">
        <f t="shared" ref="R16:R79" si="7">IF($J16&gt;0.49,0.5,0)</f>
        <v>0.5</v>
      </c>
      <c r="S16" s="7">
        <f t="shared" ref="S16:S79" si="8">IF($J16&gt;0.99,1,0)</f>
        <v>1</v>
      </c>
      <c r="T16" s="7">
        <f t="shared" ref="T16:T24" si="9">SUM(Q16:S16)</f>
        <v>1.6</v>
      </c>
      <c r="U16" s="7">
        <f t="shared" ref="U16:U79" si="10">IF($J16&gt;1,0.1,0)</f>
        <v>0.1</v>
      </c>
      <c r="V16" s="7">
        <f t="shared" ref="V16:V79" si="11">IF($J16&gt;1.49,0.5,0)</f>
        <v>0.5</v>
      </c>
      <c r="W16" s="7">
        <f t="shared" ref="W16:W79" si="12">IF($J16&gt;1.99,1,0)</f>
        <v>1</v>
      </c>
      <c r="X16" s="7">
        <f t="shared" ref="X16:X24" si="13">SUM(U16:W16)</f>
        <v>1.6</v>
      </c>
      <c r="Y16" s="7">
        <f t="shared" ref="Y16:Y79" si="14">IF($J16&gt;2,0.1,0)</f>
        <v>0.1</v>
      </c>
      <c r="Z16" s="7">
        <f t="shared" ref="Z16:Z79" si="15">IF($J16&gt;2.49,0.5,0)</f>
        <v>0.5</v>
      </c>
      <c r="AA16" s="7">
        <f t="shared" ref="AA16:AA79" si="16">IF($J16&gt;2.99,1,0)</f>
        <v>1</v>
      </c>
      <c r="AB16" s="7">
        <f t="shared" ref="AB16:AB24" si="17">SUM(Y16:AA16)</f>
        <v>1.6</v>
      </c>
      <c r="AC16" s="7">
        <f t="shared" ref="AC16:AC79" si="18">IF($J16&gt;3,0.1,0)</f>
        <v>0.1</v>
      </c>
      <c r="AD16" s="7">
        <f t="shared" ref="AD16:AD79" si="19">IF($J16&gt;3.49,0.5,0)</f>
        <v>0.5</v>
      </c>
      <c r="AE16" s="7">
        <f t="shared" ref="AE16:AE79" si="20">IF($J16&gt;3.99,1,0)</f>
        <v>1</v>
      </c>
      <c r="AF16" s="7">
        <f t="shared" ref="AF16:AF24" si="21">SUM(AC16:AE16)</f>
        <v>1.6</v>
      </c>
      <c r="AG16" s="7">
        <f t="shared" ref="AG16:AG79" si="22">IF($J16&gt;4,0.1,0)</f>
        <v>0.1</v>
      </c>
      <c r="AH16" s="7">
        <f t="shared" ref="AH16:AH79" si="23">IF($J16&gt;4.49,0.5,0)</f>
        <v>0</v>
      </c>
      <c r="AI16" s="7">
        <f t="shared" ref="AI16:AI79" si="24">IF($J16&gt;4.99,1,0)</f>
        <v>0</v>
      </c>
      <c r="AJ16" s="7">
        <f t="shared" ref="AJ16:AJ24" si="25">SUM(AG16:AI16)</f>
        <v>0.1</v>
      </c>
      <c r="AK16"/>
      <c r="AL16"/>
      <c r="AM16"/>
      <c r="AN16"/>
      <c r="AO16"/>
      <c r="AP16"/>
      <c r="AQ16"/>
    </row>
    <row r="17" spans="1:43" x14ac:dyDescent="0.25">
      <c r="A17" s="156" t="s">
        <v>48</v>
      </c>
      <c r="B17" s="153">
        <v>1</v>
      </c>
      <c r="C17" s="154">
        <v>5</v>
      </c>
      <c r="D17" s="151">
        <v>5</v>
      </c>
      <c r="E17" s="154">
        <v>5</v>
      </c>
      <c r="F17" s="154">
        <v>5</v>
      </c>
      <c r="G17" s="154">
        <v>4</v>
      </c>
      <c r="H17" s="154">
        <v>1</v>
      </c>
      <c r="I17" s="151"/>
      <c r="J17" s="163">
        <f t="shared" si="0"/>
        <v>4.166666666666667</v>
      </c>
      <c r="K17" s="152">
        <f t="shared" si="2"/>
        <v>1.6</v>
      </c>
      <c r="L17" s="152">
        <f t="shared" si="3"/>
        <v>1.6</v>
      </c>
      <c r="M17" s="152">
        <f t="shared" si="4"/>
        <v>1.6</v>
      </c>
      <c r="N17" s="152">
        <f t="shared" si="5"/>
        <v>1.6</v>
      </c>
      <c r="O17" s="152">
        <f t="shared" si="6"/>
        <v>0.1</v>
      </c>
      <c r="P17" s="152"/>
      <c r="Q17" s="7">
        <f t="shared" si="1"/>
        <v>0.1</v>
      </c>
      <c r="R17" s="7">
        <f t="shared" si="7"/>
        <v>0.5</v>
      </c>
      <c r="S17" s="7">
        <f t="shared" si="8"/>
        <v>1</v>
      </c>
      <c r="T17" s="7">
        <f t="shared" si="9"/>
        <v>1.6</v>
      </c>
      <c r="U17" s="7">
        <f t="shared" si="10"/>
        <v>0.1</v>
      </c>
      <c r="V17" s="7">
        <f t="shared" si="11"/>
        <v>0.5</v>
      </c>
      <c r="W17" s="7">
        <f t="shared" si="12"/>
        <v>1</v>
      </c>
      <c r="X17" s="7">
        <f t="shared" si="13"/>
        <v>1.6</v>
      </c>
      <c r="Y17" s="7">
        <f t="shared" si="14"/>
        <v>0.1</v>
      </c>
      <c r="Z17" s="7">
        <f t="shared" si="15"/>
        <v>0.5</v>
      </c>
      <c r="AA17" s="7">
        <f t="shared" si="16"/>
        <v>1</v>
      </c>
      <c r="AB17" s="7">
        <f t="shared" si="17"/>
        <v>1.6</v>
      </c>
      <c r="AC17" s="7">
        <f t="shared" si="18"/>
        <v>0.1</v>
      </c>
      <c r="AD17" s="7">
        <f t="shared" si="19"/>
        <v>0.5</v>
      </c>
      <c r="AE17" s="7">
        <f t="shared" si="20"/>
        <v>1</v>
      </c>
      <c r="AF17" s="7">
        <f t="shared" si="21"/>
        <v>1.6</v>
      </c>
      <c r="AG17" s="7">
        <f t="shared" si="22"/>
        <v>0.1</v>
      </c>
      <c r="AH17" s="7">
        <f t="shared" si="23"/>
        <v>0</v>
      </c>
      <c r="AI17" s="7">
        <f t="shared" si="24"/>
        <v>0</v>
      </c>
      <c r="AJ17" s="7">
        <f t="shared" si="25"/>
        <v>0.1</v>
      </c>
      <c r="AK17"/>
      <c r="AL17"/>
      <c r="AM17"/>
      <c r="AN17"/>
      <c r="AO17"/>
      <c r="AP17"/>
      <c r="AQ17"/>
    </row>
    <row r="18" spans="1:43" x14ac:dyDescent="0.25">
      <c r="A18" s="140" t="s">
        <v>1092</v>
      </c>
      <c r="B18" s="153">
        <v>1</v>
      </c>
      <c r="C18" s="154">
        <v>5</v>
      </c>
      <c r="D18" s="151">
        <v>5</v>
      </c>
      <c r="E18" s="154">
        <v>4</v>
      </c>
      <c r="F18" s="154">
        <v>4</v>
      </c>
      <c r="G18" s="154">
        <v>4</v>
      </c>
      <c r="H18" s="154">
        <v>1</v>
      </c>
      <c r="I18" s="151"/>
      <c r="J18" s="163">
        <f t="shared" si="0"/>
        <v>3.8333333333333335</v>
      </c>
      <c r="K18" s="152">
        <f t="shared" si="2"/>
        <v>1.6</v>
      </c>
      <c r="L18" s="152">
        <f t="shared" si="3"/>
        <v>1.6</v>
      </c>
      <c r="M18" s="152">
        <f t="shared" si="4"/>
        <v>1.6</v>
      </c>
      <c r="N18" s="152">
        <f t="shared" si="5"/>
        <v>0.6</v>
      </c>
      <c r="O18" s="152">
        <f t="shared" si="6"/>
        <v>0</v>
      </c>
      <c r="P18" s="152"/>
      <c r="Q18" s="7">
        <f t="shared" si="1"/>
        <v>0.1</v>
      </c>
      <c r="R18" s="7">
        <f t="shared" si="7"/>
        <v>0.5</v>
      </c>
      <c r="S18" s="7">
        <f t="shared" si="8"/>
        <v>1</v>
      </c>
      <c r="T18" s="7">
        <f t="shared" si="9"/>
        <v>1.6</v>
      </c>
      <c r="U18" s="7">
        <f t="shared" si="10"/>
        <v>0.1</v>
      </c>
      <c r="V18" s="7">
        <f t="shared" si="11"/>
        <v>0.5</v>
      </c>
      <c r="W18" s="7">
        <f t="shared" si="12"/>
        <v>1</v>
      </c>
      <c r="X18" s="7">
        <f t="shared" si="13"/>
        <v>1.6</v>
      </c>
      <c r="Y18" s="7">
        <f t="shared" si="14"/>
        <v>0.1</v>
      </c>
      <c r="Z18" s="7">
        <f t="shared" si="15"/>
        <v>0.5</v>
      </c>
      <c r="AA18" s="7">
        <f t="shared" si="16"/>
        <v>1</v>
      </c>
      <c r="AB18" s="7">
        <f t="shared" si="17"/>
        <v>1.6</v>
      </c>
      <c r="AC18" s="7">
        <f t="shared" si="18"/>
        <v>0.1</v>
      </c>
      <c r="AD18" s="7">
        <f t="shared" si="19"/>
        <v>0.5</v>
      </c>
      <c r="AE18" s="7">
        <f t="shared" si="20"/>
        <v>0</v>
      </c>
      <c r="AF18" s="7">
        <f t="shared" si="21"/>
        <v>0.6</v>
      </c>
      <c r="AG18" s="7">
        <f t="shared" si="22"/>
        <v>0</v>
      </c>
      <c r="AH18" s="7">
        <f t="shared" si="23"/>
        <v>0</v>
      </c>
      <c r="AI18" s="7">
        <f t="shared" si="24"/>
        <v>0</v>
      </c>
      <c r="AJ18" s="7">
        <f t="shared" si="25"/>
        <v>0</v>
      </c>
      <c r="AK18"/>
      <c r="AL18"/>
      <c r="AM18"/>
      <c r="AN18"/>
      <c r="AO18"/>
      <c r="AP18"/>
      <c r="AQ18"/>
    </row>
    <row r="19" spans="1:43" x14ac:dyDescent="0.25">
      <c r="A19" s="140" t="s">
        <v>1638</v>
      </c>
      <c r="B19" s="153">
        <v>1</v>
      </c>
      <c r="C19" s="154">
        <v>5</v>
      </c>
      <c r="D19" s="151">
        <v>5</v>
      </c>
      <c r="E19" s="154">
        <v>5</v>
      </c>
      <c r="F19" s="154">
        <v>5</v>
      </c>
      <c r="G19" s="154">
        <v>4</v>
      </c>
      <c r="H19" s="154">
        <v>5</v>
      </c>
      <c r="I19" s="151"/>
      <c r="J19" s="163">
        <f t="shared" si="0"/>
        <v>4.833333333333333</v>
      </c>
      <c r="K19" s="152">
        <f t="shared" si="2"/>
        <v>1.6</v>
      </c>
      <c r="L19" s="152">
        <f t="shared" si="3"/>
        <v>1.6</v>
      </c>
      <c r="M19" s="152">
        <f t="shared" si="4"/>
        <v>1.6</v>
      </c>
      <c r="N19" s="152">
        <f t="shared" si="5"/>
        <v>1.6</v>
      </c>
      <c r="O19" s="152">
        <f t="shared" si="6"/>
        <v>0.6</v>
      </c>
      <c r="P19" s="152"/>
      <c r="Q19" s="7">
        <f t="shared" si="1"/>
        <v>0.1</v>
      </c>
      <c r="R19" s="7">
        <f t="shared" si="7"/>
        <v>0.5</v>
      </c>
      <c r="S19" s="7">
        <f t="shared" si="8"/>
        <v>1</v>
      </c>
      <c r="T19" s="7">
        <f t="shared" si="9"/>
        <v>1.6</v>
      </c>
      <c r="U19" s="7">
        <f t="shared" si="10"/>
        <v>0.1</v>
      </c>
      <c r="V19" s="7">
        <f t="shared" si="11"/>
        <v>0.5</v>
      </c>
      <c r="W19" s="7">
        <f t="shared" si="12"/>
        <v>1</v>
      </c>
      <c r="X19" s="7">
        <f t="shared" si="13"/>
        <v>1.6</v>
      </c>
      <c r="Y19" s="7">
        <f t="shared" si="14"/>
        <v>0.1</v>
      </c>
      <c r="Z19" s="7">
        <f t="shared" si="15"/>
        <v>0.5</v>
      </c>
      <c r="AA19" s="7">
        <f t="shared" si="16"/>
        <v>1</v>
      </c>
      <c r="AB19" s="7">
        <f t="shared" si="17"/>
        <v>1.6</v>
      </c>
      <c r="AC19" s="7">
        <f t="shared" si="18"/>
        <v>0.1</v>
      </c>
      <c r="AD19" s="7">
        <f t="shared" si="19"/>
        <v>0.5</v>
      </c>
      <c r="AE19" s="7">
        <f t="shared" si="20"/>
        <v>1</v>
      </c>
      <c r="AF19" s="7">
        <f t="shared" si="21"/>
        <v>1.6</v>
      </c>
      <c r="AG19" s="7">
        <f t="shared" si="22"/>
        <v>0.1</v>
      </c>
      <c r="AH19" s="7">
        <f t="shared" si="23"/>
        <v>0.5</v>
      </c>
      <c r="AI19" s="7">
        <f t="shared" si="24"/>
        <v>0</v>
      </c>
      <c r="AJ19" s="7">
        <f t="shared" si="25"/>
        <v>0.6</v>
      </c>
      <c r="AK19"/>
      <c r="AL19"/>
      <c r="AM19"/>
      <c r="AN19"/>
      <c r="AO19"/>
      <c r="AP19"/>
      <c r="AQ19"/>
    </row>
    <row r="20" spans="1:43" x14ac:dyDescent="0.25">
      <c r="A20" s="140" t="s">
        <v>1668</v>
      </c>
      <c r="B20" s="153">
        <v>1</v>
      </c>
      <c r="C20" s="154">
        <v>5</v>
      </c>
      <c r="D20" s="151">
        <v>5</v>
      </c>
      <c r="E20" s="154">
        <v>4</v>
      </c>
      <c r="F20" s="154">
        <v>4</v>
      </c>
      <c r="G20" s="154">
        <v>5</v>
      </c>
      <c r="H20" s="154">
        <v>1</v>
      </c>
      <c r="I20" s="151"/>
      <c r="J20" s="163">
        <f t="shared" si="0"/>
        <v>4</v>
      </c>
      <c r="K20" s="152">
        <f t="shared" si="2"/>
        <v>1.6</v>
      </c>
      <c r="L20" s="152">
        <f t="shared" si="3"/>
        <v>1.6</v>
      </c>
      <c r="M20" s="152">
        <f t="shared" si="4"/>
        <v>1.6</v>
      </c>
      <c r="N20" s="152">
        <f t="shared" si="5"/>
        <v>1.6</v>
      </c>
      <c r="O20" s="152">
        <f t="shared" si="6"/>
        <v>0</v>
      </c>
      <c r="P20" s="152"/>
      <c r="Q20" s="7">
        <f t="shared" si="1"/>
        <v>0.1</v>
      </c>
      <c r="R20" s="7">
        <f t="shared" si="7"/>
        <v>0.5</v>
      </c>
      <c r="S20" s="7">
        <f t="shared" si="8"/>
        <v>1</v>
      </c>
      <c r="T20" s="7">
        <f t="shared" si="9"/>
        <v>1.6</v>
      </c>
      <c r="U20" s="7">
        <f t="shared" si="10"/>
        <v>0.1</v>
      </c>
      <c r="V20" s="7">
        <f t="shared" si="11"/>
        <v>0.5</v>
      </c>
      <c r="W20" s="7">
        <f t="shared" si="12"/>
        <v>1</v>
      </c>
      <c r="X20" s="7">
        <f t="shared" si="13"/>
        <v>1.6</v>
      </c>
      <c r="Y20" s="7">
        <f t="shared" si="14"/>
        <v>0.1</v>
      </c>
      <c r="Z20" s="7">
        <f t="shared" si="15"/>
        <v>0.5</v>
      </c>
      <c r="AA20" s="7">
        <f t="shared" si="16"/>
        <v>1</v>
      </c>
      <c r="AB20" s="7">
        <f t="shared" si="17"/>
        <v>1.6</v>
      </c>
      <c r="AC20" s="7">
        <f t="shared" si="18"/>
        <v>0.1</v>
      </c>
      <c r="AD20" s="7">
        <f t="shared" si="19"/>
        <v>0.5</v>
      </c>
      <c r="AE20" s="7">
        <f t="shared" si="20"/>
        <v>1</v>
      </c>
      <c r="AF20" s="7">
        <f t="shared" si="21"/>
        <v>1.6</v>
      </c>
      <c r="AG20" s="7">
        <f t="shared" si="22"/>
        <v>0</v>
      </c>
      <c r="AH20" s="7">
        <f t="shared" si="23"/>
        <v>0</v>
      </c>
      <c r="AI20" s="7">
        <f t="shared" si="24"/>
        <v>0</v>
      </c>
      <c r="AJ20" s="7">
        <f t="shared" si="25"/>
        <v>0</v>
      </c>
      <c r="AK20"/>
      <c r="AL20"/>
      <c r="AM20"/>
      <c r="AN20"/>
      <c r="AO20"/>
      <c r="AP20"/>
      <c r="AQ20"/>
    </row>
    <row r="21" spans="1:43" x14ac:dyDescent="0.25">
      <c r="A21" s="155" t="s">
        <v>155</v>
      </c>
      <c r="B21" s="153">
        <v>1</v>
      </c>
      <c r="C21" s="154">
        <v>5</v>
      </c>
      <c r="D21" s="151">
        <v>5</v>
      </c>
      <c r="E21" s="154">
        <v>5</v>
      </c>
      <c r="F21" s="154">
        <v>5</v>
      </c>
      <c r="G21" s="154">
        <v>1</v>
      </c>
      <c r="H21" s="154">
        <v>3</v>
      </c>
      <c r="I21" s="151"/>
      <c r="J21" s="163">
        <f t="shared" si="0"/>
        <v>4</v>
      </c>
      <c r="K21" s="152">
        <f t="shared" si="2"/>
        <v>1.6</v>
      </c>
      <c r="L21" s="152">
        <f t="shared" si="3"/>
        <v>1.6</v>
      </c>
      <c r="M21" s="152">
        <f t="shared" si="4"/>
        <v>1.6</v>
      </c>
      <c r="N21" s="152">
        <f t="shared" si="5"/>
        <v>1.6</v>
      </c>
      <c r="O21" s="152">
        <f t="shared" si="6"/>
        <v>0</v>
      </c>
      <c r="P21" s="152"/>
      <c r="Q21" s="7">
        <f t="shared" si="1"/>
        <v>0.1</v>
      </c>
      <c r="R21" s="7">
        <f t="shared" si="7"/>
        <v>0.5</v>
      </c>
      <c r="S21" s="7">
        <f t="shared" si="8"/>
        <v>1</v>
      </c>
      <c r="T21" s="7">
        <f t="shared" si="9"/>
        <v>1.6</v>
      </c>
      <c r="U21" s="7">
        <f t="shared" si="10"/>
        <v>0.1</v>
      </c>
      <c r="V21" s="7">
        <f t="shared" si="11"/>
        <v>0.5</v>
      </c>
      <c r="W21" s="7">
        <f t="shared" si="12"/>
        <v>1</v>
      </c>
      <c r="X21" s="7">
        <f t="shared" si="13"/>
        <v>1.6</v>
      </c>
      <c r="Y21" s="7">
        <f t="shared" si="14"/>
        <v>0.1</v>
      </c>
      <c r="Z21" s="7">
        <f t="shared" si="15"/>
        <v>0.5</v>
      </c>
      <c r="AA21" s="7">
        <f t="shared" si="16"/>
        <v>1</v>
      </c>
      <c r="AB21" s="7">
        <f t="shared" si="17"/>
        <v>1.6</v>
      </c>
      <c r="AC21" s="7">
        <f t="shared" si="18"/>
        <v>0.1</v>
      </c>
      <c r="AD21" s="7">
        <f t="shared" si="19"/>
        <v>0.5</v>
      </c>
      <c r="AE21" s="7">
        <f t="shared" si="20"/>
        <v>1</v>
      </c>
      <c r="AF21" s="7">
        <f t="shared" si="21"/>
        <v>1.6</v>
      </c>
      <c r="AG21" s="7">
        <f t="shared" si="22"/>
        <v>0</v>
      </c>
      <c r="AH21" s="7">
        <f t="shared" si="23"/>
        <v>0</v>
      </c>
      <c r="AI21" s="7">
        <f t="shared" si="24"/>
        <v>0</v>
      </c>
      <c r="AJ21" s="7">
        <f t="shared" si="25"/>
        <v>0</v>
      </c>
      <c r="AK21"/>
      <c r="AL21"/>
      <c r="AM21"/>
      <c r="AN21"/>
      <c r="AO21"/>
      <c r="AP21"/>
      <c r="AQ21"/>
    </row>
    <row r="22" spans="1:43" x14ac:dyDescent="0.25">
      <c r="A22" s="140" t="s">
        <v>156</v>
      </c>
      <c r="B22" s="153">
        <v>1</v>
      </c>
      <c r="C22" s="154">
        <v>5</v>
      </c>
      <c r="D22" s="151">
        <v>5</v>
      </c>
      <c r="E22" s="154">
        <v>5</v>
      </c>
      <c r="F22" s="154">
        <v>5</v>
      </c>
      <c r="G22" s="154">
        <v>1</v>
      </c>
      <c r="H22" s="154">
        <v>3</v>
      </c>
      <c r="I22" s="151"/>
      <c r="J22" s="163">
        <f t="shared" si="0"/>
        <v>4</v>
      </c>
      <c r="K22" s="152">
        <f t="shared" si="2"/>
        <v>1.6</v>
      </c>
      <c r="L22" s="152">
        <f t="shared" si="3"/>
        <v>1.6</v>
      </c>
      <c r="M22" s="152">
        <f t="shared" si="4"/>
        <v>1.6</v>
      </c>
      <c r="N22" s="152">
        <f t="shared" si="5"/>
        <v>1.6</v>
      </c>
      <c r="O22" s="152">
        <f t="shared" si="6"/>
        <v>0</v>
      </c>
      <c r="P22" s="152"/>
      <c r="Q22" s="7">
        <f t="shared" si="1"/>
        <v>0.1</v>
      </c>
      <c r="R22" s="7">
        <f t="shared" si="7"/>
        <v>0.5</v>
      </c>
      <c r="S22" s="7">
        <f t="shared" si="8"/>
        <v>1</v>
      </c>
      <c r="T22" s="7">
        <f t="shared" si="9"/>
        <v>1.6</v>
      </c>
      <c r="U22" s="7">
        <f t="shared" si="10"/>
        <v>0.1</v>
      </c>
      <c r="V22" s="7">
        <f t="shared" si="11"/>
        <v>0.5</v>
      </c>
      <c r="W22" s="7">
        <f t="shared" si="12"/>
        <v>1</v>
      </c>
      <c r="X22" s="7">
        <f t="shared" si="13"/>
        <v>1.6</v>
      </c>
      <c r="Y22" s="7">
        <f t="shared" si="14"/>
        <v>0.1</v>
      </c>
      <c r="Z22" s="7">
        <f t="shared" si="15"/>
        <v>0.5</v>
      </c>
      <c r="AA22" s="7">
        <f t="shared" si="16"/>
        <v>1</v>
      </c>
      <c r="AB22" s="7">
        <f t="shared" si="17"/>
        <v>1.6</v>
      </c>
      <c r="AC22" s="7">
        <f t="shared" si="18"/>
        <v>0.1</v>
      </c>
      <c r="AD22" s="7">
        <f t="shared" si="19"/>
        <v>0.5</v>
      </c>
      <c r="AE22" s="7">
        <f t="shared" si="20"/>
        <v>1</v>
      </c>
      <c r="AF22" s="7">
        <f t="shared" si="21"/>
        <v>1.6</v>
      </c>
      <c r="AG22" s="7">
        <f t="shared" si="22"/>
        <v>0</v>
      </c>
      <c r="AH22" s="7">
        <f t="shared" si="23"/>
        <v>0</v>
      </c>
      <c r="AI22" s="7">
        <f t="shared" si="24"/>
        <v>0</v>
      </c>
      <c r="AJ22" s="7">
        <f t="shared" si="25"/>
        <v>0</v>
      </c>
      <c r="AK22"/>
      <c r="AL22"/>
      <c r="AM22"/>
      <c r="AN22"/>
      <c r="AO22"/>
      <c r="AP22"/>
      <c r="AQ22"/>
    </row>
    <row r="23" spans="1:43" x14ac:dyDescent="0.25">
      <c r="A23" s="155" t="s">
        <v>31</v>
      </c>
      <c r="B23" s="153">
        <v>4</v>
      </c>
      <c r="C23" s="154">
        <v>4.5</v>
      </c>
      <c r="D23" s="151">
        <v>4.5</v>
      </c>
      <c r="E23" s="154">
        <v>4.75</v>
      </c>
      <c r="F23" s="154">
        <v>4.75</v>
      </c>
      <c r="G23" s="154">
        <v>3.75</v>
      </c>
      <c r="H23" s="154">
        <v>3.5</v>
      </c>
      <c r="I23" s="151"/>
      <c r="J23" s="163">
        <f t="shared" si="0"/>
        <v>4.291666666666667</v>
      </c>
      <c r="K23" s="152">
        <f t="shared" si="2"/>
        <v>1.6</v>
      </c>
      <c r="L23" s="152">
        <f t="shared" si="3"/>
        <v>1.6</v>
      </c>
      <c r="M23" s="152">
        <f t="shared" si="4"/>
        <v>1.6</v>
      </c>
      <c r="N23" s="152">
        <f t="shared" si="5"/>
        <v>1.6</v>
      </c>
      <c r="O23" s="152">
        <f t="shared" si="6"/>
        <v>0.1</v>
      </c>
      <c r="P23" s="152"/>
      <c r="Q23" s="7">
        <f t="shared" si="1"/>
        <v>0.1</v>
      </c>
      <c r="R23" s="7">
        <f t="shared" si="7"/>
        <v>0.5</v>
      </c>
      <c r="S23" s="7">
        <f t="shared" si="8"/>
        <v>1</v>
      </c>
      <c r="T23" s="7">
        <f t="shared" si="9"/>
        <v>1.6</v>
      </c>
      <c r="U23" s="7">
        <f t="shared" si="10"/>
        <v>0.1</v>
      </c>
      <c r="V23" s="7">
        <f t="shared" si="11"/>
        <v>0.5</v>
      </c>
      <c r="W23" s="7">
        <f t="shared" si="12"/>
        <v>1</v>
      </c>
      <c r="X23" s="7">
        <f t="shared" si="13"/>
        <v>1.6</v>
      </c>
      <c r="Y23" s="7">
        <f t="shared" si="14"/>
        <v>0.1</v>
      </c>
      <c r="Z23" s="7">
        <f t="shared" si="15"/>
        <v>0.5</v>
      </c>
      <c r="AA23" s="7">
        <f t="shared" si="16"/>
        <v>1</v>
      </c>
      <c r="AB23" s="7">
        <f t="shared" si="17"/>
        <v>1.6</v>
      </c>
      <c r="AC23" s="7">
        <f t="shared" si="18"/>
        <v>0.1</v>
      </c>
      <c r="AD23" s="7">
        <f t="shared" si="19"/>
        <v>0.5</v>
      </c>
      <c r="AE23" s="7">
        <f t="shared" si="20"/>
        <v>1</v>
      </c>
      <c r="AF23" s="7">
        <f t="shared" si="21"/>
        <v>1.6</v>
      </c>
      <c r="AG23" s="7">
        <f t="shared" si="22"/>
        <v>0.1</v>
      </c>
      <c r="AH23" s="7">
        <f t="shared" si="23"/>
        <v>0</v>
      </c>
      <c r="AI23" s="7">
        <f t="shared" si="24"/>
        <v>0</v>
      </c>
      <c r="AJ23" s="7">
        <f t="shared" si="25"/>
        <v>0.1</v>
      </c>
      <c r="AK23"/>
      <c r="AL23"/>
      <c r="AM23"/>
      <c r="AN23"/>
      <c r="AO23"/>
      <c r="AP23"/>
      <c r="AQ23"/>
    </row>
    <row r="24" spans="1:43" x14ac:dyDescent="0.25">
      <c r="A24" s="140" t="s">
        <v>31</v>
      </c>
      <c r="B24" s="153">
        <v>3</v>
      </c>
      <c r="C24" s="154">
        <v>4.333333333333333</v>
      </c>
      <c r="D24" s="151">
        <v>4.333333333333333</v>
      </c>
      <c r="E24" s="154">
        <v>4.666666666666667</v>
      </c>
      <c r="F24" s="154">
        <v>4.666666666666667</v>
      </c>
      <c r="G24" s="154">
        <v>3.6666666666666665</v>
      </c>
      <c r="H24" s="154">
        <v>3</v>
      </c>
      <c r="I24" s="151"/>
      <c r="J24" s="163">
        <f t="shared" si="0"/>
        <v>4.1111111111111116</v>
      </c>
      <c r="K24" s="152">
        <f t="shared" si="2"/>
        <v>1.6</v>
      </c>
      <c r="L24" s="152">
        <f t="shared" si="3"/>
        <v>1.6</v>
      </c>
      <c r="M24" s="152">
        <f t="shared" si="4"/>
        <v>1.6</v>
      </c>
      <c r="N24" s="152">
        <f t="shared" si="5"/>
        <v>1.6</v>
      </c>
      <c r="O24" s="152">
        <f t="shared" si="6"/>
        <v>0.1</v>
      </c>
      <c r="P24" s="152"/>
      <c r="Q24" s="7">
        <f t="shared" si="1"/>
        <v>0.1</v>
      </c>
      <c r="R24" s="7">
        <f t="shared" si="7"/>
        <v>0.5</v>
      </c>
      <c r="S24" s="7">
        <f t="shared" si="8"/>
        <v>1</v>
      </c>
      <c r="T24" s="7">
        <f t="shared" si="9"/>
        <v>1.6</v>
      </c>
      <c r="U24" s="7">
        <f t="shared" si="10"/>
        <v>0.1</v>
      </c>
      <c r="V24" s="7">
        <f t="shared" si="11"/>
        <v>0.5</v>
      </c>
      <c r="W24" s="7">
        <f t="shared" si="12"/>
        <v>1</v>
      </c>
      <c r="X24" s="7">
        <f t="shared" si="13"/>
        <v>1.6</v>
      </c>
      <c r="Y24" s="7">
        <f t="shared" si="14"/>
        <v>0.1</v>
      </c>
      <c r="Z24" s="7">
        <f t="shared" si="15"/>
        <v>0.5</v>
      </c>
      <c r="AA24" s="7">
        <f t="shared" si="16"/>
        <v>1</v>
      </c>
      <c r="AB24" s="7">
        <f t="shared" si="17"/>
        <v>1.6</v>
      </c>
      <c r="AC24" s="7">
        <f t="shared" si="18"/>
        <v>0.1</v>
      </c>
      <c r="AD24" s="7">
        <f t="shared" si="19"/>
        <v>0.5</v>
      </c>
      <c r="AE24" s="7">
        <f t="shared" si="20"/>
        <v>1</v>
      </c>
      <c r="AF24" s="7">
        <f t="shared" si="21"/>
        <v>1.6</v>
      </c>
      <c r="AG24" s="7">
        <f t="shared" si="22"/>
        <v>0.1</v>
      </c>
      <c r="AH24" s="7">
        <f t="shared" si="23"/>
        <v>0</v>
      </c>
      <c r="AI24" s="7">
        <f t="shared" si="24"/>
        <v>0</v>
      </c>
      <c r="AJ24" s="7">
        <f t="shared" si="25"/>
        <v>0.1</v>
      </c>
      <c r="AK24"/>
      <c r="AL24"/>
      <c r="AM24"/>
      <c r="AN24"/>
      <c r="AO24"/>
      <c r="AP24"/>
      <c r="AQ24"/>
    </row>
    <row r="25" spans="1:43" x14ac:dyDescent="0.25">
      <c r="A25" s="140" t="s">
        <v>2131</v>
      </c>
      <c r="B25" s="153">
        <v>1</v>
      </c>
      <c r="C25" s="154">
        <v>5</v>
      </c>
      <c r="D25" s="151">
        <v>5</v>
      </c>
      <c r="E25" s="154">
        <v>5</v>
      </c>
      <c r="F25" s="154">
        <v>5</v>
      </c>
      <c r="G25" s="154">
        <v>4</v>
      </c>
      <c r="H25" s="154">
        <v>5</v>
      </c>
      <c r="I25" s="151"/>
      <c r="J25" s="163">
        <f t="shared" si="0"/>
        <v>4.833333333333333</v>
      </c>
      <c r="K25" s="152">
        <f t="shared" si="2"/>
        <v>1.6</v>
      </c>
      <c r="L25" s="152">
        <f t="shared" si="3"/>
        <v>1.6</v>
      </c>
      <c r="M25" s="152">
        <f t="shared" si="4"/>
        <v>1.6</v>
      </c>
      <c r="N25" s="152">
        <f t="shared" si="5"/>
        <v>1.6</v>
      </c>
      <c r="O25" s="152">
        <f t="shared" si="6"/>
        <v>0.6</v>
      </c>
      <c r="P25" s="152"/>
      <c r="Q25" s="7">
        <f t="shared" si="1"/>
        <v>0.1</v>
      </c>
      <c r="R25" s="7">
        <f t="shared" si="7"/>
        <v>0.5</v>
      </c>
      <c r="S25" s="7">
        <f t="shared" si="8"/>
        <v>1</v>
      </c>
      <c r="T25" s="7">
        <f t="shared" ref="T25:T88" si="26">SUM(Q25:S25)</f>
        <v>1.6</v>
      </c>
      <c r="U25" s="7">
        <f t="shared" si="10"/>
        <v>0.1</v>
      </c>
      <c r="V25" s="7">
        <f t="shared" si="11"/>
        <v>0.5</v>
      </c>
      <c r="W25" s="7">
        <f t="shared" si="12"/>
        <v>1</v>
      </c>
      <c r="X25" s="7">
        <f t="shared" ref="X25:X88" si="27">SUM(U25:W25)</f>
        <v>1.6</v>
      </c>
      <c r="Y25" s="7">
        <f t="shared" si="14"/>
        <v>0.1</v>
      </c>
      <c r="Z25" s="7">
        <f t="shared" si="15"/>
        <v>0.5</v>
      </c>
      <c r="AA25" s="7">
        <f t="shared" si="16"/>
        <v>1</v>
      </c>
      <c r="AB25" s="7">
        <f t="shared" ref="AB25:AB88" si="28">SUM(Y25:AA25)</f>
        <v>1.6</v>
      </c>
      <c r="AC25" s="7">
        <f t="shared" si="18"/>
        <v>0.1</v>
      </c>
      <c r="AD25" s="7">
        <f t="shared" si="19"/>
        <v>0.5</v>
      </c>
      <c r="AE25" s="7">
        <f t="shared" si="20"/>
        <v>1</v>
      </c>
      <c r="AF25" s="7">
        <f t="shared" ref="AF25:AF88" si="29">SUM(AC25:AE25)</f>
        <v>1.6</v>
      </c>
      <c r="AG25" s="7">
        <f t="shared" si="22"/>
        <v>0.1</v>
      </c>
      <c r="AH25" s="7">
        <f t="shared" si="23"/>
        <v>0.5</v>
      </c>
      <c r="AI25" s="7">
        <f t="shared" si="24"/>
        <v>0</v>
      </c>
      <c r="AJ25" s="7">
        <f t="shared" ref="AJ25:AJ88" si="30">SUM(AG25:AI25)</f>
        <v>0.6</v>
      </c>
      <c r="AK25"/>
      <c r="AL25"/>
      <c r="AM25"/>
      <c r="AN25"/>
      <c r="AO25"/>
      <c r="AP25"/>
      <c r="AQ25"/>
    </row>
    <row r="26" spans="1:43" ht="15.75" x14ac:dyDescent="0.25">
      <c r="A26" s="162" t="s">
        <v>255</v>
      </c>
      <c r="B26" s="153">
        <v>21</v>
      </c>
      <c r="C26" s="154">
        <v>4.1428571428571432</v>
      </c>
      <c r="D26" s="151">
        <v>3.5714285714285716</v>
      </c>
      <c r="E26" s="154">
        <v>3.6666666666666665</v>
      </c>
      <c r="F26" s="154">
        <v>3.8095238095238093</v>
      </c>
      <c r="G26" s="154">
        <v>3.0476190476190474</v>
      </c>
      <c r="H26" s="154">
        <v>3.5714285714285716</v>
      </c>
      <c r="I26" s="151"/>
      <c r="J26" s="163">
        <f t="shared" si="0"/>
        <v>3.6349206349206349</v>
      </c>
      <c r="K26" s="152">
        <f t="shared" si="2"/>
        <v>1.6</v>
      </c>
      <c r="L26" s="152">
        <f t="shared" si="3"/>
        <v>1.6</v>
      </c>
      <c r="M26" s="152">
        <f t="shared" si="4"/>
        <v>1.6</v>
      </c>
      <c r="N26" s="152">
        <f t="shared" si="5"/>
        <v>0.6</v>
      </c>
      <c r="O26" s="152">
        <f t="shared" si="6"/>
        <v>0</v>
      </c>
      <c r="P26" s="152"/>
      <c r="Q26" s="7">
        <f t="shared" si="1"/>
        <v>0.1</v>
      </c>
      <c r="R26" s="7">
        <f t="shared" si="7"/>
        <v>0.5</v>
      </c>
      <c r="S26" s="7">
        <f t="shared" si="8"/>
        <v>1</v>
      </c>
      <c r="T26" s="7">
        <f t="shared" si="26"/>
        <v>1.6</v>
      </c>
      <c r="U26" s="7">
        <f t="shared" si="10"/>
        <v>0.1</v>
      </c>
      <c r="V26" s="7">
        <f t="shared" si="11"/>
        <v>0.5</v>
      </c>
      <c r="W26" s="7">
        <f t="shared" si="12"/>
        <v>1</v>
      </c>
      <c r="X26" s="7">
        <f t="shared" si="27"/>
        <v>1.6</v>
      </c>
      <c r="Y26" s="7">
        <f t="shared" si="14"/>
        <v>0.1</v>
      </c>
      <c r="Z26" s="7">
        <f t="shared" si="15"/>
        <v>0.5</v>
      </c>
      <c r="AA26" s="7">
        <f t="shared" si="16"/>
        <v>1</v>
      </c>
      <c r="AB26" s="7">
        <f t="shared" si="28"/>
        <v>1.6</v>
      </c>
      <c r="AC26" s="7">
        <f t="shared" si="18"/>
        <v>0.1</v>
      </c>
      <c r="AD26" s="7">
        <f t="shared" si="19"/>
        <v>0.5</v>
      </c>
      <c r="AE26" s="7">
        <f t="shared" si="20"/>
        <v>0</v>
      </c>
      <c r="AF26" s="7">
        <f t="shared" si="29"/>
        <v>0.6</v>
      </c>
      <c r="AG26" s="7">
        <f t="shared" si="22"/>
        <v>0</v>
      </c>
      <c r="AH26" s="7">
        <f t="shared" si="23"/>
        <v>0</v>
      </c>
      <c r="AI26" s="7">
        <f t="shared" si="24"/>
        <v>0</v>
      </c>
      <c r="AJ26" s="7">
        <f t="shared" si="30"/>
        <v>0</v>
      </c>
      <c r="AK26"/>
      <c r="AL26"/>
      <c r="AM26"/>
      <c r="AN26"/>
      <c r="AO26"/>
      <c r="AP26"/>
      <c r="AQ26"/>
    </row>
    <row r="27" spans="1:43" x14ac:dyDescent="0.25">
      <c r="A27" s="2" t="s">
        <v>48</v>
      </c>
      <c r="B27" s="153">
        <v>13</v>
      </c>
      <c r="C27" s="154">
        <v>4</v>
      </c>
      <c r="D27" s="151">
        <v>3.7692307692307692</v>
      </c>
      <c r="E27" s="154">
        <v>3.5384615384615383</v>
      </c>
      <c r="F27" s="154">
        <v>3.6923076923076925</v>
      </c>
      <c r="G27" s="154">
        <v>2.8461538461538463</v>
      </c>
      <c r="H27" s="154">
        <v>3.6153846153846154</v>
      </c>
      <c r="I27" s="151"/>
      <c r="J27" s="163">
        <f t="shared" si="0"/>
        <v>3.5769230769230771</v>
      </c>
      <c r="K27" s="152">
        <f t="shared" si="2"/>
        <v>1.6</v>
      </c>
      <c r="L27" s="152">
        <f t="shared" si="3"/>
        <v>1.6</v>
      </c>
      <c r="M27" s="152">
        <f t="shared" si="4"/>
        <v>1.6</v>
      </c>
      <c r="N27" s="152">
        <f t="shared" si="5"/>
        <v>0.6</v>
      </c>
      <c r="O27" s="152">
        <f t="shared" si="6"/>
        <v>0</v>
      </c>
      <c r="P27" s="152"/>
      <c r="Q27" s="7">
        <f t="shared" si="1"/>
        <v>0.1</v>
      </c>
      <c r="R27" s="7">
        <f t="shared" si="7"/>
        <v>0.5</v>
      </c>
      <c r="S27" s="7">
        <f t="shared" si="8"/>
        <v>1</v>
      </c>
      <c r="T27" s="7">
        <f t="shared" si="26"/>
        <v>1.6</v>
      </c>
      <c r="U27" s="7">
        <f t="shared" si="10"/>
        <v>0.1</v>
      </c>
      <c r="V27" s="7">
        <f t="shared" si="11"/>
        <v>0.5</v>
      </c>
      <c r="W27" s="7">
        <f t="shared" si="12"/>
        <v>1</v>
      </c>
      <c r="X27" s="7">
        <f t="shared" si="27"/>
        <v>1.6</v>
      </c>
      <c r="Y27" s="7">
        <f t="shared" si="14"/>
        <v>0.1</v>
      </c>
      <c r="Z27" s="7">
        <f t="shared" si="15"/>
        <v>0.5</v>
      </c>
      <c r="AA27" s="7">
        <f t="shared" si="16"/>
        <v>1</v>
      </c>
      <c r="AB27" s="7">
        <f t="shared" si="28"/>
        <v>1.6</v>
      </c>
      <c r="AC27" s="7">
        <f t="shared" si="18"/>
        <v>0.1</v>
      </c>
      <c r="AD27" s="7">
        <f t="shared" si="19"/>
        <v>0.5</v>
      </c>
      <c r="AE27" s="7">
        <f t="shared" si="20"/>
        <v>0</v>
      </c>
      <c r="AF27" s="7">
        <f t="shared" si="29"/>
        <v>0.6</v>
      </c>
      <c r="AG27" s="7">
        <f t="shared" si="22"/>
        <v>0</v>
      </c>
      <c r="AH27" s="7">
        <f t="shared" si="23"/>
        <v>0</v>
      </c>
      <c r="AI27" s="7">
        <f t="shared" si="24"/>
        <v>0</v>
      </c>
      <c r="AJ27" s="7">
        <f t="shared" si="30"/>
        <v>0</v>
      </c>
      <c r="AK27"/>
      <c r="AL27"/>
      <c r="AM27"/>
      <c r="AN27"/>
      <c r="AO27"/>
      <c r="AP27"/>
      <c r="AQ27"/>
    </row>
    <row r="28" spans="1:43" x14ac:dyDescent="0.25">
      <c r="A28" s="140" t="s">
        <v>215</v>
      </c>
      <c r="B28" s="153">
        <v>5</v>
      </c>
      <c r="C28" s="154">
        <v>4</v>
      </c>
      <c r="D28" s="151">
        <v>3.8</v>
      </c>
      <c r="E28" s="154">
        <v>3.2</v>
      </c>
      <c r="F28" s="154">
        <v>3.6</v>
      </c>
      <c r="G28" s="154">
        <v>1.6</v>
      </c>
      <c r="H28" s="154">
        <v>3.6</v>
      </c>
      <c r="I28" s="151"/>
      <c r="J28" s="163">
        <f t="shared" si="0"/>
        <v>3.3000000000000003</v>
      </c>
      <c r="K28" s="152">
        <f t="shared" si="2"/>
        <v>1.6</v>
      </c>
      <c r="L28" s="152">
        <f t="shared" si="3"/>
        <v>1.6</v>
      </c>
      <c r="M28" s="152">
        <f t="shared" si="4"/>
        <v>1.6</v>
      </c>
      <c r="N28" s="152">
        <f t="shared" si="5"/>
        <v>0.1</v>
      </c>
      <c r="O28" s="152">
        <f t="shared" si="6"/>
        <v>0</v>
      </c>
      <c r="P28" s="152"/>
      <c r="Q28" s="7">
        <f t="shared" si="1"/>
        <v>0.1</v>
      </c>
      <c r="R28" s="7">
        <f t="shared" si="7"/>
        <v>0.5</v>
      </c>
      <c r="S28" s="7">
        <f t="shared" si="8"/>
        <v>1</v>
      </c>
      <c r="T28" s="7">
        <f t="shared" si="26"/>
        <v>1.6</v>
      </c>
      <c r="U28" s="7">
        <f t="shared" si="10"/>
        <v>0.1</v>
      </c>
      <c r="V28" s="7">
        <f t="shared" si="11"/>
        <v>0.5</v>
      </c>
      <c r="W28" s="7">
        <f t="shared" si="12"/>
        <v>1</v>
      </c>
      <c r="X28" s="7">
        <f t="shared" si="27"/>
        <v>1.6</v>
      </c>
      <c r="Y28" s="7">
        <f t="shared" si="14"/>
        <v>0.1</v>
      </c>
      <c r="Z28" s="7">
        <f t="shared" si="15"/>
        <v>0.5</v>
      </c>
      <c r="AA28" s="7">
        <f t="shared" si="16"/>
        <v>1</v>
      </c>
      <c r="AB28" s="7">
        <f t="shared" si="28"/>
        <v>1.6</v>
      </c>
      <c r="AC28" s="7">
        <f t="shared" si="18"/>
        <v>0.1</v>
      </c>
      <c r="AD28" s="7">
        <f t="shared" si="19"/>
        <v>0</v>
      </c>
      <c r="AE28" s="7">
        <f t="shared" si="20"/>
        <v>0</v>
      </c>
      <c r="AF28" s="7">
        <f t="shared" si="29"/>
        <v>0.1</v>
      </c>
      <c r="AG28" s="7">
        <f t="shared" si="22"/>
        <v>0</v>
      </c>
      <c r="AH28" s="7">
        <f t="shared" si="23"/>
        <v>0</v>
      </c>
      <c r="AI28" s="7">
        <f t="shared" si="24"/>
        <v>0</v>
      </c>
      <c r="AJ28" s="7">
        <f t="shared" si="30"/>
        <v>0</v>
      </c>
      <c r="AK28"/>
      <c r="AL28"/>
      <c r="AM28"/>
      <c r="AN28"/>
      <c r="AO28"/>
      <c r="AP28"/>
      <c r="AQ28"/>
    </row>
    <row r="29" spans="1:43" x14ac:dyDescent="0.25">
      <c r="A29" s="140" t="s">
        <v>210</v>
      </c>
      <c r="B29" s="153">
        <v>1</v>
      </c>
      <c r="C29" s="154">
        <v>3</v>
      </c>
      <c r="D29" s="151">
        <v>3</v>
      </c>
      <c r="E29" s="154">
        <v>3</v>
      </c>
      <c r="F29" s="154">
        <v>3</v>
      </c>
      <c r="G29" s="154">
        <v>3</v>
      </c>
      <c r="H29" s="154">
        <v>3</v>
      </c>
      <c r="I29" s="151"/>
      <c r="J29" s="163">
        <f t="shared" si="0"/>
        <v>3</v>
      </c>
      <c r="K29" s="152">
        <f t="shared" si="2"/>
        <v>1.6</v>
      </c>
      <c r="L29" s="152">
        <f t="shared" si="3"/>
        <v>1.6</v>
      </c>
      <c r="M29" s="152">
        <f t="shared" si="4"/>
        <v>1.6</v>
      </c>
      <c r="N29" s="152">
        <f t="shared" si="5"/>
        <v>0</v>
      </c>
      <c r="O29" s="152">
        <f t="shared" si="6"/>
        <v>0</v>
      </c>
      <c r="P29" s="152"/>
      <c r="Q29" s="7">
        <f t="shared" si="1"/>
        <v>0.1</v>
      </c>
      <c r="R29" s="7">
        <f t="shared" si="7"/>
        <v>0.5</v>
      </c>
      <c r="S29" s="7">
        <f t="shared" si="8"/>
        <v>1</v>
      </c>
      <c r="T29" s="7">
        <f t="shared" si="26"/>
        <v>1.6</v>
      </c>
      <c r="U29" s="7">
        <f t="shared" si="10"/>
        <v>0.1</v>
      </c>
      <c r="V29" s="7">
        <f t="shared" si="11"/>
        <v>0.5</v>
      </c>
      <c r="W29" s="7">
        <f t="shared" si="12"/>
        <v>1</v>
      </c>
      <c r="X29" s="7">
        <f t="shared" si="27"/>
        <v>1.6</v>
      </c>
      <c r="Y29" s="7">
        <f t="shared" si="14"/>
        <v>0.1</v>
      </c>
      <c r="Z29" s="7">
        <f t="shared" si="15"/>
        <v>0.5</v>
      </c>
      <c r="AA29" s="7">
        <f t="shared" si="16"/>
        <v>1</v>
      </c>
      <c r="AB29" s="7">
        <f t="shared" si="28"/>
        <v>1.6</v>
      </c>
      <c r="AC29" s="7">
        <f t="shared" si="18"/>
        <v>0</v>
      </c>
      <c r="AD29" s="7">
        <f t="shared" si="19"/>
        <v>0</v>
      </c>
      <c r="AE29" s="7">
        <f t="shared" si="20"/>
        <v>0</v>
      </c>
      <c r="AF29" s="7">
        <f t="shared" si="29"/>
        <v>0</v>
      </c>
      <c r="AG29" s="7">
        <f t="shared" si="22"/>
        <v>0</v>
      </c>
      <c r="AH29" s="7">
        <f t="shared" si="23"/>
        <v>0</v>
      </c>
      <c r="AI29" s="7">
        <f t="shared" si="24"/>
        <v>0</v>
      </c>
      <c r="AJ29" s="7">
        <f t="shared" si="30"/>
        <v>0</v>
      </c>
      <c r="AK29"/>
      <c r="AL29"/>
      <c r="AM29"/>
      <c r="AN29"/>
      <c r="AO29"/>
      <c r="AP29"/>
      <c r="AQ29"/>
    </row>
    <row r="30" spans="1:43" x14ac:dyDescent="0.25">
      <c r="A30" s="140" t="s">
        <v>712</v>
      </c>
      <c r="B30" s="153">
        <v>7</v>
      </c>
      <c r="C30" s="154">
        <v>4.1428571428571432</v>
      </c>
      <c r="D30" s="151">
        <v>3.8571428571428572</v>
      </c>
      <c r="E30" s="154">
        <v>3.8571428571428572</v>
      </c>
      <c r="F30" s="154">
        <v>3.8571428571428572</v>
      </c>
      <c r="G30" s="154">
        <v>3.7142857142857144</v>
      </c>
      <c r="H30" s="154">
        <v>3.7142857142857144</v>
      </c>
      <c r="I30" s="151"/>
      <c r="J30" s="163">
        <f t="shared" si="0"/>
        <v>3.8571428571428577</v>
      </c>
      <c r="K30" s="152">
        <f t="shared" si="2"/>
        <v>1.6</v>
      </c>
      <c r="L30" s="152">
        <f t="shared" si="3"/>
        <v>1.6</v>
      </c>
      <c r="M30" s="152">
        <f t="shared" si="4"/>
        <v>1.6</v>
      </c>
      <c r="N30" s="152">
        <f t="shared" si="5"/>
        <v>0.6</v>
      </c>
      <c r="O30" s="152">
        <f t="shared" si="6"/>
        <v>0</v>
      </c>
      <c r="P30" s="152"/>
      <c r="Q30" s="7">
        <f t="shared" si="1"/>
        <v>0.1</v>
      </c>
      <c r="R30" s="7">
        <f t="shared" si="7"/>
        <v>0.5</v>
      </c>
      <c r="S30" s="7">
        <f t="shared" si="8"/>
        <v>1</v>
      </c>
      <c r="T30" s="7">
        <f t="shared" si="26"/>
        <v>1.6</v>
      </c>
      <c r="U30" s="7">
        <f t="shared" si="10"/>
        <v>0.1</v>
      </c>
      <c r="V30" s="7">
        <f t="shared" si="11"/>
        <v>0.5</v>
      </c>
      <c r="W30" s="7">
        <f t="shared" si="12"/>
        <v>1</v>
      </c>
      <c r="X30" s="7">
        <f t="shared" si="27"/>
        <v>1.6</v>
      </c>
      <c r="Y30" s="7">
        <f t="shared" si="14"/>
        <v>0.1</v>
      </c>
      <c r="Z30" s="7">
        <f t="shared" si="15"/>
        <v>0.5</v>
      </c>
      <c r="AA30" s="7">
        <f t="shared" si="16"/>
        <v>1</v>
      </c>
      <c r="AB30" s="7">
        <f t="shared" si="28"/>
        <v>1.6</v>
      </c>
      <c r="AC30" s="7">
        <f t="shared" si="18"/>
        <v>0.1</v>
      </c>
      <c r="AD30" s="7">
        <f t="shared" si="19"/>
        <v>0.5</v>
      </c>
      <c r="AE30" s="7">
        <f t="shared" si="20"/>
        <v>0</v>
      </c>
      <c r="AF30" s="7">
        <f t="shared" si="29"/>
        <v>0.6</v>
      </c>
      <c r="AG30" s="7">
        <f t="shared" si="22"/>
        <v>0</v>
      </c>
      <c r="AH30" s="7">
        <f t="shared" si="23"/>
        <v>0</v>
      </c>
      <c r="AI30" s="7">
        <f t="shared" si="24"/>
        <v>0</v>
      </c>
      <c r="AJ30" s="7">
        <f t="shared" si="30"/>
        <v>0</v>
      </c>
      <c r="AK30"/>
      <c r="AL30"/>
      <c r="AM30"/>
      <c r="AN30"/>
      <c r="AO30"/>
      <c r="AP30"/>
      <c r="AQ30"/>
    </row>
    <row r="31" spans="1:43" x14ac:dyDescent="0.25">
      <c r="A31" s="2" t="s">
        <v>73</v>
      </c>
      <c r="B31" s="153">
        <v>7</v>
      </c>
      <c r="C31" s="154">
        <v>4.4285714285714288</v>
      </c>
      <c r="D31" s="151">
        <v>3.2857142857142856</v>
      </c>
      <c r="E31" s="154">
        <v>3.8571428571428572</v>
      </c>
      <c r="F31" s="154">
        <v>4</v>
      </c>
      <c r="G31" s="154">
        <v>3.4285714285714284</v>
      </c>
      <c r="H31" s="154">
        <v>3.5714285714285716</v>
      </c>
      <c r="I31" s="151"/>
      <c r="J31" s="163">
        <f t="shared" si="0"/>
        <v>3.7619047619047623</v>
      </c>
      <c r="K31" s="152">
        <f t="shared" si="2"/>
        <v>1.6</v>
      </c>
      <c r="L31" s="152">
        <f t="shared" si="3"/>
        <v>1.6</v>
      </c>
      <c r="M31" s="152">
        <f t="shared" si="4"/>
        <v>1.6</v>
      </c>
      <c r="N31" s="152">
        <f t="shared" si="5"/>
        <v>0.6</v>
      </c>
      <c r="O31" s="152">
        <f t="shared" si="6"/>
        <v>0</v>
      </c>
      <c r="P31" s="152"/>
      <c r="Q31" s="7">
        <f t="shared" si="1"/>
        <v>0.1</v>
      </c>
      <c r="R31" s="7">
        <f t="shared" si="7"/>
        <v>0.5</v>
      </c>
      <c r="S31" s="7">
        <f t="shared" si="8"/>
        <v>1</v>
      </c>
      <c r="T31" s="7">
        <f t="shared" si="26"/>
        <v>1.6</v>
      </c>
      <c r="U31" s="7">
        <f t="shared" si="10"/>
        <v>0.1</v>
      </c>
      <c r="V31" s="7">
        <f t="shared" si="11"/>
        <v>0.5</v>
      </c>
      <c r="W31" s="7">
        <f t="shared" si="12"/>
        <v>1</v>
      </c>
      <c r="X31" s="7">
        <f t="shared" si="27"/>
        <v>1.6</v>
      </c>
      <c r="Y31" s="7">
        <f t="shared" si="14"/>
        <v>0.1</v>
      </c>
      <c r="Z31" s="7">
        <f t="shared" si="15"/>
        <v>0.5</v>
      </c>
      <c r="AA31" s="7">
        <f t="shared" si="16"/>
        <v>1</v>
      </c>
      <c r="AB31" s="7">
        <f t="shared" si="28"/>
        <v>1.6</v>
      </c>
      <c r="AC31" s="7">
        <f t="shared" si="18"/>
        <v>0.1</v>
      </c>
      <c r="AD31" s="7">
        <f t="shared" si="19"/>
        <v>0.5</v>
      </c>
      <c r="AE31" s="7">
        <f t="shared" si="20"/>
        <v>0</v>
      </c>
      <c r="AF31" s="7">
        <f t="shared" si="29"/>
        <v>0.6</v>
      </c>
      <c r="AG31" s="7">
        <f t="shared" si="22"/>
        <v>0</v>
      </c>
      <c r="AH31" s="7">
        <f t="shared" si="23"/>
        <v>0</v>
      </c>
      <c r="AI31" s="7">
        <f t="shared" si="24"/>
        <v>0</v>
      </c>
      <c r="AJ31" s="7">
        <f t="shared" si="30"/>
        <v>0</v>
      </c>
      <c r="AK31"/>
      <c r="AL31"/>
      <c r="AM31"/>
      <c r="AN31"/>
      <c r="AO31"/>
      <c r="AP31"/>
      <c r="AQ31"/>
    </row>
    <row r="32" spans="1:43" x14ac:dyDescent="0.25">
      <c r="A32" s="140" t="s">
        <v>210</v>
      </c>
      <c r="B32" s="153">
        <v>2</v>
      </c>
      <c r="C32" s="154">
        <v>4</v>
      </c>
      <c r="D32" s="151">
        <v>3</v>
      </c>
      <c r="E32" s="154">
        <v>3.5</v>
      </c>
      <c r="F32" s="154">
        <v>3.5</v>
      </c>
      <c r="G32" s="154">
        <v>2.5</v>
      </c>
      <c r="H32" s="154">
        <v>2.5</v>
      </c>
      <c r="I32" s="151"/>
      <c r="J32" s="163">
        <f t="shared" si="0"/>
        <v>3.1666666666666665</v>
      </c>
      <c r="K32" s="152">
        <f t="shared" si="2"/>
        <v>1.6</v>
      </c>
      <c r="L32" s="152">
        <f t="shared" si="3"/>
        <v>1.6</v>
      </c>
      <c r="M32" s="152">
        <f t="shared" si="4"/>
        <v>1.6</v>
      </c>
      <c r="N32" s="152">
        <f t="shared" si="5"/>
        <v>0.1</v>
      </c>
      <c r="O32" s="152">
        <f t="shared" si="6"/>
        <v>0</v>
      </c>
      <c r="P32" s="152"/>
      <c r="Q32" s="7">
        <f t="shared" si="1"/>
        <v>0.1</v>
      </c>
      <c r="R32" s="7">
        <f t="shared" si="7"/>
        <v>0.5</v>
      </c>
      <c r="S32" s="7">
        <f t="shared" si="8"/>
        <v>1</v>
      </c>
      <c r="T32" s="7">
        <f t="shared" si="26"/>
        <v>1.6</v>
      </c>
      <c r="U32" s="7">
        <f t="shared" si="10"/>
        <v>0.1</v>
      </c>
      <c r="V32" s="7">
        <f t="shared" si="11"/>
        <v>0.5</v>
      </c>
      <c r="W32" s="7">
        <f t="shared" si="12"/>
        <v>1</v>
      </c>
      <c r="X32" s="7">
        <f t="shared" si="27"/>
        <v>1.6</v>
      </c>
      <c r="Y32" s="7">
        <f t="shared" si="14"/>
        <v>0.1</v>
      </c>
      <c r="Z32" s="7">
        <f t="shared" si="15"/>
        <v>0.5</v>
      </c>
      <c r="AA32" s="7">
        <f t="shared" si="16"/>
        <v>1</v>
      </c>
      <c r="AB32" s="7">
        <f t="shared" si="28"/>
        <v>1.6</v>
      </c>
      <c r="AC32" s="7">
        <f t="shared" si="18"/>
        <v>0.1</v>
      </c>
      <c r="AD32" s="7">
        <f t="shared" si="19"/>
        <v>0</v>
      </c>
      <c r="AE32" s="7">
        <f t="shared" si="20"/>
        <v>0</v>
      </c>
      <c r="AF32" s="7">
        <f t="shared" si="29"/>
        <v>0.1</v>
      </c>
      <c r="AG32" s="7">
        <f t="shared" si="22"/>
        <v>0</v>
      </c>
      <c r="AH32" s="7">
        <f t="shared" si="23"/>
        <v>0</v>
      </c>
      <c r="AI32" s="7">
        <f t="shared" si="24"/>
        <v>0</v>
      </c>
      <c r="AJ32" s="7">
        <f t="shared" si="30"/>
        <v>0</v>
      </c>
      <c r="AK32"/>
      <c r="AL32"/>
      <c r="AM32"/>
      <c r="AN32"/>
      <c r="AO32"/>
      <c r="AP32"/>
      <c r="AQ32"/>
    </row>
    <row r="33" spans="1:43" x14ac:dyDescent="0.25">
      <c r="A33" s="140" t="s">
        <v>712</v>
      </c>
      <c r="B33" s="153">
        <v>1</v>
      </c>
      <c r="C33" s="154">
        <v>5</v>
      </c>
      <c r="D33" s="151">
        <v>4</v>
      </c>
      <c r="E33" s="154">
        <v>4</v>
      </c>
      <c r="F33" s="154">
        <v>4</v>
      </c>
      <c r="G33" s="154">
        <v>3</v>
      </c>
      <c r="H33" s="154">
        <v>4</v>
      </c>
      <c r="I33" s="151"/>
      <c r="J33" s="163">
        <f t="shared" si="0"/>
        <v>4</v>
      </c>
      <c r="K33" s="152">
        <f t="shared" si="2"/>
        <v>1.6</v>
      </c>
      <c r="L33" s="152">
        <f t="shared" si="3"/>
        <v>1.6</v>
      </c>
      <c r="M33" s="152">
        <f t="shared" si="4"/>
        <v>1.6</v>
      </c>
      <c r="N33" s="152">
        <f t="shared" si="5"/>
        <v>1.6</v>
      </c>
      <c r="O33" s="152">
        <f t="shared" si="6"/>
        <v>0</v>
      </c>
      <c r="P33" s="152"/>
      <c r="Q33" s="7">
        <f t="shared" si="1"/>
        <v>0.1</v>
      </c>
      <c r="R33" s="7">
        <f t="shared" si="7"/>
        <v>0.5</v>
      </c>
      <c r="S33" s="7">
        <f t="shared" si="8"/>
        <v>1</v>
      </c>
      <c r="T33" s="7">
        <f t="shared" si="26"/>
        <v>1.6</v>
      </c>
      <c r="U33" s="7">
        <f t="shared" si="10"/>
        <v>0.1</v>
      </c>
      <c r="V33" s="7">
        <f t="shared" si="11"/>
        <v>0.5</v>
      </c>
      <c r="W33" s="7">
        <f t="shared" si="12"/>
        <v>1</v>
      </c>
      <c r="X33" s="7">
        <f t="shared" si="27"/>
        <v>1.6</v>
      </c>
      <c r="Y33" s="7">
        <f t="shared" si="14"/>
        <v>0.1</v>
      </c>
      <c r="Z33" s="7">
        <f t="shared" si="15"/>
        <v>0.5</v>
      </c>
      <c r="AA33" s="7">
        <f t="shared" si="16"/>
        <v>1</v>
      </c>
      <c r="AB33" s="7">
        <f t="shared" si="28"/>
        <v>1.6</v>
      </c>
      <c r="AC33" s="7">
        <f t="shared" si="18"/>
        <v>0.1</v>
      </c>
      <c r="AD33" s="7">
        <f t="shared" si="19"/>
        <v>0.5</v>
      </c>
      <c r="AE33" s="7">
        <f t="shared" si="20"/>
        <v>1</v>
      </c>
      <c r="AF33" s="7">
        <f t="shared" si="29"/>
        <v>1.6</v>
      </c>
      <c r="AG33" s="7">
        <f t="shared" si="22"/>
        <v>0</v>
      </c>
      <c r="AH33" s="7">
        <f t="shared" si="23"/>
        <v>0</v>
      </c>
      <c r="AI33" s="7">
        <f t="shared" si="24"/>
        <v>0</v>
      </c>
      <c r="AJ33" s="7">
        <f t="shared" si="30"/>
        <v>0</v>
      </c>
      <c r="AK33"/>
      <c r="AL33"/>
      <c r="AM33"/>
      <c r="AN33"/>
      <c r="AO33"/>
      <c r="AP33"/>
      <c r="AQ33"/>
    </row>
    <row r="34" spans="1:43" x14ac:dyDescent="0.25">
      <c r="A34" s="140" t="s">
        <v>926</v>
      </c>
      <c r="B34" s="153">
        <v>4</v>
      </c>
      <c r="C34" s="154">
        <v>4.5</v>
      </c>
      <c r="D34" s="151">
        <v>3.25</v>
      </c>
      <c r="E34" s="154">
        <v>4</v>
      </c>
      <c r="F34" s="154">
        <v>4.25</v>
      </c>
      <c r="G34" s="154">
        <v>4</v>
      </c>
      <c r="H34" s="154">
        <v>4</v>
      </c>
      <c r="I34" s="151"/>
      <c r="J34" s="163">
        <f t="shared" si="0"/>
        <v>4</v>
      </c>
      <c r="K34" s="152">
        <f t="shared" si="2"/>
        <v>1.6</v>
      </c>
      <c r="L34" s="152">
        <f t="shared" si="3"/>
        <v>1.6</v>
      </c>
      <c r="M34" s="152">
        <f t="shared" si="4"/>
        <v>1.6</v>
      </c>
      <c r="N34" s="152">
        <f t="shared" si="5"/>
        <v>1.6</v>
      </c>
      <c r="O34" s="152">
        <f t="shared" si="6"/>
        <v>0</v>
      </c>
      <c r="P34" s="152"/>
      <c r="Q34" s="7">
        <f t="shared" si="1"/>
        <v>0.1</v>
      </c>
      <c r="R34" s="7">
        <f t="shared" si="7"/>
        <v>0.5</v>
      </c>
      <c r="S34" s="7">
        <f t="shared" si="8"/>
        <v>1</v>
      </c>
      <c r="T34" s="7">
        <f t="shared" si="26"/>
        <v>1.6</v>
      </c>
      <c r="U34" s="7">
        <f t="shared" si="10"/>
        <v>0.1</v>
      </c>
      <c r="V34" s="7">
        <f t="shared" si="11"/>
        <v>0.5</v>
      </c>
      <c r="W34" s="7">
        <f t="shared" si="12"/>
        <v>1</v>
      </c>
      <c r="X34" s="7">
        <f t="shared" si="27"/>
        <v>1.6</v>
      </c>
      <c r="Y34" s="7">
        <f t="shared" si="14"/>
        <v>0.1</v>
      </c>
      <c r="Z34" s="7">
        <f t="shared" si="15"/>
        <v>0.5</v>
      </c>
      <c r="AA34" s="7">
        <f t="shared" si="16"/>
        <v>1</v>
      </c>
      <c r="AB34" s="7">
        <f t="shared" si="28"/>
        <v>1.6</v>
      </c>
      <c r="AC34" s="7">
        <f t="shared" si="18"/>
        <v>0.1</v>
      </c>
      <c r="AD34" s="7">
        <f t="shared" si="19"/>
        <v>0.5</v>
      </c>
      <c r="AE34" s="7">
        <f t="shared" si="20"/>
        <v>1</v>
      </c>
      <c r="AF34" s="7">
        <f t="shared" si="29"/>
        <v>1.6</v>
      </c>
      <c r="AG34" s="7">
        <f t="shared" si="22"/>
        <v>0</v>
      </c>
      <c r="AH34" s="7">
        <f t="shared" si="23"/>
        <v>0</v>
      </c>
      <c r="AI34" s="7">
        <f t="shared" si="24"/>
        <v>0</v>
      </c>
      <c r="AJ34" s="7">
        <f t="shared" si="30"/>
        <v>0</v>
      </c>
      <c r="AK34"/>
      <c r="AL34"/>
      <c r="AM34"/>
      <c r="AN34"/>
      <c r="AO34"/>
      <c r="AP34"/>
      <c r="AQ34"/>
    </row>
    <row r="35" spans="1:43" x14ac:dyDescent="0.25">
      <c r="A35" s="2" t="s">
        <v>210</v>
      </c>
      <c r="B35" s="153">
        <v>1</v>
      </c>
      <c r="C35" s="154">
        <v>4</v>
      </c>
      <c r="D35" s="151">
        <v>3</v>
      </c>
      <c r="E35" s="154">
        <v>4</v>
      </c>
      <c r="F35" s="154">
        <v>4</v>
      </c>
      <c r="G35" s="154">
        <v>3</v>
      </c>
      <c r="H35" s="154">
        <v>3</v>
      </c>
      <c r="I35" s="151"/>
      <c r="J35" s="163">
        <f t="shared" si="0"/>
        <v>3.5</v>
      </c>
      <c r="K35" s="152">
        <f t="shared" si="2"/>
        <v>1.6</v>
      </c>
      <c r="L35" s="152">
        <f t="shared" si="3"/>
        <v>1.6</v>
      </c>
      <c r="M35" s="152">
        <f t="shared" si="4"/>
        <v>1.6</v>
      </c>
      <c r="N35" s="152">
        <f t="shared" si="5"/>
        <v>0.6</v>
      </c>
      <c r="O35" s="152">
        <f t="shared" si="6"/>
        <v>0</v>
      </c>
      <c r="P35" s="152"/>
      <c r="Q35" s="7">
        <f t="shared" si="1"/>
        <v>0.1</v>
      </c>
      <c r="R35" s="7">
        <f t="shared" si="7"/>
        <v>0.5</v>
      </c>
      <c r="S35" s="7">
        <f t="shared" si="8"/>
        <v>1</v>
      </c>
      <c r="T35" s="7">
        <f t="shared" si="26"/>
        <v>1.6</v>
      </c>
      <c r="U35" s="7">
        <f t="shared" si="10"/>
        <v>0.1</v>
      </c>
      <c r="V35" s="7">
        <f t="shared" si="11"/>
        <v>0.5</v>
      </c>
      <c r="W35" s="7">
        <f t="shared" si="12"/>
        <v>1</v>
      </c>
      <c r="X35" s="7">
        <f t="shared" si="27"/>
        <v>1.6</v>
      </c>
      <c r="Y35" s="7">
        <f t="shared" si="14"/>
        <v>0.1</v>
      </c>
      <c r="Z35" s="7">
        <f t="shared" si="15"/>
        <v>0.5</v>
      </c>
      <c r="AA35" s="7">
        <f t="shared" si="16"/>
        <v>1</v>
      </c>
      <c r="AB35" s="7">
        <f t="shared" si="28"/>
        <v>1.6</v>
      </c>
      <c r="AC35" s="7">
        <f t="shared" si="18"/>
        <v>0.1</v>
      </c>
      <c r="AD35" s="7">
        <f t="shared" si="19"/>
        <v>0.5</v>
      </c>
      <c r="AE35" s="7">
        <f t="shared" si="20"/>
        <v>0</v>
      </c>
      <c r="AF35" s="7">
        <f t="shared" si="29"/>
        <v>0.6</v>
      </c>
      <c r="AG35" s="7">
        <f t="shared" si="22"/>
        <v>0</v>
      </c>
      <c r="AH35" s="7">
        <f t="shared" si="23"/>
        <v>0</v>
      </c>
      <c r="AI35" s="7">
        <f t="shared" si="24"/>
        <v>0</v>
      </c>
      <c r="AJ35" s="7">
        <f t="shared" si="30"/>
        <v>0</v>
      </c>
      <c r="AK35"/>
      <c r="AL35"/>
      <c r="AM35"/>
      <c r="AN35"/>
      <c r="AO35"/>
      <c r="AP35"/>
      <c r="AQ35"/>
    </row>
    <row r="36" spans="1:43" x14ac:dyDescent="0.25">
      <c r="A36" s="140" t="s">
        <v>210</v>
      </c>
      <c r="B36" s="153">
        <v>1</v>
      </c>
      <c r="C36" s="154">
        <v>4</v>
      </c>
      <c r="D36" s="151">
        <v>3</v>
      </c>
      <c r="E36" s="154">
        <v>4</v>
      </c>
      <c r="F36" s="154">
        <v>4</v>
      </c>
      <c r="G36" s="154">
        <v>3</v>
      </c>
      <c r="H36" s="154">
        <v>3</v>
      </c>
      <c r="I36" s="151"/>
      <c r="J36" s="163">
        <f t="shared" si="0"/>
        <v>3.5</v>
      </c>
      <c r="K36" s="152">
        <f t="shared" si="2"/>
        <v>1.6</v>
      </c>
      <c r="L36" s="152">
        <f t="shared" si="3"/>
        <v>1.6</v>
      </c>
      <c r="M36" s="152">
        <f t="shared" si="4"/>
        <v>1.6</v>
      </c>
      <c r="N36" s="152">
        <f t="shared" si="5"/>
        <v>0.6</v>
      </c>
      <c r="O36" s="152">
        <f t="shared" si="6"/>
        <v>0</v>
      </c>
      <c r="P36" s="152"/>
      <c r="Q36" s="7">
        <f t="shared" si="1"/>
        <v>0.1</v>
      </c>
      <c r="R36" s="7">
        <f t="shared" si="7"/>
        <v>0.5</v>
      </c>
      <c r="S36" s="7">
        <f t="shared" si="8"/>
        <v>1</v>
      </c>
      <c r="T36" s="7">
        <f t="shared" si="26"/>
        <v>1.6</v>
      </c>
      <c r="U36" s="7">
        <f t="shared" si="10"/>
        <v>0.1</v>
      </c>
      <c r="V36" s="7">
        <f t="shared" si="11"/>
        <v>0.5</v>
      </c>
      <c r="W36" s="7">
        <f t="shared" si="12"/>
        <v>1</v>
      </c>
      <c r="X36" s="7">
        <f t="shared" si="27"/>
        <v>1.6</v>
      </c>
      <c r="Y36" s="7">
        <f t="shared" si="14"/>
        <v>0.1</v>
      </c>
      <c r="Z36" s="7">
        <f t="shared" si="15"/>
        <v>0.5</v>
      </c>
      <c r="AA36" s="7">
        <f t="shared" si="16"/>
        <v>1</v>
      </c>
      <c r="AB36" s="7">
        <f t="shared" si="28"/>
        <v>1.6</v>
      </c>
      <c r="AC36" s="7">
        <f t="shared" si="18"/>
        <v>0.1</v>
      </c>
      <c r="AD36" s="7">
        <f t="shared" si="19"/>
        <v>0.5</v>
      </c>
      <c r="AE36" s="7">
        <f t="shared" si="20"/>
        <v>0</v>
      </c>
      <c r="AF36" s="7">
        <f t="shared" si="29"/>
        <v>0.6</v>
      </c>
      <c r="AG36" s="7">
        <f t="shared" si="22"/>
        <v>0</v>
      </c>
      <c r="AH36" s="7">
        <f t="shared" si="23"/>
        <v>0</v>
      </c>
      <c r="AI36" s="7">
        <f t="shared" si="24"/>
        <v>0</v>
      </c>
      <c r="AJ36" s="7">
        <f t="shared" si="30"/>
        <v>0</v>
      </c>
      <c r="AK36"/>
      <c r="AL36"/>
      <c r="AM36"/>
      <c r="AN36"/>
      <c r="AO36"/>
      <c r="AP36"/>
      <c r="AQ36"/>
    </row>
    <row r="37" spans="1:43" ht="15.75" x14ac:dyDescent="0.25">
      <c r="A37" s="162" t="s">
        <v>88</v>
      </c>
      <c r="B37" s="153">
        <v>38</v>
      </c>
      <c r="C37" s="154">
        <v>3.8684210526315788</v>
      </c>
      <c r="D37" s="151">
        <v>4.1052631578947372</v>
      </c>
      <c r="E37" s="154">
        <v>4.0263157894736841</v>
      </c>
      <c r="F37" s="154">
        <v>4.3421052631578947</v>
      </c>
      <c r="G37" s="154">
        <v>3.6315789473684212</v>
      </c>
      <c r="H37" s="154">
        <v>3.6315789473684212</v>
      </c>
      <c r="I37" s="151"/>
      <c r="J37" s="163">
        <f t="shared" si="0"/>
        <v>3.9342105263157894</v>
      </c>
      <c r="K37" s="152">
        <f t="shared" si="2"/>
        <v>1.6</v>
      </c>
      <c r="L37" s="152">
        <f t="shared" si="3"/>
        <v>1.6</v>
      </c>
      <c r="M37" s="152">
        <f t="shared" si="4"/>
        <v>1.6</v>
      </c>
      <c r="N37" s="152">
        <f t="shared" si="5"/>
        <v>0.6</v>
      </c>
      <c r="O37" s="152">
        <f t="shared" si="6"/>
        <v>0</v>
      </c>
      <c r="P37" s="152"/>
      <c r="Q37" s="7">
        <f t="shared" si="1"/>
        <v>0.1</v>
      </c>
      <c r="R37" s="7">
        <f t="shared" si="7"/>
        <v>0.5</v>
      </c>
      <c r="S37" s="7">
        <f t="shared" si="8"/>
        <v>1</v>
      </c>
      <c r="T37" s="7">
        <f t="shared" si="26"/>
        <v>1.6</v>
      </c>
      <c r="U37" s="7">
        <f t="shared" si="10"/>
        <v>0.1</v>
      </c>
      <c r="V37" s="7">
        <f t="shared" si="11"/>
        <v>0.5</v>
      </c>
      <c r="W37" s="7">
        <f t="shared" si="12"/>
        <v>1</v>
      </c>
      <c r="X37" s="7">
        <f t="shared" si="27"/>
        <v>1.6</v>
      </c>
      <c r="Y37" s="7">
        <f t="shared" si="14"/>
        <v>0.1</v>
      </c>
      <c r="Z37" s="7">
        <f t="shared" si="15"/>
        <v>0.5</v>
      </c>
      <c r="AA37" s="7">
        <f t="shared" si="16"/>
        <v>1</v>
      </c>
      <c r="AB37" s="7">
        <f t="shared" si="28"/>
        <v>1.6</v>
      </c>
      <c r="AC37" s="7">
        <f t="shared" si="18"/>
        <v>0.1</v>
      </c>
      <c r="AD37" s="7">
        <f t="shared" si="19"/>
        <v>0.5</v>
      </c>
      <c r="AE37" s="7">
        <f t="shared" si="20"/>
        <v>0</v>
      </c>
      <c r="AF37" s="7">
        <f t="shared" si="29"/>
        <v>0.6</v>
      </c>
      <c r="AG37" s="7">
        <f t="shared" si="22"/>
        <v>0</v>
      </c>
      <c r="AH37" s="7">
        <f t="shared" si="23"/>
        <v>0</v>
      </c>
      <c r="AI37" s="7">
        <f t="shared" si="24"/>
        <v>0</v>
      </c>
      <c r="AJ37" s="7">
        <f t="shared" si="30"/>
        <v>0</v>
      </c>
      <c r="AK37"/>
      <c r="AL37"/>
      <c r="AM37"/>
      <c r="AN37"/>
      <c r="AO37"/>
      <c r="AP37"/>
      <c r="AQ37"/>
    </row>
    <row r="38" spans="1:43" x14ac:dyDescent="0.25">
      <c r="A38" s="2" t="s">
        <v>48</v>
      </c>
      <c r="B38" s="153">
        <v>15</v>
      </c>
      <c r="C38" s="154">
        <v>3.9333333333333331</v>
      </c>
      <c r="D38" s="151">
        <v>4.1333333333333337</v>
      </c>
      <c r="E38" s="154">
        <v>4</v>
      </c>
      <c r="F38" s="154">
        <v>4.5333333333333332</v>
      </c>
      <c r="G38" s="154">
        <v>3</v>
      </c>
      <c r="H38" s="154">
        <v>3.5333333333333332</v>
      </c>
      <c r="I38" s="151"/>
      <c r="J38" s="163">
        <f t="shared" si="0"/>
        <v>3.8555555555555556</v>
      </c>
      <c r="K38" s="152">
        <f t="shared" si="2"/>
        <v>1.6</v>
      </c>
      <c r="L38" s="152">
        <f t="shared" si="3"/>
        <v>1.6</v>
      </c>
      <c r="M38" s="152">
        <f t="shared" si="4"/>
        <v>1.6</v>
      </c>
      <c r="N38" s="152">
        <f t="shared" si="5"/>
        <v>0.6</v>
      </c>
      <c r="O38" s="152">
        <f t="shared" si="6"/>
        <v>0</v>
      </c>
      <c r="P38" s="152"/>
      <c r="Q38" s="7">
        <f t="shared" si="1"/>
        <v>0.1</v>
      </c>
      <c r="R38" s="7">
        <f t="shared" si="7"/>
        <v>0.5</v>
      </c>
      <c r="S38" s="7">
        <f t="shared" si="8"/>
        <v>1</v>
      </c>
      <c r="T38" s="7">
        <f t="shared" si="26"/>
        <v>1.6</v>
      </c>
      <c r="U38" s="7">
        <f t="shared" si="10"/>
        <v>0.1</v>
      </c>
      <c r="V38" s="7">
        <f t="shared" si="11"/>
        <v>0.5</v>
      </c>
      <c r="W38" s="7">
        <f t="shared" si="12"/>
        <v>1</v>
      </c>
      <c r="X38" s="7">
        <f t="shared" si="27"/>
        <v>1.6</v>
      </c>
      <c r="Y38" s="7">
        <f t="shared" si="14"/>
        <v>0.1</v>
      </c>
      <c r="Z38" s="7">
        <f t="shared" si="15"/>
        <v>0.5</v>
      </c>
      <c r="AA38" s="7">
        <f t="shared" si="16"/>
        <v>1</v>
      </c>
      <c r="AB38" s="7">
        <f t="shared" si="28"/>
        <v>1.6</v>
      </c>
      <c r="AC38" s="7">
        <f t="shared" si="18"/>
        <v>0.1</v>
      </c>
      <c r="AD38" s="7">
        <f t="shared" si="19"/>
        <v>0.5</v>
      </c>
      <c r="AE38" s="7">
        <f t="shared" si="20"/>
        <v>0</v>
      </c>
      <c r="AF38" s="7">
        <f t="shared" si="29"/>
        <v>0.6</v>
      </c>
      <c r="AG38" s="7">
        <f t="shared" si="22"/>
        <v>0</v>
      </c>
      <c r="AH38" s="7">
        <f t="shared" si="23"/>
        <v>0</v>
      </c>
      <c r="AI38" s="7">
        <f t="shared" si="24"/>
        <v>0</v>
      </c>
      <c r="AJ38" s="7">
        <f t="shared" si="30"/>
        <v>0</v>
      </c>
      <c r="AK38"/>
      <c r="AL38"/>
      <c r="AM38"/>
      <c r="AN38"/>
      <c r="AO38"/>
      <c r="AP38"/>
      <c r="AQ38"/>
    </row>
    <row r="39" spans="1:43" x14ac:dyDescent="0.25">
      <c r="A39" s="140" t="s">
        <v>158</v>
      </c>
      <c r="B39" s="153">
        <v>2</v>
      </c>
      <c r="C39" s="154">
        <v>4</v>
      </c>
      <c r="D39" s="151">
        <v>4</v>
      </c>
      <c r="E39" s="154">
        <v>3.5</v>
      </c>
      <c r="F39" s="154">
        <v>4.5</v>
      </c>
      <c r="G39" s="154">
        <v>2</v>
      </c>
      <c r="H39" s="154">
        <v>3.5</v>
      </c>
      <c r="I39" s="151"/>
      <c r="J39" s="163">
        <f t="shared" si="0"/>
        <v>3.5833333333333335</v>
      </c>
      <c r="K39" s="152">
        <f t="shared" si="2"/>
        <v>1.6</v>
      </c>
      <c r="L39" s="152">
        <f t="shared" si="3"/>
        <v>1.6</v>
      </c>
      <c r="M39" s="152">
        <f t="shared" si="4"/>
        <v>1.6</v>
      </c>
      <c r="N39" s="152">
        <f t="shared" si="5"/>
        <v>0.6</v>
      </c>
      <c r="O39" s="152">
        <f t="shared" si="6"/>
        <v>0</v>
      </c>
      <c r="P39" s="152"/>
      <c r="Q39" s="7">
        <f t="shared" si="1"/>
        <v>0.1</v>
      </c>
      <c r="R39" s="7">
        <f t="shared" si="7"/>
        <v>0.5</v>
      </c>
      <c r="S39" s="7">
        <f t="shared" si="8"/>
        <v>1</v>
      </c>
      <c r="T39" s="7">
        <f t="shared" si="26"/>
        <v>1.6</v>
      </c>
      <c r="U39" s="7">
        <f t="shared" si="10"/>
        <v>0.1</v>
      </c>
      <c r="V39" s="7">
        <f t="shared" si="11"/>
        <v>0.5</v>
      </c>
      <c r="W39" s="7">
        <f t="shared" si="12"/>
        <v>1</v>
      </c>
      <c r="X39" s="7">
        <f t="shared" si="27"/>
        <v>1.6</v>
      </c>
      <c r="Y39" s="7">
        <f t="shared" si="14"/>
        <v>0.1</v>
      </c>
      <c r="Z39" s="7">
        <f t="shared" si="15"/>
        <v>0.5</v>
      </c>
      <c r="AA39" s="7">
        <f t="shared" si="16"/>
        <v>1</v>
      </c>
      <c r="AB39" s="7">
        <f t="shared" si="28"/>
        <v>1.6</v>
      </c>
      <c r="AC39" s="7">
        <f t="shared" si="18"/>
        <v>0.1</v>
      </c>
      <c r="AD39" s="7">
        <f t="shared" si="19"/>
        <v>0.5</v>
      </c>
      <c r="AE39" s="7">
        <f t="shared" si="20"/>
        <v>0</v>
      </c>
      <c r="AF39" s="7">
        <f t="shared" si="29"/>
        <v>0.6</v>
      </c>
      <c r="AG39" s="7">
        <f t="shared" si="22"/>
        <v>0</v>
      </c>
      <c r="AH39" s="7">
        <f t="shared" si="23"/>
        <v>0</v>
      </c>
      <c r="AI39" s="7">
        <f t="shared" si="24"/>
        <v>0</v>
      </c>
      <c r="AJ39" s="7">
        <f t="shared" si="30"/>
        <v>0</v>
      </c>
      <c r="AK39"/>
      <c r="AL39"/>
      <c r="AM39"/>
      <c r="AN39"/>
      <c r="AO39"/>
      <c r="AP39"/>
      <c r="AQ39"/>
    </row>
    <row r="40" spans="1:43" x14ac:dyDescent="0.25">
      <c r="A40" s="140" t="s">
        <v>583</v>
      </c>
      <c r="B40" s="153">
        <v>3</v>
      </c>
      <c r="C40" s="154">
        <v>4.333333333333333</v>
      </c>
      <c r="D40" s="151">
        <v>4.333333333333333</v>
      </c>
      <c r="E40" s="154">
        <v>4.333333333333333</v>
      </c>
      <c r="F40" s="154">
        <v>5</v>
      </c>
      <c r="G40" s="154">
        <v>1.6666666666666667</v>
      </c>
      <c r="H40" s="154">
        <v>3</v>
      </c>
      <c r="I40" s="151"/>
      <c r="J40" s="163">
        <f t="shared" si="0"/>
        <v>3.7777777777777781</v>
      </c>
      <c r="K40" s="152">
        <f t="shared" si="2"/>
        <v>1.6</v>
      </c>
      <c r="L40" s="152">
        <f t="shared" si="3"/>
        <v>1.6</v>
      </c>
      <c r="M40" s="152">
        <f t="shared" si="4"/>
        <v>1.6</v>
      </c>
      <c r="N40" s="152">
        <f t="shared" si="5"/>
        <v>0.6</v>
      </c>
      <c r="O40" s="152">
        <f t="shared" si="6"/>
        <v>0</v>
      </c>
      <c r="P40" s="152"/>
      <c r="Q40" s="7">
        <f t="shared" si="1"/>
        <v>0.1</v>
      </c>
      <c r="R40" s="7">
        <f t="shared" si="7"/>
        <v>0.5</v>
      </c>
      <c r="S40" s="7">
        <f t="shared" si="8"/>
        <v>1</v>
      </c>
      <c r="T40" s="7">
        <f t="shared" si="26"/>
        <v>1.6</v>
      </c>
      <c r="U40" s="7">
        <f t="shared" si="10"/>
        <v>0.1</v>
      </c>
      <c r="V40" s="7">
        <f t="shared" si="11"/>
        <v>0.5</v>
      </c>
      <c r="W40" s="7">
        <f t="shared" si="12"/>
        <v>1</v>
      </c>
      <c r="X40" s="7">
        <f t="shared" si="27"/>
        <v>1.6</v>
      </c>
      <c r="Y40" s="7">
        <f t="shared" si="14"/>
        <v>0.1</v>
      </c>
      <c r="Z40" s="7">
        <f t="shared" si="15"/>
        <v>0.5</v>
      </c>
      <c r="AA40" s="7">
        <f t="shared" si="16"/>
        <v>1</v>
      </c>
      <c r="AB40" s="7">
        <f t="shared" si="28"/>
        <v>1.6</v>
      </c>
      <c r="AC40" s="7">
        <f t="shared" si="18"/>
        <v>0.1</v>
      </c>
      <c r="AD40" s="7">
        <f t="shared" si="19"/>
        <v>0.5</v>
      </c>
      <c r="AE40" s="7">
        <f t="shared" si="20"/>
        <v>0</v>
      </c>
      <c r="AF40" s="7">
        <f t="shared" si="29"/>
        <v>0.6</v>
      </c>
      <c r="AG40" s="7">
        <f t="shared" si="22"/>
        <v>0</v>
      </c>
      <c r="AH40" s="7">
        <f t="shared" si="23"/>
        <v>0</v>
      </c>
      <c r="AI40" s="7">
        <f t="shared" si="24"/>
        <v>0</v>
      </c>
      <c r="AJ40" s="7">
        <f t="shared" si="30"/>
        <v>0</v>
      </c>
      <c r="AK40"/>
      <c r="AL40"/>
      <c r="AM40"/>
      <c r="AN40"/>
      <c r="AO40"/>
      <c r="AP40"/>
      <c r="AQ40"/>
    </row>
    <row r="41" spans="1:43" x14ac:dyDescent="0.25">
      <c r="A41" s="140" t="s">
        <v>48</v>
      </c>
      <c r="B41" s="153">
        <v>2</v>
      </c>
      <c r="C41" s="154">
        <v>4.5</v>
      </c>
      <c r="D41" s="151">
        <v>4.5</v>
      </c>
      <c r="E41" s="154">
        <v>4</v>
      </c>
      <c r="F41" s="154">
        <v>4.5</v>
      </c>
      <c r="G41" s="154">
        <v>2.5</v>
      </c>
      <c r="H41" s="154">
        <v>4</v>
      </c>
      <c r="I41" s="151"/>
      <c r="J41" s="163">
        <f t="shared" si="0"/>
        <v>4</v>
      </c>
      <c r="K41" s="152">
        <f t="shared" si="2"/>
        <v>1.6</v>
      </c>
      <c r="L41" s="152">
        <f t="shared" si="3"/>
        <v>1.6</v>
      </c>
      <c r="M41" s="152">
        <f t="shared" si="4"/>
        <v>1.6</v>
      </c>
      <c r="N41" s="152">
        <f t="shared" si="5"/>
        <v>1.6</v>
      </c>
      <c r="O41" s="152">
        <f t="shared" si="6"/>
        <v>0</v>
      </c>
      <c r="P41" s="152"/>
      <c r="Q41" s="7">
        <f t="shared" si="1"/>
        <v>0.1</v>
      </c>
      <c r="R41" s="7">
        <f t="shared" si="7"/>
        <v>0.5</v>
      </c>
      <c r="S41" s="7">
        <f t="shared" si="8"/>
        <v>1</v>
      </c>
      <c r="T41" s="7">
        <f t="shared" si="26"/>
        <v>1.6</v>
      </c>
      <c r="U41" s="7">
        <f t="shared" si="10"/>
        <v>0.1</v>
      </c>
      <c r="V41" s="7">
        <f t="shared" si="11"/>
        <v>0.5</v>
      </c>
      <c r="W41" s="7">
        <f t="shared" si="12"/>
        <v>1</v>
      </c>
      <c r="X41" s="7">
        <f t="shared" si="27"/>
        <v>1.6</v>
      </c>
      <c r="Y41" s="7">
        <f t="shared" si="14"/>
        <v>0.1</v>
      </c>
      <c r="Z41" s="7">
        <f t="shared" si="15"/>
        <v>0.5</v>
      </c>
      <c r="AA41" s="7">
        <f t="shared" si="16"/>
        <v>1</v>
      </c>
      <c r="AB41" s="7">
        <f t="shared" si="28"/>
        <v>1.6</v>
      </c>
      <c r="AC41" s="7">
        <f t="shared" si="18"/>
        <v>0.1</v>
      </c>
      <c r="AD41" s="7">
        <f t="shared" si="19"/>
        <v>0.5</v>
      </c>
      <c r="AE41" s="7">
        <f t="shared" si="20"/>
        <v>1</v>
      </c>
      <c r="AF41" s="7">
        <f t="shared" si="29"/>
        <v>1.6</v>
      </c>
      <c r="AG41" s="7">
        <f t="shared" si="22"/>
        <v>0</v>
      </c>
      <c r="AH41" s="7">
        <f t="shared" si="23"/>
        <v>0</v>
      </c>
      <c r="AI41" s="7">
        <f t="shared" si="24"/>
        <v>0</v>
      </c>
      <c r="AJ41" s="7">
        <f t="shared" si="30"/>
        <v>0</v>
      </c>
      <c r="AK41"/>
      <c r="AL41"/>
      <c r="AM41"/>
      <c r="AN41"/>
      <c r="AO41"/>
      <c r="AP41"/>
      <c r="AQ41"/>
    </row>
    <row r="42" spans="1:43" x14ac:dyDescent="0.25">
      <c r="A42" s="140" t="s">
        <v>584</v>
      </c>
      <c r="B42" s="153">
        <v>5</v>
      </c>
      <c r="C42" s="154">
        <v>3.4</v>
      </c>
      <c r="D42" s="151">
        <v>3.8</v>
      </c>
      <c r="E42" s="154">
        <v>4</v>
      </c>
      <c r="F42" s="154">
        <v>4.4000000000000004</v>
      </c>
      <c r="G42" s="154">
        <v>3.8</v>
      </c>
      <c r="H42" s="154">
        <v>3.4</v>
      </c>
      <c r="I42" s="151"/>
      <c r="J42" s="163">
        <f t="shared" si="0"/>
        <v>3.7999999999999994</v>
      </c>
      <c r="K42" s="152">
        <f t="shared" si="2"/>
        <v>1.6</v>
      </c>
      <c r="L42" s="152">
        <f t="shared" si="3"/>
        <v>1.6</v>
      </c>
      <c r="M42" s="152">
        <f t="shared" si="4"/>
        <v>1.6</v>
      </c>
      <c r="N42" s="152">
        <f t="shared" si="5"/>
        <v>0.6</v>
      </c>
      <c r="O42" s="152">
        <f t="shared" si="6"/>
        <v>0</v>
      </c>
      <c r="P42" s="152"/>
      <c r="Q42" s="7">
        <f t="shared" si="1"/>
        <v>0.1</v>
      </c>
      <c r="R42" s="7">
        <f t="shared" si="7"/>
        <v>0.5</v>
      </c>
      <c r="S42" s="7">
        <f t="shared" si="8"/>
        <v>1</v>
      </c>
      <c r="T42" s="7">
        <f t="shared" si="26"/>
        <v>1.6</v>
      </c>
      <c r="U42" s="7">
        <f t="shared" si="10"/>
        <v>0.1</v>
      </c>
      <c r="V42" s="7">
        <f t="shared" si="11"/>
        <v>0.5</v>
      </c>
      <c r="W42" s="7">
        <f t="shared" si="12"/>
        <v>1</v>
      </c>
      <c r="X42" s="7">
        <f t="shared" si="27"/>
        <v>1.6</v>
      </c>
      <c r="Y42" s="7">
        <f t="shared" si="14"/>
        <v>0.1</v>
      </c>
      <c r="Z42" s="7">
        <f t="shared" si="15"/>
        <v>0.5</v>
      </c>
      <c r="AA42" s="7">
        <f t="shared" si="16"/>
        <v>1</v>
      </c>
      <c r="AB42" s="7">
        <f t="shared" si="28"/>
        <v>1.6</v>
      </c>
      <c r="AC42" s="7">
        <f t="shared" si="18"/>
        <v>0.1</v>
      </c>
      <c r="AD42" s="7">
        <f t="shared" si="19"/>
        <v>0.5</v>
      </c>
      <c r="AE42" s="7">
        <f t="shared" si="20"/>
        <v>0</v>
      </c>
      <c r="AF42" s="7">
        <f t="shared" si="29"/>
        <v>0.6</v>
      </c>
      <c r="AG42" s="7">
        <f t="shared" si="22"/>
        <v>0</v>
      </c>
      <c r="AH42" s="7">
        <f t="shared" si="23"/>
        <v>0</v>
      </c>
      <c r="AI42" s="7">
        <f t="shared" si="24"/>
        <v>0</v>
      </c>
      <c r="AJ42" s="7">
        <f t="shared" si="30"/>
        <v>0</v>
      </c>
      <c r="AK42"/>
      <c r="AL42"/>
      <c r="AM42"/>
      <c r="AN42"/>
      <c r="AO42"/>
      <c r="AP42"/>
      <c r="AQ42"/>
    </row>
    <row r="43" spans="1:43" x14ac:dyDescent="0.25">
      <c r="A43" s="140" t="s">
        <v>134</v>
      </c>
      <c r="B43" s="153">
        <v>1</v>
      </c>
      <c r="C43" s="154">
        <v>3</v>
      </c>
      <c r="D43" s="151">
        <v>4</v>
      </c>
      <c r="E43" s="154">
        <v>4</v>
      </c>
      <c r="F43" s="154">
        <v>5</v>
      </c>
      <c r="G43" s="154">
        <v>4</v>
      </c>
      <c r="H43" s="154">
        <v>4</v>
      </c>
      <c r="I43" s="151"/>
      <c r="J43" s="163">
        <f t="shared" si="0"/>
        <v>4</v>
      </c>
      <c r="K43" s="152">
        <f t="shared" si="2"/>
        <v>1.6</v>
      </c>
      <c r="L43" s="152">
        <f t="shared" si="3"/>
        <v>1.6</v>
      </c>
      <c r="M43" s="152">
        <f t="shared" si="4"/>
        <v>1.6</v>
      </c>
      <c r="N43" s="152">
        <f t="shared" si="5"/>
        <v>1.6</v>
      </c>
      <c r="O43" s="152">
        <f t="shared" si="6"/>
        <v>0</v>
      </c>
      <c r="P43" s="152"/>
      <c r="Q43" s="7">
        <f t="shared" si="1"/>
        <v>0.1</v>
      </c>
      <c r="R43" s="7">
        <f t="shared" si="7"/>
        <v>0.5</v>
      </c>
      <c r="S43" s="7">
        <f t="shared" si="8"/>
        <v>1</v>
      </c>
      <c r="T43" s="7">
        <f t="shared" si="26"/>
        <v>1.6</v>
      </c>
      <c r="U43" s="7">
        <f t="shared" si="10"/>
        <v>0.1</v>
      </c>
      <c r="V43" s="7">
        <f t="shared" si="11"/>
        <v>0.5</v>
      </c>
      <c r="W43" s="7">
        <f t="shared" si="12"/>
        <v>1</v>
      </c>
      <c r="X43" s="7">
        <f t="shared" si="27"/>
        <v>1.6</v>
      </c>
      <c r="Y43" s="7">
        <f t="shared" si="14"/>
        <v>0.1</v>
      </c>
      <c r="Z43" s="7">
        <f t="shared" si="15"/>
        <v>0.5</v>
      </c>
      <c r="AA43" s="7">
        <f t="shared" si="16"/>
        <v>1</v>
      </c>
      <c r="AB43" s="7">
        <f t="shared" si="28"/>
        <v>1.6</v>
      </c>
      <c r="AC43" s="7">
        <f t="shared" si="18"/>
        <v>0.1</v>
      </c>
      <c r="AD43" s="7">
        <f t="shared" si="19"/>
        <v>0.5</v>
      </c>
      <c r="AE43" s="7">
        <f t="shared" si="20"/>
        <v>1</v>
      </c>
      <c r="AF43" s="7">
        <f t="shared" si="29"/>
        <v>1.6</v>
      </c>
      <c r="AG43" s="7">
        <f t="shared" si="22"/>
        <v>0</v>
      </c>
      <c r="AH43" s="7">
        <f t="shared" si="23"/>
        <v>0</v>
      </c>
      <c r="AI43" s="7">
        <f t="shared" si="24"/>
        <v>0</v>
      </c>
      <c r="AJ43" s="7">
        <f t="shared" si="30"/>
        <v>0</v>
      </c>
      <c r="AK43"/>
      <c r="AL43"/>
      <c r="AM43"/>
      <c r="AN43"/>
      <c r="AO43"/>
      <c r="AP43"/>
      <c r="AQ43"/>
    </row>
    <row r="44" spans="1:43" x14ac:dyDescent="0.25">
      <c r="A44" s="140" t="s">
        <v>1343</v>
      </c>
      <c r="B44" s="153">
        <v>1</v>
      </c>
      <c r="C44" s="154">
        <v>4</v>
      </c>
      <c r="D44" s="151">
        <v>4</v>
      </c>
      <c r="E44" s="154">
        <v>4</v>
      </c>
      <c r="F44" s="154">
        <v>4</v>
      </c>
      <c r="G44" s="154">
        <v>4</v>
      </c>
      <c r="H44" s="154">
        <v>4</v>
      </c>
      <c r="I44" s="151"/>
      <c r="J44" s="163">
        <f t="shared" si="0"/>
        <v>4</v>
      </c>
      <c r="K44" s="152">
        <f t="shared" si="2"/>
        <v>1.6</v>
      </c>
      <c r="L44" s="152">
        <f t="shared" si="3"/>
        <v>1.6</v>
      </c>
      <c r="M44" s="152">
        <f t="shared" si="4"/>
        <v>1.6</v>
      </c>
      <c r="N44" s="152">
        <f t="shared" si="5"/>
        <v>1.6</v>
      </c>
      <c r="O44" s="152">
        <f t="shared" si="6"/>
        <v>0</v>
      </c>
      <c r="P44" s="152"/>
      <c r="Q44" s="7">
        <f t="shared" si="1"/>
        <v>0.1</v>
      </c>
      <c r="R44" s="7">
        <f t="shared" si="7"/>
        <v>0.5</v>
      </c>
      <c r="S44" s="7">
        <f t="shared" si="8"/>
        <v>1</v>
      </c>
      <c r="T44" s="7">
        <f t="shared" si="26"/>
        <v>1.6</v>
      </c>
      <c r="U44" s="7">
        <f t="shared" si="10"/>
        <v>0.1</v>
      </c>
      <c r="V44" s="7">
        <f t="shared" si="11"/>
        <v>0.5</v>
      </c>
      <c r="W44" s="7">
        <f t="shared" si="12"/>
        <v>1</v>
      </c>
      <c r="X44" s="7">
        <f t="shared" si="27"/>
        <v>1.6</v>
      </c>
      <c r="Y44" s="7">
        <f t="shared" si="14"/>
        <v>0.1</v>
      </c>
      <c r="Z44" s="7">
        <f t="shared" si="15"/>
        <v>0.5</v>
      </c>
      <c r="AA44" s="7">
        <f t="shared" si="16"/>
        <v>1</v>
      </c>
      <c r="AB44" s="7">
        <f t="shared" si="28"/>
        <v>1.6</v>
      </c>
      <c r="AC44" s="7">
        <f t="shared" si="18"/>
        <v>0.1</v>
      </c>
      <c r="AD44" s="7">
        <f t="shared" si="19"/>
        <v>0.5</v>
      </c>
      <c r="AE44" s="7">
        <f t="shared" si="20"/>
        <v>1</v>
      </c>
      <c r="AF44" s="7">
        <f t="shared" si="29"/>
        <v>1.6</v>
      </c>
      <c r="AG44" s="7">
        <f t="shared" si="22"/>
        <v>0</v>
      </c>
      <c r="AH44" s="7">
        <f t="shared" si="23"/>
        <v>0</v>
      </c>
      <c r="AI44" s="7">
        <f t="shared" si="24"/>
        <v>0</v>
      </c>
      <c r="AJ44" s="7">
        <f t="shared" si="30"/>
        <v>0</v>
      </c>
      <c r="AK44"/>
      <c r="AL44"/>
      <c r="AM44"/>
      <c r="AN44"/>
      <c r="AO44"/>
      <c r="AP44"/>
      <c r="AQ44"/>
    </row>
    <row r="45" spans="1:43" x14ac:dyDescent="0.25">
      <c r="A45" s="140" t="s">
        <v>1758</v>
      </c>
      <c r="B45" s="153">
        <v>1</v>
      </c>
      <c r="C45" s="154">
        <v>5</v>
      </c>
      <c r="D45" s="151">
        <v>5</v>
      </c>
      <c r="E45" s="154">
        <v>4</v>
      </c>
      <c r="F45" s="154">
        <v>4</v>
      </c>
      <c r="G45" s="154">
        <v>4</v>
      </c>
      <c r="H45" s="154">
        <v>4</v>
      </c>
      <c r="I45" s="151"/>
      <c r="J45" s="163">
        <f t="shared" si="0"/>
        <v>4.333333333333333</v>
      </c>
      <c r="K45" s="152">
        <f t="shared" si="2"/>
        <v>1.6</v>
      </c>
      <c r="L45" s="152">
        <f t="shared" si="3"/>
        <v>1.6</v>
      </c>
      <c r="M45" s="152">
        <f t="shared" si="4"/>
        <v>1.6</v>
      </c>
      <c r="N45" s="152">
        <f t="shared" si="5"/>
        <v>1.6</v>
      </c>
      <c r="O45" s="152">
        <f t="shared" si="6"/>
        <v>0.1</v>
      </c>
      <c r="P45" s="152"/>
      <c r="Q45" s="7">
        <f t="shared" si="1"/>
        <v>0.1</v>
      </c>
      <c r="R45" s="7">
        <f t="shared" si="7"/>
        <v>0.5</v>
      </c>
      <c r="S45" s="7">
        <f t="shared" si="8"/>
        <v>1</v>
      </c>
      <c r="T45" s="7">
        <f t="shared" si="26"/>
        <v>1.6</v>
      </c>
      <c r="U45" s="7">
        <f t="shared" si="10"/>
        <v>0.1</v>
      </c>
      <c r="V45" s="7">
        <f t="shared" si="11"/>
        <v>0.5</v>
      </c>
      <c r="W45" s="7">
        <f t="shared" si="12"/>
        <v>1</v>
      </c>
      <c r="X45" s="7">
        <f t="shared" si="27"/>
        <v>1.6</v>
      </c>
      <c r="Y45" s="7">
        <f t="shared" si="14"/>
        <v>0.1</v>
      </c>
      <c r="Z45" s="7">
        <f t="shared" si="15"/>
        <v>0.5</v>
      </c>
      <c r="AA45" s="7">
        <f t="shared" si="16"/>
        <v>1</v>
      </c>
      <c r="AB45" s="7">
        <f t="shared" si="28"/>
        <v>1.6</v>
      </c>
      <c r="AC45" s="7">
        <f t="shared" si="18"/>
        <v>0.1</v>
      </c>
      <c r="AD45" s="7">
        <f t="shared" si="19"/>
        <v>0.5</v>
      </c>
      <c r="AE45" s="7">
        <f t="shared" si="20"/>
        <v>1</v>
      </c>
      <c r="AF45" s="7">
        <f t="shared" si="29"/>
        <v>1.6</v>
      </c>
      <c r="AG45" s="7">
        <f t="shared" si="22"/>
        <v>0.1</v>
      </c>
      <c r="AH45" s="7">
        <f t="shared" si="23"/>
        <v>0</v>
      </c>
      <c r="AI45" s="7">
        <f t="shared" si="24"/>
        <v>0</v>
      </c>
      <c r="AJ45" s="7">
        <f t="shared" si="30"/>
        <v>0.1</v>
      </c>
      <c r="AK45"/>
      <c r="AL45"/>
      <c r="AM45"/>
      <c r="AN45"/>
      <c r="AO45"/>
      <c r="AP45"/>
      <c r="AQ45"/>
    </row>
    <row r="46" spans="1:43" x14ac:dyDescent="0.25">
      <c r="A46" s="2" t="s">
        <v>31</v>
      </c>
      <c r="B46" s="153">
        <v>16</v>
      </c>
      <c r="C46" s="154">
        <v>3.8125</v>
      </c>
      <c r="D46" s="151">
        <v>4.0625</v>
      </c>
      <c r="E46" s="154">
        <v>4.0625</v>
      </c>
      <c r="F46" s="154">
        <v>4.125</v>
      </c>
      <c r="G46" s="154">
        <v>4.1875</v>
      </c>
      <c r="H46" s="154">
        <v>3.625</v>
      </c>
      <c r="I46" s="151"/>
      <c r="J46" s="163">
        <f t="shared" si="0"/>
        <v>3.9791666666666665</v>
      </c>
      <c r="K46" s="152">
        <f t="shared" si="2"/>
        <v>1.6</v>
      </c>
      <c r="L46" s="152">
        <f t="shared" si="3"/>
        <v>1.6</v>
      </c>
      <c r="M46" s="152">
        <f t="shared" si="4"/>
        <v>1.6</v>
      </c>
      <c r="N46" s="152">
        <f t="shared" si="5"/>
        <v>0.6</v>
      </c>
      <c r="O46" s="152">
        <f t="shared" si="6"/>
        <v>0</v>
      </c>
      <c r="P46" s="152"/>
      <c r="Q46" s="7">
        <f t="shared" si="1"/>
        <v>0.1</v>
      </c>
      <c r="R46" s="7">
        <f t="shared" si="7"/>
        <v>0.5</v>
      </c>
      <c r="S46" s="7">
        <f t="shared" si="8"/>
        <v>1</v>
      </c>
      <c r="T46" s="7">
        <f t="shared" si="26"/>
        <v>1.6</v>
      </c>
      <c r="U46" s="7">
        <f t="shared" si="10"/>
        <v>0.1</v>
      </c>
      <c r="V46" s="7">
        <f t="shared" si="11"/>
        <v>0.5</v>
      </c>
      <c r="W46" s="7">
        <f t="shared" si="12"/>
        <v>1</v>
      </c>
      <c r="X46" s="7">
        <f t="shared" si="27"/>
        <v>1.6</v>
      </c>
      <c r="Y46" s="7">
        <f t="shared" si="14"/>
        <v>0.1</v>
      </c>
      <c r="Z46" s="7">
        <f t="shared" si="15"/>
        <v>0.5</v>
      </c>
      <c r="AA46" s="7">
        <f t="shared" si="16"/>
        <v>1</v>
      </c>
      <c r="AB46" s="7">
        <f t="shared" si="28"/>
        <v>1.6</v>
      </c>
      <c r="AC46" s="7">
        <f t="shared" si="18"/>
        <v>0.1</v>
      </c>
      <c r="AD46" s="7">
        <f t="shared" si="19"/>
        <v>0.5</v>
      </c>
      <c r="AE46" s="7">
        <f t="shared" si="20"/>
        <v>0</v>
      </c>
      <c r="AF46" s="7">
        <f t="shared" si="29"/>
        <v>0.6</v>
      </c>
      <c r="AG46" s="7">
        <f t="shared" si="22"/>
        <v>0</v>
      </c>
      <c r="AH46" s="7">
        <f t="shared" si="23"/>
        <v>0</v>
      </c>
      <c r="AI46" s="7">
        <f t="shared" si="24"/>
        <v>0</v>
      </c>
      <c r="AJ46" s="7">
        <f t="shared" si="30"/>
        <v>0</v>
      </c>
      <c r="AK46"/>
      <c r="AL46"/>
      <c r="AM46"/>
      <c r="AN46"/>
      <c r="AO46"/>
      <c r="AP46"/>
      <c r="AQ46"/>
    </row>
    <row r="47" spans="1:43" x14ac:dyDescent="0.25">
      <c r="A47" s="140" t="s">
        <v>597</v>
      </c>
      <c r="B47" s="153">
        <v>7</v>
      </c>
      <c r="C47" s="154">
        <v>3.7142857142857144</v>
      </c>
      <c r="D47" s="151">
        <v>3.8571428571428572</v>
      </c>
      <c r="E47" s="154">
        <v>4.2857142857142856</v>
      </c>
      <c r="F47" s="154">
        <v>4.2857142857142856</v>
      </c>
      <c r="G47" s="154">
        <v>4.2857142857142856</v>
      </c>
      <c r="H47" s="154">
        <v>3.2857142857142856</v>
      </c>
      <c r="I47" s="151"/>
      <c r="J47" s="163">
        <f t="shared" si="0"/>
        <v>3.9523809523809521</v>
      </c>
      <c r="K47" s="152">
        <f t="shared" si="2"/>
        <v>1.6</v>
      </c>
      <c r="L47" s="152">
        <f t="shared" si="3"/>
        <v>1.6</v>
      </c>
      <c r="M47" s="152">
        <f t="shared" si="4"/>
        <v>1.6</v>
      </c>
      <c r="N47" s="152">
        <f t="shared" si="5"/>
        <v>0.6</v>
      </c>
      <c r="O47" s="152">
        <f t="shared" si="6"/>
        <v>0</v>
      </c>
      <c r="P47" s="152"/>
      <c r="Q47" s="7">
        <f t="shared" si="1"/>
        <v>0.1</v>
      </c>
      <c r="R47" s="7">
        <f t="shared" si="7"/>
        <v>0.5</v>
      </c>
      <c r="S47" s="7">
        <f t="shared" si="8"/>
        <v>1</v>
      </c>
      <c r="T47" s="7">
        <f t="shared" si="26"/>
        <v>1.6</v>
      </c>
      <c r="U47" s="7">
        <f t="shared" si="10"/>
        <v>0.1</v>
      </c>
      <c r="V47" s="7">
        <f t="shared" si="11"/>
        <v>0.5</v>
      </c>
      <c r="W47" s="7">
        <f t="shared" si="12"/>
        <v>1</v>
      </c>
      <c r="X47" s="7">
        <f t="shared" si="27"/>
        <v>1.6</v>
      </c>
      <c r="Y47" s="7">
        <f t="shared" si="14"/>
        <v>0.1</v>
      </c>
      <c r="Z47" s="7">
        <f t="shared" si="15"/>
        <v>0.5</v>
      </c>
      <c r="AA47" s="7">
        <f t="shared" si="16"/>
        <v>1</v>
      </c>
      <c r="AB47" s="7">
        <f t="shared" si="28"/>
        <v>1.6</v>
      </c>
      <c r="AC47" s="7">
        <f t="shared" si="18"/>
        <v>0.1</v>
      </c>
      <c r="AD47" s="7">
        <f t="shared" si="19"/>
        <v>0.5</v>
      </c>
      <c r="AE47" s="7">
        <f t="shared" si="20"/>
        <v>0</v>
      </c>
      <c r="AF47" s="7">
        <f t="shared" si="29"/>
        <v>0.6</v>
      </c>
      <c r="AG47" s="7">
        <f t="shared" si="22"/>
        <v>0</v>
      </c>
      <c r="AH47" s="7">
        <f t="shared" si="23"/>
        <v>0</v>
      </c>
      <c r="AI47" s="7">
        <f t="shared" si="24"/>
        <v>0</v>
      </c>
      <c r="AJ47" s="7">
        <f t="shared" si="30"/>
        <v>0</v>
      </c>
      <c r="AK47"/>
      <c r="AL47"/>
      <c r="AM47"/>
      <c r="AN47"/>
      <c r="AO47"/>
      <c r="AP47"/>
      <c r="AQ47"/>
    </row>
    <row r="48" spans="1:43" x14ac:dyDescent="0.25">
      <c r="A48" s="140" t="s">
        <v>107</v>
      </c>
      <c r="B48" s="153">
        <v>6</v>
      </c>
      <c r="C48" s="154">
        <v>3.8333333333333335</v>
      </c>
      <c r="D48" s="151">
        <v>4</v>
      </c>
      <c r="E48" s="154">
        <v>3.5</v>
      </c>
      <c r="F48" s="154">
        <v>3.6666666666666665</v>
      </c>
      <c r="G48" s="154">
        <v>3.8333333333333335</v>
      </c>
      <c r="H48" s="154">
        <v>3.8333333333333335</v>
      </c>
      <c r="I48" s="151"/>
      <c r="J48" s="163">
        <f t="shared" si="0"/>
        <v>3.7777777777777772</v>
      </c>
      <c r="K48" s="152">
        <f t="shared" si="2"/>
        <v>1.6</v>
      </c>
      <c r="L48" s="152">
        <f t="shared" si="3"/>
        <v>1.6</v>
      </c>
      <c r="M48" s="152">
        <f t="shared" si="4"/>
        <v>1.6</v>
      </c>
      <c r="N48" s="152">
        <f t="shared" si="5"/>
        <v>0.6</v>
      </c>
      <c r="O48" s="152">
        <f t="shared" si="6"/>
        <v>0</v>
      </c>
      <c r="P48" s="152"/>
      <c r="Q48" s="7">
        <f t="shared" si="1"/>
        <v>0.1</v>
      </c>
      <c r="R48" s="7">
        <f t="shared" si="7"/>
        <v>0.5</v>
      </c>
      <c r="S48" s="7">
        <f t="shared" si="8"/>
        <v>1</v>
      </c>
      <c r="T48" s="7">
        <f t="shared" si="26"/>
        <v>1.6</v>
      </c>
      <c r="U48" s="7">
        <f t="shared" si="10"/>
        <v>0.1</v>
      </c>
      <c r="V48" s="7">
        <f t="shared" si="11"/>
        <v>0.5</v>
      </c>
      <c r="W48" s="7">
        <f t="shared" si="12"/>
        <v>1</v>
      </c>
      <c r="X48" s="7">
        <f t="shared" si="27"/>
        <v>1.6</v>
      </c>
      <c r="Y48" s="7">
        <f t="shared" si="14"/>
        <v>0.1</v>
      </c>
      <c r="Z48" s="7">
        <f t="shared" si="15"/>
        <v>0.5</v>
      </c>
      <c r="AA48" s="7">
        <f t="shared" si="16"/>
        <v>1</v>
      </c>
      <c r="AB48" s="7">
        <f t="shared" si="28"/>
        <v>1.6</v>
      </c>
      <c r="AC48" s="7">
        <f t="shared" si="18"/>
        <v>0.1</v>
      </c>
      <c r="AD48" s="7">
        <f t="shared" si="19"/>
        <v>0.5</v>
      </c>
      <c r="AE48" s="7">
        <f t="shared" si="20"/>
        <v>0</v>
      </c>
      <c r="AF48" s="7">
        <f t="shared" si="29"/>
        <v>0.6</v>
      </c>
      <c r="AG48" s="7">
        <f t="shared" si="22"/>
        <v>0</v>
      </c>
      <c r="AH48" s="7">
        <f t="shared" si="23"/>
        <v>0</v>
      </c>
      <c r="AI48" s="7">
        <f t="shared" si="24"/>
        <v>0</v>
      </c>
      <c r="AJ48" s="7">
        <f t="shared" si="30"/>
        <v>0</v>
      </c>
      <c r="AK48"/>
      <c r="AL48"/>
      <c r="AM48"/>
      <c r="AN48"/>
      <c r="AO48"/>
      <c r="AP48"/>
      <c r="AQ48"/>
    </row>
    <row r="49" spans="1:43" x14ac:dyDescent="0.25">
      <c r="A49" s="140" t="s">
        <v>921</v>
      </c>
      <c r="B49" s="153">
        <v>1</v>
      </c>
      <c r="C49" s="154">
        <v>4</v>
      </c>
      <c r="D49" s="151">
        <v>5</v>
      </c>
      <c r="E49" s="154">
        <v>5</v>
      </c>
      <c r="F49" s="154">
        <v>4</v>
      </c>
      <c r="G49" s="154">
        <v>5</v>
      </c>
      <c r="H49" s="154">
        <v>4</v>
      </c>
      <c r="I49" s="151"/>
      <c r="J49" s="163">
        <f t="shared" si="0"/>
        <v>4.5</v>
      </c>
      <c r="K49" s="152">
        <f t="shared" si="2"/>
        <v>1.6</v>
      </c>
      <c r="L49" s="152">
        <f t="shared" si="3"/>
        <v>1.6</v>
      </c>
      <c r="M49" s="152">
        <f t="shared" si="4"/>
        <v>1.6</v>
      </c>
      <c r="N49" s="152">
        <f t="shared" si="5"/>
        <v>1.6</v>
      </c>
      <c r="O49" s="152">
        <f t="shared" si="6"/>
        <v>0.6</v>
      </c>
      <c r="P49" s="152"/>
      <c r="Q49" s="7">
        <f t="shared" si="1"/>
        <v>0.1</v>
      </c>
      <c r="R49" s="7">
        <f t="shared" si="7"/>
        <v>0.5</v>
      </c>
      <c r="S49" s="7">
        <f t="shared" si="8"/>
        <v>1</v>
      </c>
      <c r="T49" s="7">
        <f t="shared" si="26"/>
        <v>1.6</v>
      </c>
      <c r="U49" s="7">
        <f t="shared" si="10"/>
        <v>0.1</v>
      </c>
      <c r="V49" s="7">
        <f t="shared" si="11"/>
        <v>0.5</v>
      </c>
      <c r="W49" s="7">
        <f t="shared" si="12"/>
        <v>1</v>
      </c>
      <c r="X49" s="7">
        <f t="shared" si="27"/>
        <v>1.6</v>
      </c>
      <c r="Y49" s="7">
        <f t="shared" si="14"/>
        <v>0.1</v>
      </c>
      <c r="Z49" s="7">
        <f t="shared" si="15"/>
        <v>0.5</v>
      </c>
      <c r="AA49" s="7">
        <f t="shared" si="16"/>
        <v>1</v>
      </c>
      <c r="AB49" s="7">
        <f t="shared" si="28"/>
        <v>1.6</v>
      </c>
      <c r="AC49" s="7">
        <f t="shared" si="18"/>
        <v>0.1</v>
      </c>
      <c r="AD49" s="7">
        <f t="shared" si="19"/>
        <v>0.5</v>
      </c>
      <c r="AE49" s="7">
        <f t="shared" si="20"/>
        <v>1</v>
      </c>
      <c r="AF49" s="7">
        <f t="shared" si="29"/>
        <v>1.6</v>
      </c>
      <c r="AG49" s="7">
        <f t="shared" si="22"/>
        <v>0.1</v>
      </c>
      <c r="AH49" s="7">
        <f t="shared" si="23"/>
        <v>0.5</v>
      </c>
      <c r="AI49" s="7">
        <f t="shared" si="24"/>
        <v>0</v>
      </c>
      <c r="AJ49" s="7">
        <f t="shared" si="30"/>
        <v>0.6</v>
      </c>
      <c r="AK49"/>
      <c r="AL49"/>
      <c r="AM49"/>
      <c r="AN49"/>
      <c r="AO49"/>
      <c r="AP49"/>
      <c r="AQ49"/>
    </row>
    <row r="50" spans="1:43" x14ac:dyDescent="0.25">
      <c r="A50" s="140" t="s">
        <v>927</v>
      </c>
      <c r="B50" s="153">
        <v>1</v>
      </c>
      <c r="C50" s="154">
        <v>4</v>
      </c>
      <c r="D50" s="151">
        <v>4</v>
      </c>
      <c r="E50" s="154">
        <v>4</v>
      </c>
      <c r="F50" s="154">
        <v>5</v>
      </c>
      <c r="G50" s="154">
        <v>4</v>
      </c>
      <c r="H50" s="154">
        <v>4</v>
      </c>
      <c r="I50" s="151"/>
      <c r="J50" s="163">
        <f t="shared" si="0"/>
        <v>4.166666666666667</v>
      </c>
      <c r="K50" s="152">
        <f t="shared" si="2"/>
        <v>1.6</v>
      </c>
      <c r="L50" s="152">
        <f t="shared" si="3"/>
        <v>1.6</v>
      </c>
      <c r="M50" s="152">
        <f t="shared" si="4"/>
        <v>1.6</v>
      </c>
      <c r="N50" s="152">
        <f t="shared" si="5"/>
        <v>1.6</v>
      </c>
      <c r="O50" s="152">
        <f t="shared" si="6"/>
        <v>0.1</v>
      </c>
      <c r="P50" s="152"/>
      <c r="Q50" s="7">
        <f t="shared" si="1"/>
        <v>0.1</v>
      </c>
      <c r="R50" s="7">
        <f t="shared" si="7"/>
        <v>0.5</v>
      </c>
      <c r="S50" s="7">
        <f t="shared" si="8"/>
        <v>1</v>
      </c>
      <c r="T50" s="7">
        <f t="shared" si="26"/>
        <v>1.6</v>
      </c>
      <c r="U50" s="7">
        <f t="shared" si="10"/>
        <v>0.1</v>
      </c>
      <c r="V50" s="7">
        <f t="shared" si="11"/>
        <v>0.5</v>
      </c>
      <c r="W50" s="7">
        <f t="shared" si="12"/>
        <v>1</v>
      </c>
      <c r="X50" s="7">
        <f t="shared" si="27"/>
        <v>1.6</v>
      </c>
      <c r="Y50" s="7">
        <f t="shared" si="14"/>
        <v>0.1</v>
      </c>
      <c r="Z50" s="7">
        <f t="shared" si="15"/>
        <v>0.5</v>
      </c>
      <c r="AA50" s="7">
        <f t="shared" si="16"/>
        <v>1</v>
      </c>
      <c r="AB50" s="7">
        <f t="shared" si="28"/>
        <v>1.6</v>
      </c>
      <c r="AC50" s="7">
        <f t="shared" si="18"/>
        <v>0.1</v>
      </c>
      <c r="AD50" s="7">
        <f t="shared" si="19"/>
        <v>0.5</v>
      </c>
      <c r="AE50" s="7">
        <f t="shared" si="20"/>
        <v>1</v>
      </c>
      <c r="AF50" s="7">
        <f t="shared" si="29"/>
        <v>1.6</v>
      </c>
      <c r="AG50" s="7">
        <f t="shared" si="22"/>
        <v>0.1</v>
      </c>
      <c r="AH50" s="7">
        <f t="shared" si="23"/>
        <v>0</v>
      </c>
      <c r="AI50" s="7">
        <f t="shared" si="24"/>
        <v>0</v>
      </c>
      <c r="AJ50" s="7">
        <f t="shared" si="30"/>
        <v>0.1</v>
      </c>
      <c r="AK50"/>
      <c r="AL50"/>
      <c r="AM50"/>
      <c r="AN50"/>
      <c r="AO50"/>
      <c r="AP50"/>
      <c r="AQ50"/>
    </row>
    <row r="51" spans="1:43" x14ac:dyDescent="0.25">
      <c r="A51" s="140" t="s">
        <v>2117</v>
      </c>
      <c r="B51" s="153">
        <v>1</v>
      </c>
      <c r="C51" s="154">
        <v>4</v>
      </c>
      <c r="D51" s="151">
        <v>5</v>
      </c>
      <c r="E51" s="154">
        <v>5</v>
      </c>
      <c r="F51" s="154">
        <v>5</v>
      </c>
      <c r="G51" s="154">
        <v>5</v>
      </c>
      <c r="H51" s="154">
        <v>4</v>
      </c>
      <c r="I51" s="151"/>
      <c r="J51" s="163">
        <f t="shared" si="0"/>
        <v>4.666666666666667</v>
      </c>
      <c r="K51" s="152">
        <f t="shared" si="2"/>
        <v>1.6</v>
      </c>
      <c r="L51" s="152">
        <f t="shared" si="3"/>
        <v>1.6</v>
      </c>
      <c r="M51" s="152">
        <f t="shared" si="4"/>
        <v>1.6</v>
      </c>
      <c r="N51" s="152">
        <f t="shared" si="5"/>
        <v>1.6</v>
      </c>
      <c r="O51" s="152">
        <f t="shared" si="6"/>
        <v>0.6</v>
      </c>
      <c r="P51" s="152"/>
      <c r="Q51" s="7">
        <f t="shared" si="1"/>
        <v>0.1</v>
      </c>
      <c r="R51" s="7">
        <f t="shared" si="7"/>
        <v>0.5</v>
      </c>
      <c r="S51" s="7">
        <f t="shared" si="8"/>
        <v>1</v>
      </c>
      <c r="T51" s="7">
        <f t="shared" si="26"/>
        <v>1.6</v>
      </c>
      <c r="U51" s="7">
        <f t="shared" si="10"/>
        <v>0.1</v>
      </c>
      <c r="V51" s="7">
        <f t="shared" si="11"/>
        <v>0.5</v>
      </c>
      <c r="W51" s="7">
        <f t="shared" si="12"/>
        <v>1</v>
      </c>
      <c r="X51" s="7">
        <f t="shared" si="27"/>
        <v>1.6</v>
      </c>
      <c r="Y51" s="7">
        <f t="shared" si="14"/>
        <v>0.1</v>
      </c>
      <c r="Z51" s="7">
        <f t="shared" si="15"/>
        <v>0.5</v>
      </c>
      <c r="AA51" s="7">
        <f t="shared" si="16"/>
        <v>1</v>
      </c>
      <c r="AB51" s="7">
        <f t="shared" si="28"/>
        <v>1.6</v>
      </c>
      <c r="AC51" s="7">
        <f t="shared" si="18"/>
        <v>0.1</v>
      </c>
      <c r="AD51" s="7">
        <f t="shared" si="19"/>
        <v>0.5</v>
      </c>
      <c r="AE51" s="7">
        <f t="shared" si="20"/>
        <v>1</v>
      </c>
      <c r="AF51" s="7">
        <f t="shared" si="29"/>
        <v>1.6</v>
      </c>
      <c r="AG51" s="7">
        <f t="shared" si="22"/>
        <v>0.1</v>
      </c>
      <c r="AH51" s="7">
        <f t="shared" si="23"/>
        <v>0.5</v>
      </c>
      <c r="AI51" s="7">
        <f t="shared" si="24"/>
        <v>0</v>
      </c>
      <c r="AJ51" s="7">
        <f t="shared" si="30"/>
        <v>0.6</v>
      </c>
      <c r="AK51"/>
      <c r="AL51"/>
      <c r="AM51"/>
      <c r="AN51"/>
      <c r="AO51"/>
      <c r="AP51"/>
      <c r="AQ51"/>
    </row>
    <row r="52" spans="1:43" x14ac:dyDescent="0.25">
      <c r="A52" s="2" t="s">
        <v>42</v>
      </c>
      <c r="B52" s="153">
        <v>2</v>
      </c>
      <c r="C52" s="154">
        <v>3.5</v>
      </c>
      <c r="D52" s="151">
        <v>4</v>
      </c>
      <c r="E52" s="154">
        <v>4</v>
      </c>
      <c r="F52" s="154">
        <v>4.5</v>
      </c>
      <c r="G52" s="154">
        <v>3</v>
      </c>
      <c r="H52" s="154">
        <v>4</v>
      </c>
      <c r="I52" s="151"/>
      <c r="J52" s="163">
        <f t="shared" si="0"/>
        <v>3.8333333333333335</v>
      </c>
      <c r="K52" s="152">
        <f t="shared" si="2"/>
        <v>1.6</v>
      </c>
      <c r="L52" s="152">
        <f t="shared" si="3"/>
        <v>1.6</v>
      </c>
      <c r="M52" s="152">
        <f t="shared" si="4"/>
        <v>1.6</v>
      </c>
      <c r="N52" s="152">
        <f t="shared" si="5"/>
        <v>0.6</v>
      </c>
      <c r="O52" s="152">
        <f t="shared" si="6"/>
        <v>0</v>
      </c>
      <c r="P52" s="152"/>
      <c r="Q52" s="7">
        <f t="shared" si="1"/>
        <v>0.1</v>
      </c>
      <c r="R52" s="7">
        <f t="shared" si="7"/>
        <v>0.5</v>
      </c>
      <c r="S52" s="7">
        <f t="shared" si="8"/>
        <v>1</v>
      </c>
      <c r="T52" s="7">
        <f t="shared" si="26"/>
        <v>1.6</v>
      </c>
      <c r="U52" s="7">
        <f t="shared" si="10"/>
        <v>0.1</v>
      </c>
      <c r="V52" s="7">
        <f t="shared" si="11"/>
        <v>0.5</v>
      </c>
      <c r="W52" s="7">
        <f t="shared" si="12"/>
        <v>1</v>
      </c>
      <c r="X52" s="7">
        <f t="shared" si="27"/>
        <v>1.6</v>
      </c>
      <c r="Y52" s="7">
        <f t="shared" si="14"/>
        <v>0.1</v>
      </c>
      <c r="Z52" s="7">
        <f t="shared" si="15"/>
        <v>0.5</v>
      </c>
      <c r="AA52" s="7">
        <f t="shared" si="16"/>
        <v>1</v>
      </c>
      <c r="AB52" s="7">
        <f t="shared" si="28"/>
        <v>1.6</v>
      </c>
      <c r="AC52" s="7">
        <f t="shared" si="18"/>
        <v>0.1</v>
      </c>
      <c r="AD52" s="7">
        <f t="shared" si="19"/>
        <v>0.5</v>
      </c>
      <c r="AE52" s="7">
        <f t="shared" si="20"/>
        <v>0</v>
      </c>
      <c r="AF52" s="7">
        <f t="shared" si="29"/>
        <v>0.6</v>
      </c>
      <c r="AG52" s="7">
        <f t="shared" si="22"/>
        <v>0</v>
      </c>
      <c r="AH52" s="7">
        <f t="shared" si="23"/>
        <v>0</v>
      </c>
      <c r="AI52" s="7">
        <f t="shared" si="24"/>
        <v>0</v>
      </c>
      <c r="AJ52" s="7">
        <f t="shared" si="30"/>
        <v>0</v>
      </c>
      <c r="AK52"/>
      <c r="AL52"/>
      <c r="AM52"/>
      <c r="AN52"/>
      <c r="AO52"/>
      <c r="AP52"/>
      <c r="AQ52"/>
    </row>
    <row r="53" spans="1:43" x14ac:dyDescent="0.25">
      <c r="A53" s="140" t="s">
        <v>1567</v>
      </c>
      <c r="B53" s="153">
        <v>1</v>
      </c>
      <c r="C53" s="154">
        <v>3</v>
      </c>
      <c r="D53" s="151">
        <v>4</v>
      </c>
      <c r="E53" s="154">
        <v>4</v>
      </c>
      <c r="F53" s="154">
        <v>4</v>
      </c>
      <c r="G53" s="154">
        <v>3</v>
      </c>
      <c r="H53" s="154">
        <v>4</v>
      </c>
      <c r="I53" s="151"/>
      <c r="J53" s="163">
        <f t="shared" si="0"/>
        <v>3.6666666666666665</v>
      </c>
      <c r="K53" s="152">
        <f t="shared" si="2"/>
        <v>1.6</v>
      </c>
      <c r="L53" s="152">
        <f t="shared" si="3"/>
        <v>1.6</v>
      </c>
      <c r="M53" s="152">
        <f t="shared" si="4"/>
        <v>1.6</v>
      </c>
      <c r="N53" s="152">
        <f t="shared" si="5"/>
        <v>0.6</v>
      </c>
      <c r="O53" s="152">
        <f t="shared" si="6"/>
        <v>0</v>
      </c>
      <c r="P53" s="152"/>
      <c r="Q53" s="7">
        <f t="shared" si="1"/>
        <v>0.1</v>
      </c>
      <c r="R53" s="7">
        <f t="shared" si="7"/>
        <v>0.5</v>
      </c>
      <c r="S53" s="7">
        <f t="shared" si="8"/>
        <v>1</v>
      </c>
      <c r="T53" s="7">
        <f t="shared" si="26"/>
        <v>1.6</v>
      </c>
      <c r="U53" s="7">
        <f t="shared" si="10"/>
        <v>0.1</v>
      </c>
      <c r="V53" s="7">
        <f t="shared" si="11"/>
        <v>0.5</v>
      </c>
      <c r="W53" s="7">
        <f t="shared" si="12"/>
        <v>1</v>
      </c>
      <c r="X53" s="7">
        <f t="shared" si="27"/>
        <v>1.6</v>
      </c>
      <c r="Y53" s="7">
        <f t="shared" si="14"/>
        <v>0.1</v>
      </c>
      <c r="Z53" s="7">
        <f t="shared" si="15"/>
        <v>0.5</v>
      </c>
      <c r="AA53" s="7">
        <f t="shared" si="16"/>
        <v>1</v>
      </c>
      <c r="AB53" s="7">
        <f t="shared" si="28"/>
        <v>1.6</v>
      </c>
      <c r="AC53" s="7">
        <f t="shared" si="18"/>
        <v>0.1</v>
      </c>
      <c r="AD53" s="7">
        <f t="shared" si="19"/>
        <v>0.5</v>
      </c>
      <c r="AE53" s="7">
        <f t="shared" si="20"/>
        <v>0</v>
      </c>
      <c r="AF53" s="7">
        <f t="shared" si="29"/>
        <v>0.6</v>
      </c>
      <c r="AG53" s="7">
        <f t="shared" si="22"/>
        <v>0</v>
      </c>
      <c r="AH53" s="7">
        <f t="shared" si="23"/>
        <v>0</v>
      </c>
      <c r="AI53" s="7">
        <f t="shared" si="24"/>
        <v>0</v>
      </c>
      <c r="AJ53" s="7">
        <f t="shared" si="30"/>
        <v>0</v>
      </c>
      <c r="AK53"/>
      <c r="AL53"/>
      <c r="AM53"/>
      <c r="AN53"/>
      <c r="AO53"/>
      <c r="AP53"/>
      <c r="AQ53"/>
    </row>
    <row r="54" spans="1:43" x14ac:dyDescent="0.25">
      <c r="A54" s="140" t="s">
        <v>2142</v>
      </c>
      <c r="B54" s="153">
        <v>1</v>
      </c>
      <c r="C54" s="154">
        <v>4</v>
      </c>
      <c r="D54" s="151">
        <v>4</v>
      </c>
      <c r="E54" s="154">
        <v>4</v>
      </c>
      <c r="F54" s="154">
        <v>5</v>
      </c>
      <c r="G54" s="154">
        <v>3</v>
      </c>
      <c r="H54" s="154">
        <v>4</v>
      </c>
      <c r="I54" s="151"/>
      <c r="J54" s="163">
        <f t="shared" si="0"/>
        <v>4</v>
      </c>
      <c r="K54" s="152">
        <f t="shared" si="2"/>
        <v>1.6</v>
      </c>
      <c r="L54" s="152">
        <f t="shared" si="3"/>
        <v>1.6</v>
      </c>
      <c r="M54" s="152">
        <f t="shared" si="4"/>
        <v>1.6</v>
      </c>
      <c r="N54" s="152">
        <f t="shared" si="5"/>
        <v>1.6</v>
      </c>
      <c r="O54" s="152">
        <f t="shared" si="6"/>
        <v>0</v>
      </c>
      <c r="P54" s="152"/>
      <c r="Q54" s="7">
        <f t="shared" si="1"/>
        <v>0.1</v>
      </c>
      <c r="R54" s="7">
        <f t="shared" si="7"/>
        <v>0.5</v>
      </c>
      <c r="S54" s="7">
        <f t="shared" si="8"/>
        <v>1</v>
      </c>
      <c r="T54" s="7">
        <f t="shared" si="26"/>
        <v>1.6</v>
      </c>
      <c r="U54" s="7">
        <f t="shared" si="10"/>
        <v>0.1</v>
      </c>
      <c r="V54" s="7">
        <f t="shared" si="11"/>
        <v>0.5</v>
      </c>
      <c r="W54" s="7">
        <f t="shared" si="12"/>
        <v>1</v>
      </c>
      <c r="X54" s="7">
        <f t="shared" si="27"/>
        <v>1.6</v>
      </c>
      <c r="Y54" s="7">
        <f t="shared" si="14"/>
        <v>0.1</v>
      </c>
      <c r="Z54" s="7">
        <f t="shared" si="15"/>
        <v>0.5</v>
      </c>
      <c r="AA54" s="7">
        <f t="shared" si="16"/>
        <v>1</v>
      </c>
      <c r="AB54" s="7">
        <f t="shared" si="28"/>
        <v>1.6</v>
      </c>
      <c r="AC54" s="7">
        <f t="shared" si="18"/>
        <v>0.1</v>
      </c>
      <c r="AD54" s="7">
        <f t="shared" si="19"/>
        <v>0.5</v>
      </c>
      <c r="AE54" s="7">
        <f t="shared" si="20"/>
        <v>1</v>
      </c>
      <c r="AF54" s="7">
        <f t="shared" si="29"/>
        <v>1.6</v>
      </c>
      <c r="AG54" s="7">
        <f t="shared" si="22"/>
        <v>0</v>
      </c>
      <c r="AH54" s="7">
        <f t="shared" si="23"/>
        <v>0</v>
      </c>
      <c r="AI54" s="7">
        <f t="shared" si="24"/>
        <v>0</v>
      </c>
      <c r="AJ54" s="7">
        <f t="shared" si="30"/>
        <v>0</v>
      </c>
      <c r="AK54"/>
      <c r="AL54"/>
      <c r="AM54"/>
      <c r="AN54"/>
      <c r="AO54"/>
      <c r="AP54"/>
      <c r="AQ54"/>
    </row>
    <row r="55" spans="1:43" x14ac:dyDescent="0.25">
      <c r="A55" s="2" t="s">
        <v>433</v>
      </c>
      <c r="B55" s="153">
        <v>5</v>
      </c>
      <c r="C55" s="154">
        <v>4</v>
      </c>
      <c r="D55" s="151">
        <v>4.2</v>
      </c>
      <c r="E55" s="154">
        <v>4</v>
      </c>
      <c r="F55" s="154">
        <v>4.4000000000000004</v>
      </c>
      <c r="G55" s="154">
        <v>4</v>
      </c>
      <c r="H55" s="154">
        <v>3.8</v>
      </c>
      <c r="I55" s="151"/>
      <c r="J55" s="163">
        <f t="shared" si="0"/>
        <v>4.0666666666666673</v>
      </c>
      <c r="K55" s="152">
        <f t="shared" si="2"/>
        <v>1.6</v>
      </c>
      <c r="L55" s="152">
        <f t="shared" si="3"/>
        <v>1.6</v>
      </c>
      <c r="M55" s="152">
        <f t="shared" si="4"/>
        <v>1.6</v>
      </c>
      <c r="N55" s="152">
        <f t="shared" si="5"/>
        <v>1.6</v>
      </c>
      <c r="O55" s="152">
        <f t="shared" si="6"/>
        <v>0.1</v>
      </c>
      <c r="P55" s="152"/>
      <c r="Q55" s="7">
        <f t="shared" si="1"/>
        <v>0.1</v>
      </c>
      <c r="R55" s="7">
        <f t="shared" si="7"/>
        <v>0.5</v>
      </c>
      <c r="S55" s="7">
        <f t="shared" si="8"/>
        <v>1</v>
      </c>
      <c r="T55" s="7">
        <f t="shared" si="26"/>
        <v>1.6</v>
      </c>
      <c r="U55" s="7">
        <f t="shared" si="10"/>
        <v>0.1</v>
      </c>
      <c r="V55" s="7">
        <f t="shared" si="11"/>
        <v>0.5</v>
      </c>
      <c r="W55" s="7">
        <f t="shared" si="12"/>
        <v>1</v>
      </c>
      <c r="X55" s="7">
        <f t="shared" si="27"/>
        <v>1.6</v>
      </c>
      <c r="Y55" s="7">
        <f t="shared" si="14"/>
        <v>0.1</v>
      </c>
      <c r="Z55" s="7">
        <f t="shared" si="15"/>
        <v>0.5</v>
      </c>
      <c r="AA55" s="7">
        <f t="shared" si="16"/>
        <v>1</v>
      </c>
      <c r="AB55" s="7">
        <f t="shared" si="28"/>
        <v>1.6</v>
      </c>
      <c r="AC55" s="7">
        <f t="shared" si="18"/>
        <v>0.1</v>
      </c>
      <c r="AD55" s="7">
        <f t="shared" si="19"/>
        <v>0.5</v>
      </c>
      <c r="AE55" s="7">
        <f t="shared" si="20"/>
        <v>1</v>
      </c>
      <c r="AF55" s="7">
        <f t="shared" si="29"/>
        <v>1.6</v>
      </c>
      <c r="AG55" s="7">
        <f t="shared" si="22"/>
        <v>0.1</v>
      </c>
      <c r="AH55" s="7">
        <f t="shared" si="23"/>
        <v>0</v>
      </c>
      <c r="AI55" s="7">
        <f t="shared" si="24"/>
        <v>0</v>
      </c>
      <c r="AJ55" s="7">
        <f t="shared" si="30"/>
        <v>0.1</v>
      </c>
      <c r="AK55"/>
      <c r="AL55"/>
      <c r="AM55"/>
      <c r="AN55"/>
      <c r="AO55"/>
      <c r="AP55"/>
      <c r="AQ55"/>
    </row>
    <row r="56" spans="1:43" x14ac:dyDescent="0.25">
      <c r="A56" s="140" t="s">
        <v>591</v>
      </c>
      <c r="B56" s="153">
        <v>3</v>
      </c>
      <c r="C56" s="154">
        <v>4</v>
      </c>
      <c r="D56" s="151">
        <v>4</v>
      </c>
      <c r="E56" s="154">
        <v>3.6666666666666665</v>
      </c>
      <c r="F56" s="154">
        <v>4</v>
      </c>
      <c r="G56" s="154">
        <v>3.6666666666666665</v>
      </c>
      <c r="H56" s="154">
        <v>3.6666666666666665</v>
      </c>
      <c r="I56" s="151"/>
      <c r="J56" s="163">
        <f t="shared" si="0"/>
        <v>3.8333333333333335</v>
      </c>
      <c r="K56" s="152">
        <f t="shared" si="2"/>
        <v>1.6</v>
      </c>
      <c r="L56" s="152">
        <f t="shared" si="3"/>
        <v>1.6</v>
      </c>
      <c r="M56" s="152">
        <f t="shared" si="4"/>
        <v>1.6</v>
      </c>
      <c r="N56" s="152">
        <f t="shared" si="5"/>
        <v>0.6</v>
      </c>
      <c r="O56" s="152">
        <f t="shared" si="6"/>
        <v>0</v>
      </c>
      <c r="P56" s="152"/>
      <c r="Q56" s="7">
        <f t="shared" si="1"/>
        <v>0.1</v>
      </c>
      <c r="R56" s="7">
        <f t="shared" si="7"/>
        <v>0.5</v>
      </c>
      <c r="S56" s="7">
        <f t="shared" si="8"/>
        <v>1</v>
      </c>
      <c r="T56" s="7">
        <f t="shared" si="26"/>
        <v>1.6</v>
      </c>
      <c r="U56" s="7">
        <f t="shared" si="10"/>
        <v>0.1</v>
      </c>
      <c r="V56" s="7">
        <f t="shared" si="11"/>
        <v>0.5</v>
      </c>
      <c r="W56" s="7">
        <f t="shared" si="12"/>
        <v>1</v>
      </c>
      <c r="X56" s="7">
        <f t="shared" si="27"/>
        <v>1.6</v>
      </c>
      <c r="Y56" s="7">
        <f t="shared" si="14"/>
        <v>0.1</v>
      </c>
      <c r="Z56" s="7">
        <f t="shared" si="15"/>
        <v>0.5</v>
      </c>
      <c r="AA56" s="7">
        <f t="shared" si="16"/>
        <v>1</v>
      </c>
      <c r="AB56" s="7">
        <f t="shared" si="28"/>
        <v>1.6</v>
      </c>
      <c r="AC56" s="7">
        <f t="shared" si="18"/>
        <v>0.1</v>
      </c>
      <c r="AD56" s="7">
        <f t="shared" si="19"/>
        <v>0.5</v>
      </c>
      <c r="AE56" s="7">
        <f t="shared" si="20"/>
        <v>0</v>
      </c>
      <c r="AF56" s="7">
        <f t="shared" si="29"/>
        <v>0.6</v>
      </c>
      <c r="AG56" s="7">
        <f t="shared" si="22"/>
        <v>0</v>
      </c>
      <c r="AH56" s="7">
        <f t="shared" si="23"/>
        <v>0</v>
      </c>
      <c r="AI56" s="7">
        <f t="shared" si="24"/>
        <v>0</v>
      </c>
      <c r="AJ56" s="7">
        <f t="shared" si="30"/>
        <v>0</v>
      </c>
      <c r="AK56"/>
      <c r="AL56"/>
      <c r="AM56"/>
      <c r="AN56"/>
      <c r="AO56"/>
      <c r="AP56"/>
      <c r="AQ56"/>
    </row>
    <row r="57" spans="1:43" x14ac:dyDescent="0.25">
      <c r="A57" s="140" t="s">
        <v>900</v>
      </c>
      <c r="B57" s="153">
        <v>1</v>
      </c>
      <c r="C57" s="154">
        <v>3</v>
      </c>
      <c r="D57" s="151">
        <v>4</v>
      </c>
      <c r="E57" s="154">
        <v>5</v>
      </c>
      <c r="F57" s="154">
        <v>5</v>
      </c>
      <c r="G57" s="154">
        <v>4</v>
      </c>
      <c r="H57" s="154">
        <v>4</v>
      </c>
      <c r="I57" s="151"/>
      <c r="J57" s="163">
        <f t="shared" si="0"/>
        <v>4.166666666666667</v>
      </c>
      <c r="K57" s="152">
        <f t="shared" si="2"/>
        <v>1.6</v>
      </c>
      <c r="L57" s="152">
        <f t="shared" si="3"/>
        <v>1.6</v>
      </c>
      <c r="M57" s="152">
        <f t="shared" si="4"/>
        <v>1.6</v>
      </c>
      <c r="N57" s="152">
        <f t="shared" si="5"/>
        <v>1.6</v>
      </c>
      <c r="O57" s="152">
        <f t="shared" si="6"/>
        <v>0.1</v>
      </c>
      <c r="P57" s="152"/>
      <c r="Q57" s="7">
        <f t="shared" si="1"/>
        <v>0.1</v>
      </c>
      <c r="R57" s="7">
        <f t="shared" si="7"/>
        <v>0.5</v>
      </c>
      <c r="S57" s="7">
        <f t="shared" si="8"/>
        <v>1</v>
      </c>
      <c r="T57" s="7">
        <f t="shared" si="26"/>
        <v>1.6</v>
      </c>
      <c r="U57" s="7">
        <f t="shared" si="10"/>
        <v>0.1</v>
      </c>
      <c r="V57" s="7">
        <f t="shared" si="11"/>
        <v>0.5</v>
      </c>
      <c r="W57" s="7">
        <f t="shared" si="12"/>
        <v>1</v>
      </c>
      <c r="X57" s="7">
        <f t="shared" si="27"/>
        <v>1.6</v>
      </c>
      <c r="Y57" s="7">
        <f t="shared" si="14"/>
        <v>0.1</v>
      </c>
      <c r="Z57" s="7">
        <f t="shared" si="15"/>
        <v>0.5</v>
      </c>
      <c r="AA57" s="7">
        <f t="shared" si="16"/>
        <v>1</v>
      </c>
      <c r="AB57" s="7">
        <f t="shared" si="28"/>
        <v>1.6</v>
      </c>
      <c r="AC57" s="7">
        <f t="shared" si="18"/>
        <v>0.1</v>
      </c>
      <c r="AD57" s="7">
        <f t="shared" si="19"/>
        <v>0.5</v>
      </c>
      <c r="AE57" s="7">
        <f t="shared" si="20"/>
        <v>1</v>
      </c>
      <c r="AF57" s="7">
        <f t="shared" si="29"/>
        <v>1.6</v>
      </c>
      <c r="AG57" s="7">
        <f t="shared" si="22"/>
        <v>0.1</v>
      </c>
      <c r="AH57" s="7">
        <f t="shared" si="23"/>
        <v>0</v>
      </c>
      <c r="AI57" s="7">
        <f t="shared" si="24"/>
        <v>0</v>
      </c>
      <c r="AJ57" s="7">
        <f t="shared" si="30"/>
        <v>0.1</v>
      </c>
      <c r="AK57"/>
      <c r="AL57"/>
      <c r="AM57"/>
      <c r="AN57"/>
      <c r="AO57"/>
      <c r="AP57"/>
      <c r="AQ57"/>
    </row>
    <row r="58" spans="1:43" x14ac:dyDescent="0.25">
      <c r="A58" s="140" t="s">
        <v>886</v>
      </c>
      <c r="B58" s="153">
        <v>1</v>
      </c>
      <c r="C58" s="154">
        <v>5</v>
      </c>
      <c r="D58" s="151">
        <v>5</v>
      </c>
      <c r="E58" s="154">
        <v>4</v>
      </c>
      <c r="F58" s="154">
        <v>5</v>
      </c>
      <c r="G58" s="154">
        <v>5</v>
      </c>
      <c r="H58" s="154">
        <v>4</v>
      </c>
      <c r="I58" s="151"/>
      <c r="J58" s="163">
        <f t="shared" si="0"/>
        <v>4.666666666666667</v>
      </c>
      <c r="K58" s="152">
        <f t="shared" si="2"/>
        <v>1.6</v>
      </c>
      <c r="L58" s="152">
        <f t="shared" si="3"/>
        <v>1.6</v>
      </c>
      <c r="M58" s="152">
        <f t="shared" si="4"/>
        <v>1.6</v>
      </c>
      <c r="N58" s="152">
        <f t="shared" si="5"/>
        <v>1.6</v>
      </c>
      <c r="O58" s="152">
        <f t="shared" si="6"/>
        <v>0.6</v>
      </c>
      <c r="P58" s="152"/>
      <c r="Q58" s="7">
        <f t="shared" si="1"/>
        <v>0.1</v>
      </c>
      <c r="R58" s="7">
        <f t="shared" si="7"/>
        <v>0.5</v>
      </c>
      <c r="S58" s="7">
        <f t="shared" si="8"/>
        <v>1</v>
      </c>
      <c r="T58" s="7">
        <f t="shared" si="26"/>
        <v>1.6</v>
      </c>
      <c r="U58" s="7">
        <f t="shared" si="10"/>
        <v>0.1</v>
      </c>
      <c r="V58" s="7">
        <f t="shared" si="11"/>
        <v>0.5</v>
      </c>
      <c r="W58" s="7">
        <f t="shared" si="12"/>
        <v>1</v>
      </c>
      <c r="X58" s="7">
        <f t="shared" si="27"/>
        <v>1.6</v>
      </c>
      <c r="Y58" s="7">
        <f t="shared" si="14"/>
        <v>0.1</v>
      </c>
      <c r="Z58" s="7">
        <f t="shared" si="15"/>
        <v>0.5</v>
      </c>
      <c r="AA58" s="7">
        <f t="shared" si="16"/>
        <v>1</v>
      </c>
      <c r="AB58" s="7">
        <f t="shared" si="28"/>
        <v>1.6</v>
      </c>
      <c r="AC58" s="7">
        <f t="shared" si="18"/>
        <v>0.1</v>
      </c>
      <c r="AD58" s="7">
        <f t="shared" si="19"/>
        <v>0.5</v>
      </c>
      <c r="AE58" s="7">
        <f t="shared" si="20"/>
        <v>1</v>
      </c>
      <c r="AF58" s="7">
        <f t="shared" si="29"/>
        <v>1.6</v>
      </c>
      <c r="AG58" s="7">
        <f t="shared" si="22"/>
        <v>0.1</v>
      </c>
      <c r="AH58" s="7">
        <f t="shared" si="23"/>
        <v>0.5</v>
      </c>
      <c r="AI58" s="7">
        <f t="shared" si="24"/>
        <v>0</v>
      </c>
      <c r="AJ58" s="7">
        <f t="shared" si="30"/>
        <v>0.6</v>
      </c>
      <c r="AK58"/>
      <c r="AL58"/>
      <c r="AM58"/>
      <c r="AN58"/>
      <c r="AO58"/>
      <c r="AP58"/>
      <c r="AQ58"/>
    </row>
    <row r="59" spans="1:43" ht="15.75" x14ac:dyDescent="0.25">
      <c r="A59" s="162" t="s">
        <v>30</v>
      </c>
      <c r="B59" s="153">
        <v>62</v>
      </c>
      <c r="C59" s="154">
        <v>3.661290322580645</v>
      </c>
      <c r="D59" s="151">
        <v>3.8548387096774195</v>
      </c>
      <c r="E59" s="154">
        <v>3.9193548387096775</v>
      </c>
      <c r="F59" s="154">
        <v>4.193548387096774</v>
      </c>
      <c r="G59" s="154">
        <v>3.596774193548387</v>
      </c>
      <c r="H59" s="154">
        <v>3.8225806451612905</v>
      </c>
      <c r="I59" s="151"/>
      <c r="J59" s="163">
        <f t="shared" si="0"/>
        <v>3.841397849462366</v>
      </c>
      <c r="K59" s="152">
        <f t="shared" si="2"/>
        <v>1.6</v>
      </c>
      <c r="L59" s="152">
        <f t="shared" si="3"/>
        <v>1.6</v>
      </c>
      <c r="M59" s="152">
        <f t="shared" si="4"/>
        <v>1.6</v>
      </c>
      <c r="N59" s="152">
        <f t="shared" si="5"/>
        <v>0.6</v>
      </c>
      <c r="O59" s="152">
        <f t="shared" si="6"/>
        <v>0</v>
      </c>
      <c r="P59" s="152"/>
      <c r="Q59" s="7">
        <f t="shared" si="1"/>
        <v>0.1</v>
      </c>
      <c r="R59" s="7">
        <f t="shared" si="7"/>
        <v>0.5</v>
      </c>
      <c r="S59" s="7">
        <f t="shared" si="8"/>
        <v>1</v>
      </c>
      <c r="T59" s="7">
        <f t="shared" si="26"/>
        <v>1.6</v>
      </c>
      <c r="U59" s="7">
        <f t="shared" si="10"/>
        <v>0.1</v>
      </c>
      <c r="V59" s="7">
        <f t="shared" si="11"/>
        <v>0.5</v>
      </c>
      <c r="W59" s="7">
        <f t="shared" si="12"/>
        <v>1</v>
      </c>
      <c r="X59" s="7">
        <f t="shared" si="27"/>
        <v>1.6</v>
      </c>
      <c r="Y59" s="7">
        <f t="shared" si="14"/>
        <v>0.1</v>
      </c>
      <c r="Z59" s="7">
        <f t="shared" si="15"/>
        <v>0.5</v>
      </c>
      <c r="AA59" s="7">
        <f t="shared" si="16"/>
        <v>1</v>
      </c>
      <c r="AB59" s="7">
        <f t="shared" si="28"/>
        <v>1.6</v>
      </c>
      <c r="AC59" s="7">
        <f t="shared" si="18"/>
        <v>0.1</v>
      </c>
      <c r="AD59" s="7">
        <f t="shared" si="19"/>
        <v>0.5</v>
      </c>
      <c r="AE59" s="7">
        <f t="shared" si="20"/>
        <v>0</v>
      </c>
      <c r="AF59" s="7">
        <f t="shared" si="29"/>
        <v>0.6</v>
      </c>
      <c r="AG59" s="7">
        <f t="shared" si="22"/>
        <v>0</v>
      </c>
      <c r="AH59" s="7">
        <f t="shared" si="23"/>
        <v>0</v>
      </c>
      <c r="AI59" s="7">
        <f t="shared" si="24"/>
        <v>0</v>
      </c>
      <c r="AJ59" s="7">
        <f t="shared" si="30"/>
        <v>0</v>
      </c>
      <c r="AK59"/>
      <c r="AL59"/>
      <c r="AM59"/>
      <c r="AN59"/>
      <c r="AO59"/>
      <c r="AP59"/>
      <c r="AQ59"/>
    </row>
    <row r="60" spans="1:43" x14ac:dyDescent="0.25">
      <c r="A60" s="2" t="s">
        <v>48</v>
      </c>
      <c r="B60" s="153">
        <v>33</v>
      </c>
      <c r="C60" s="154">
        <v>3.9393939393939394</v>
      </c>
      <c r="D60" s="151">
        <v>3.8787878787878789</v>
      </c>
      <c r="E60" s="154">
        <v>3.9393939393939394</v>
      </c>
      <c r="F60" s="154">
        <v>4.2727272727272725</v>
      </c>
      <c r="G60" s="154">
        <v>3.3636363636363638</v>
      </c>
      <c r="H60" s="154">
        <v>3.7272727272727271</v>
      </c>
      <c r="I60" s="151"/>
      <c r="J60" s="163">
        <f t="shared" si="0"/>
        <v>3.8535353535353534</v>
      </c>
      <c r="K60" s="152">
        <f t="shared" si="2"/>
        <v>1.6</v>
      </c>
      <c r="L60" s="152">
        <f t="shared" si="3"/>
        <v>1.6</v>
      </c>
      <c r="M60" s="152">
        <f t="shared" si="4"/>
        <v>1.6</v>
      </c>
      <c r="N60" s="152">
        <f t="shared" si="5"/>
        <v>0.6</v>
      </c>
      <c r="O60" s="152">
        <f t="shared" si="6"/>
        <v>0</v>
      </c>
      <c r="P60" s="152"/>
      <c r="Q60" s="7">
        <f t="shared" si="1"/>
        <v>0.1</v>
      </c>
      <c r="R60" s="7">
        <f t="shared" si="7"/>
        <v>0.5</v>
      </c>
      <c r="S60" s="7">
        <f t="shared" si="8"/>
        <v>1</v>
      </c>
      <c r="T60" s="7">
        <f t="shared" si="26"/>
        <v>1.6</v>
      </c>
      <c r="U60" s="7">
        <f t="shared" si="10"/>
        <v>0.1</v>
      </c>
      <c r="V60" s="7">
        <f t="shared" si="11"/>
        <v>0.5</v>
      </c>
      <c r="W60" s="7">
        <f t="shared" si="12"/>
        <v>1</v>
      </c>
      <c r="X60" s="7">
        <f t="shared" si="27"/>
        <v>1.6</v>
      </c>
      <c r="Y60" s="7">
        <f t="shared" si="14"/>
        <v>0.1</v>
      </c>
      <c r="Z60" s="7">
        <f t="shared" si="15"/>
        <v>0.5</v>
      </c>
      <c r="AA60" s="7">
        <f t="shared" si="16"/>
        <v>1</v>
      </c>
      <c r="AB60" s="7">
        <f t="shared" si="28"/>
        <v>1.6</v>
      </c>
      <c r="AC60" s="7">
        <f t="shared" si="18"/>
        <v>0.1</v>
      </c>
      <c r="AD60" s="7">
        <f t="shared" si="19"/>
        <v>0.5</v>
      </c>
      <c r="AE60" s="7">
        <f t="shared" si="20"/>
        <v>0</v>
      </c>
      <c r="AF60" s="7">
        <f t="shared" si="29"/>
        <v>0.6</v>
      </c>
      <c r="AG60" s="7">
        <f t="shared" si="22"/>
        <v>0</v>
      </c>
      <c r="AH60" s="7">
        <f t="shared" si="23"/>
        <v>0</v>
      </c>
      <c r="AI60" s="7">
        <f t="shared" si="24"/>
        <v>0</v>
      </c>
      <c r="AJ60" s="7">
        <f t="shared" si="30"/>
        <v>0</v>
      </c>
      <c r="AK60"/>
      <c r="AL60"/>
      <c r="AM60"/>
      <c r="AN60"/>
      <c r="AO60"/>
      <c r="AP60"/>
      <c r="AQ60"/>
    </row>
    <row r="61" spans="1:43" x14ac:dyDescent="0.25">
      <c r="A61" s="140" t="s">
        <v>215</v>
      </c>
      <c r="B61" s="153">
        <v>2</v>
      </c>
      <c r="C61" s="154">
        <v>4.5</v>
      </c>
      <c r="D61" s="151">
        <v>4</v>
      </c>
      <c r="E61" s="154">
        <v>5</v>
      </c>
      <c r="F61" s="154">
        <v>4.5</v>
      </c>
      <c r="G61" s="154">
        <v>3.5</v>
      </c>
      <c r="H61" s="154">
        <v>3.5</v>
      </c>
      <c r="I61" s="151"/>
      <c r="J61" s="163">
        <f t="shared" si="0"/>
        <v>4.166666666666667</v>
      </c>
      <c r="K61" s="152">
        <f t="shared" si="2"/>
        <v>1.6</v>
      </c>
      <c r="L61" s="152">
        <f t="shared" si="3"/>
        <v>1.6</v>
      </c>
      <c r="M61" s="152">
        <f t="shared" si="4"/>
        <v>1.6</v>
      </c>
      <c r="N61" s="152">
        <f t="shared" si="5"/>
        <v>1.6</v>
      </c>
      <c r="O61" s="152">
        <f t="shared" si="6"/>
        <v>0.1</v>
      </c>
      <c r="P61" s="152"/>
      <c r="Q61" s="7">
        <f t="shared" si="1"/>
        <v>0.1</v>
      </c>
      <c r="R61" s="7">
        <f t="shared" si="7"/>
        <v>0.5</v>
      </c>
      <c r="S61" s="7">
        <f t="shared" si="8"/>
        <v>1</v>
      </c>
      <c r="T61" s="7">
        <f t="shared" si="26"/>
        <v>1.6</v>
      </c>
      <c r="U61" s="7">
        <f t="shared" si="10"/>
        <v>0.1</v>
      </c>
      <c r="V61" s="7">
        <f t="shared" si="11"/>
        <v>0.5</v>
      </c>
      <c r="W61" s="7">
        <f t="shared" si="12"/>
        <v>1</v>
      </c>
      <c r="X61" s="7">
        <f t="shared" si="27"/>
        <v>1.6</v>
      </c>
      <c r="Y61" s="7">
        <f t="shared" si="14"/>
        <v>0.1</v>
      </c>
      <c r="Z61" s="7">
        <f t="shared" si="15"/>
        <v>0.5</v>
      </c>
      <c r="AA61" s="7">
        <f t="shared" si="16"/>
        <v>1</v>
      </c>
      <c r="AB61" s="7">
        <f t="shared" si="28"/>
        <v>1.6</v>
      </c>
      <c r="AC61" s="7">
        <f t="shared" si="18"/>
        <v>0.1</v>
      </c>
      <c r="AD61" s="7">
        <f t="shared" si="19"/>
        <v>0.5</v>
      </c>
      <c r="AE61" s="7">
        <f t="shared" si="20"/>
        <v>1</v>
      </c>
      <c r="AF61" s="7">
        <f t="shared" si="29"/>
        <v>1.6</v>
      </c>
      <c r="AG61" s="7">
        <f t="shared" si="22"/>
        <v>0.1</v>
      </c>
      <c r="AH61" s="7">
        <f t="shared" si="23"/>
        <v>0</v>
      </c>
      <c r="AI61" s="7">
        <f t="shared" si="24"/>
        <v>0</v>
      </c>
      <c r="AJ61" s="7">
        <f t="shared" si="30"/>
        <v>0.1</v>
      </c>
      <c r="AK61"/>
      <c r="AL61"/>
      <c r="AM61"/>
      <c r="AN61"/>
      <c r="AO61"/>
      <c r="AP61"/>
      <c r="AQ61"/>
    </row>
    <row r="62" spans="1:43" x14ac:dyDescent="0.25">
      <c r="A62" s="140" t="s">
        <v>158</v>
      </c>
      <c r="B62" s="153">
        <v>5</v>
      </c>
      <c r="C62" s="154">
        <v>4.5999999999999996</v>
      </c>
      <c r="D62" s="151">
        <v>4.5999999999999996</v>
      </c>
      <c r="E62" s="154">
        <v>4.8</v>
      </c>
      <c r="F62" s="154">
        <v>5</v>
      </c>
      <c r="G62" s="154">
        <v>3.6</v>
      </c>
      <c r="H62" s="154">
        <v>3.8</v>
      </c>
      <c r="I62" s="151"/>
      <c r="J62" s="163">
        <f t="shared" si="0"/>
        <v>4.4000000000000004</v>
      </c>
      <c r="K62" s="152">
        <f t="shared" si="2"/>
        <v>1.6</v>
      </c>
      <c r="L62" s="152">
        <f t="shared" si="3"/>
        <v>1.6</v>
      </c>
      <c r="M62" s="152">
        <f t="shared" si="4"/>
        <v>1.6</v>
      </c>
      <c r="N62" s="152">
        <f t="shared" si="5"/>
        <v>1.6</v>
      </c>
      <c r="O62" s="152">
        <f t="shared" si="6"/>
        <v>0.1</v>
      </c>
      <c r="P62" s="152"/>
      <c r="Q62" s="7">
        <f t="shared" si="1"/>
        <v>0.1</v>
      </c>
      <c r="R62" s="7">
        <f t="shared" si="7"/>
        <v>0.5</v>
      </c>
      <c r="S62" s="7">
        <f t="shared" si="8"/>
        <v>1</v>
      </c>
      <c r="T62" s="7">
        <f t="shared" si="26"/>
        <v>1.6</v>
      </c>
      <c r="U62" s="7">
        <f t="shared" si="10"/>
        <v>0.1</v>
      </c>
      <c r="V62" s="7">
        <f t="shared" si="11"/>
        <v>0.5</v>
      </c>
      <c r="W62" s="7">
        <f t="shared" si="12"/>
        <v>1</v>
      </c>
      <c r="X62" s="7">
        <f t="shared" si="27"/>
        <v>1.6</v>
      </c>
      <c r="Y62" s="7">
        <f t="shared" si="14"/>
        <v>0.1</v>
      </c>
      <c r="Z62" s="7">
        <f t="shared" si="15"/>
        <v>0.5</v>
      </c>
      <c r="AA62" s="7">
        <f t="shared" si="16"/>
        <v>1</v>
      </c>
      <c r="AB62" s="7">
        <f t="shared" si="28"/>
        <v>1.6</v>
      </c>
      <c r="AC62" s="7">
        <f t="shared" si="18"/>
        <v>0.1</v>
      </c>
      <c r="AD62" s="7">
        <f t="shared" si="19"/>
        <v>0.5</v>
      </c>
      <c r="AE62" s="7">
        <f t="shared" si="20"/>
        <v>1</v>
      </c>
      <c r="AF62" s="7">
        <f t="shared" si="29"/>
        <v>1.6</v>
      </c>
      <c r="AG62" s="7">
        <f t="shared" si="22"/>
        <v>0.1</v>
      </c>
      <c r="AH62" s="7">
        <f t="shared" si="23"/>
        <v>0</v>
      </c>
      <c r="AI62" s="7">
        <f t="shared" si="24"/>
        <v>0</v>
      </c>
      <c r="AJ62" s="7">
        <f t="shared" si="30"/>
        <v>0.1</v>
      </c>
      <c r="AK62"/>
      <c r="AL62"/>
      <c r="AM62"/>
      <c r="AN62"/>
      <c r="AO62"/>
      <c r="AP62"/>
      <c r="AQ62"/>
    </row>
    <row r="63" spans="1:43" x14ac:dyDescent="0.25">
      <c r="A63" s="140" t="s">
        <v>585</v>
      </c>
      <c r="B63" s="153">
        <v>1</v>
      </c>
      <c r="C63" s="154">
        <v>5</v>
      </c>
      <c r="D63" s="151">
        <v>4</v>
      </c>
      <c r="E63" s="154">
        <v>5</v>
      </c>
      <c r="F63" s="154">
        <v>5</v>
      </c>
      <c r="G63" s="154">
        <v>2</v>
      </c>
      <c r="H63" s="154">
        <v>4</v>
      </c>
      <c r="I63" s="151"/>
      <c r="J63" s="163">
        <f t="shared" si="0"/>
        <v>4.166666666666667</v>
      </c>
      <c r="K63" s="152">
        <f t="shared" si="2"/>
        <v>1.6</v>
      </c>
      <c r="L63" s="152">
        <f t="shared" si="3"/>
        <v>1.6</v>
      </c>
      <c r="M63" s="152">
        <f t="shared" si="4"/>
        <v>1.6</v>
      </c>
      <c r="N63" s="152">
        <f t="shared" si="5"/>
        <v>1.6</v>
      </c>
      <c r="O63" s="152">
        <f t="shared" si="6"/>
        <v>0.1</v>
      </c>
      <c r="P63" s="152"/>
      <c r="Q63" s="7">
        <f t="shared" si="1"/>
        <v>0.1</v>
      </c>
      <c r="R63" s="7">
        <f t="shared" si="7"/>
        <v>0.5</v>
      </c>
      <c r="S63" s="7">
        <f t="shared" si="8"/>
        <v>1</v>
      </c>
      <c r="T63" s="7">
        <f t="shared" si="26"/>
        <v>1.6</v>
      </c>
      <c r="U63" s="7">
        <f t="shared" si="10"/>
        <v>0.1</v>
      </c>
      <c r="V63" s="7">
        <f t="shared" si="11"/>
        <v>0.5</v>
      </c>
      <c r="W63" s="7">
        <f t="shared" si="12"/>
        <v>1</v>
      </c>
      <c r="X63" s="7">
        <f t="shared" si="27"/>
        <v>1.6</v>
      </c>
      <c r="Y63" s="7">
        <f t="shared" si="14"/>
        <v>0.1</v>
      </c>
      <c r="Z63" s="7">
        <f t="shared" si="15"/>
        <v>0.5</v>
      </c>
      <c r="AA63" s="7">
        <f t="shared" si="16"/>
        <v>1</v>
      </c>
      <c r="AB63" s="7">
        <f t="shared" si="28"/>
        <v>1.6</v>
      </c>
      <c r="AC63" s="7">
        <f t="shared" si="18"/>
        <v>0.1</v>
      </c>
      <c r="AD63" s="7">
        <f t="shared" si="19"/>
        <v>0.5</v>
      </c>
      <c r="AE63" s="7">
        <f t="shared" si="20"/>
        <v>1</v>
      </c>
      <c r="AF63" s="7">
        <f t="shared" si="29"/>
        <v>1.6</v>
      </c>
      <c r="AG63" s="7">
        <f t="shared" si="22"/>
        <v>0.1</v>
      </c>
      <c r="AH63" s="7">
        <f t="shared" si="23"/>
        <v>0</v>
      </c>
      <c r="AI63" s="7">
        <f t="shared" si="24"/>
        <v>0</v>
      </c>
      <c r="AJ63" s="7">
        <f t="shared" si="30"/>
        <v>0.1</v>
      </c>
      <c r="AK63"/>
      <c r="AL63"/>
      <c r="AM63"/>
      <c r="AN63"/>
      <c r="AO63"/>
      <c r="AP63"/>
      <c r="AQ63"/>
    </row>
    <row r="64" spans="1:43" x14ac:dyDescent="0.25">
      <c r="A64" s="140" t="s">
        <v>711</v>
      </c>
      <c r="B64" s="153">
        <v>1</v>
      </c>
      <c r="C64" s="154">
        <v>2</v>
      </c>
      <c r="D64" s="151">
        <v>3</v>
      </c>
      <c r="E64" s="154">
        <v>3</v>
      </c>
      <c r="F64" s="154">
        <v>3</v>
      </c>
      <c r="G64" s="154">
        <v>4</v>
      </c>
      <c r="H64" s="154">
        <v>4</v>
      </c>
      <c r="I64" s="151"/>
      <c r="J64" s="163">
        <f t="shared" si="0"/>
        <v>3.1666666666666665</v>
      </c>
      <c r="K64" s="152">
        <f t="shared" si="2"/>
        <v>1.6</v>
      </c>
      <c r="L64" s="152">
        <f t="shared" si="3"/>
        <v>1.6</v>
      </c>
      <c r="M64" s="152">
        <f t="shared" si="4"/>
        <v>1.6</v>
      </c>
      <c r="N64" s="152">
        <f t="shared" si="5"/>
        <v>0.1</v>
      </c>
      <c r="O64" s="152">
        <f t="shared" si="6"/>
        <v>0</v>
      </c>
      <c r="P64" s="152"/>
      <c r="Q64" s="7">
        <f t="shared" si="1"/>
        <v>0.1</v>
      </c>
      <c r="R64" s="7">
        <f t="shared" si="7"/>
        <v>0.5</v>
      </c>
      <c r="S64" s="7">
        <f t="shared" si="8"/>
        <v>1</v>
      </c>
      <c r="T64" s="7">
        <f t="shared" si="26"/>
        <v>1.6</v>
      </c>
      <c r="U64" s="7">
        <f t="shared" si="10"/>
        <v>0.1</v>
      </c>
      <c r="V64" s="7">
        <f t="shared" si="11"/>
        <v>0.5</v>
      </c>
      <c r="W64" s="7">
        <f t="shared" si="12"/>
        <v>1</v>
      </c>
      <c r="X64" s="7">
        <f t="shared" si="27"/>
        <v>1.6</v>
      </c>
      <c r="Y64" s="7">
        <f t="shared" si="14"/>
        <v>0.1</v>
      </c>
      <c r="Z64" s="7">
        <f t="shared" si="15"/>
        <v>0.5</v>
      </c>
      <c r="AA64" s="7">
        <f t="shared" si="16"/>
        <v>1</v>
      </c>
      <c r="AB64" s="7">
        <f t="shared" si="28"/>
        <v>1.6</v>
      </c>
      <c r="AC64" s="7">
        <f t="shared" si="18"/>
        <v>0.1</v>
      </c>
      <c r="AD64" s="7">
        <f t="shared" si="19"/>
        <v>0</v>
      </c>
      <c r="AE64" s="7">
        <f t="shared" si="20"/>
        <v>0</v>
      </c>
      <c r="AF64" s="7">
        <f t="shared" si="29"/>
        <v>0.1</v>
      </c>
      <c r="AG64" s="7">
        <f t="shared" si="22"/>
        <v>0</v>
      </c>
      <c r="AH64" s="7">
        <f t="shared" si="23"/>
        <v>0</v>
      </c>
      <c r="AI64" s="7">
        <f t="shared" si="24"/>
        <v>0</v>
      </c>
      <c r="AJ64" s="7">
        <f t="shared" si="30"/>
        <v>0</v>
      </c>
      <c r="AK64"/>
      <c r="AL64"/>
      <c r="AM64"/>
      <c r="AN64"/>
      <c r="AO64"/>
      <c r="AP64"/>
      <c r="AQ64"/>
    </row>
    <row r="65" spans="1:43" x14ac:dyDescent="0.25">
      <c r="A65" s="140" t="s">
        <v>584</v>
      </c>
      <c r="B65" s="153">
        <v>7</v>
      </c>
      <c r="C65" s="154">
        <v>3.7142857142857144</v>
      </c>
      <c r="D65" s="151">
        <v>3.8571428571428572</v>
      </c>
      <c r="E65" s="154">
        <v>3.8571428571428572</v>
      </c>
      <c r="F65" s="154">
        <v>4.1428571428571432</v>
      </c>
      <c r="G65" s="154">
        <v>3.1428571428571428</v>
      </c>
      <c r="H65" s="154">
        <v>3.4285714285714284</v>
      </c>
      <c r="I65" s="151"/>
      <c r="J65" s="163">
        <f t="shared" si="0"/>
        <v>3.6904761904761902</v>
      </c>
      <c r="K65" s="152">
        <f t="shared" si="2"/>
        <v>1.6</v>
      </c>
      <c r="L65" s="152">
        <f t="shared" si="3"/>
        <v>1.6</v>
      </c>
      <c r="M65" s="152">
        <f t="shared" si="4"/>
        <v>1.6</v>
      </c>
      <c r="N65" s="152">
        <f t="shared" si="5"/>
        <v>0.6</v>
      </c>
      <c r="O65" s="152">
        <f t="shared" si="6"/>
        <v>0</v>
      </c>
      <c r="P65" s="152"/>
      <c r="Q65" s="7">
        <f t="shared" si="1"/>
        <v>0.1</v>
      </c>
      <c r="R65" s="7">
        <f t="shared" si="7"/>
        <v>0.5</v>
      </c>
      <c r="S65" s="7">
        <f t="shared" si="8"/>
        <v>1</v>
      </c>
      <c r="T65" s="7">
        <f t="shared" si="26"/>
        <v>1.6</v>
      </c>
      <c r="U65" s="7">
        <f t="shared" si="10"/>
        <v>0.1</v>
      </c>
      <c r="V65" s="7">
        <f t="shared" si="11"/>
        <v>0.5</v>
      </c>
      <c r="W65" s="7">
        <f t="shared" si="12"/>
        <v>1</v>
      </c>
      <c r="X65" s="7">
        <f t="shared" si="27"/>
        <v>1.6</v>
      </c>
      <c r="Y65" s="7">
        <f t="shared" si="14"/>
        <v>0.1</v>
      </c>
      <c r="Z65" s="7">
        <f t="shared" si="15"/>
        <v>0.5</v>
      </c>
      <c r="AA65" s="7">
        <f t="shared" si="16"/>
        <v>1</v>
      </c>
      <c r="AB65" s="7">
        <f t="shared" si="28"/>
        <v>1.6</v>
      </c>
      <c r="AC65" s="7">
        <f t="shared" si="18"/>
        <v>0.1</v>
      </c>
      <c r="AD65" s="7">
        <f t="shared" si="19"/>
        <v>0.5</v>
      </c>
      <c r="AE65" s="7">
        <f t="shared" si="20"/>
        <v>0</v>
      </c>
      <c r="AF65" s="7">
        <f t="shared" si="29"/>
        <v>0.6</v>
      </c>
      <c r="AG65" s="7">
        <f t="shared" si="22"/>
        <v>0</v>
      </c>
      <c r="AH65" s="7">
        <f t="shared" si="23"/>
        <v>0</v>
      </c>
      <c r="AI65" s="7">
        <f t="shared" si="24"/>
        <v>0</v>
      </c>
      <c r="AJ65" s="7">
        <f t="shared" si="30"/>
        <v>0</v>
      </c>
      <c r="AK65"/>
      <c r="AL65"/>
      <c r="AM65"/>
      <c r="AN65"/>
      <c r="AO65"/>
      <c r="AP65"/>
      <c r="AQ65"/>
    </row>
    <row r="66" spans="1:43" x14ac:dyDescent="0.25">
      <c r="A66" s="140" t="s">
        <v>134</v>
      </c>
      <c r="B66" s="153">
        <v>10</v>
      </c>
      <c r="C66" s="154">
        <v>3.8</v>
      </c>
      <c r="D66" s="151">
        <v>3.6</v>
      </c>
      <c r="E66" s="154">
        <v>3.7</v>
      </c>
      <c r="F66" s="154">
        <v>4.3</v>
      </c>
      <c r="G66" s="154">
        <v>3.3</v>
      </c>
      <c r="H66" s="154">
        <v>3.7</v>
      </c>
      <c r="I66" s="151"/>
      <c r="J66" s="163">
        <f t="shared" si="0"/>
        <v>3.7333333333333338</v>
      </c>
      <c r="K66" s="152">
        <f t="shared" si="2"/>
        <v>1.6</v>
      </c>
      <c r="L66" s="152">
        <f t="shared" si="3"/>
        <v>1.6</v>
      </c>
      <c r="M66" s="152">
        <f t="shared" si="4"/>
        <v>1.6</v>
      </c>
      <c r="N66" s="152">
        <f t="shared" si="5"/>
        <v>0.6</v>
      </c>
      <c r="O66" s="152">
        <f t="shared" si="6"/>
        <v>0</v>
      </c>
      <c r="P66" s="152"/>
      <c r="Q66" s="7">
        <f t="shared" si="1"/>
        <v>0.1</v>
      </c>
      <c r="R66" s="7">
        <f t="shared" si="7"/>
        <v>0.5</v>
      </c>
      <c r="S66" s="7">
        <f t="shared" si="8"/>
        <v>1</v>
      </c>
      <c r="T66" s="7">
        <f t="shared" si="26"/>
        <v>1.6</v>
      </c>
      <c r="U66" s="7">
        <f t="shared" si="10"/>
        <v>0.1</v>
      </c>
      <c r="V66" s="7">
        <f t="shared" si="11"/>
        <v>0.5</v>
      </c>
      <c r="W66" s="7">
        <f t="shared" si="12"/>
        <v>1</v>
      </c>
      <c r="X66" s="7">
        <f t="shared" si="27"/>
        <v>1.6</v>
      </c>
      <c r="Y66" s="7">
        <f t="shared" si="14"/>
        <v>0.1</v>
      </c>
      <c r="Z66" s="7">
        <f t="shared" si="15"/>
        <v>0.5</v>
      </c>
      <c r="AA66" s="7">
        <f t="shared" si="16"/>
        <v>1</v>
      </c>
      <c r="AB66" s="7">
        <f t="shared" si="28"/>
        <v>1.6</v>
      </c>
      <c r="AC66" s="7">
        <f t="shared" si="18"/>
        <v>0.1</v>
      </c>
      <c r="AD66" s="7">
        <f t="shared" si="19"/>
        <v>0.5</v>
      </c>
      <c r="AE66" s="7">
        <f t="shared" si="20"/>
        <v>0</v>
      </c>
      <c r="AF66" s="7">
        <f t="shared" si="29"/>
        <v>0.6</v>
      </c>
      <c r="AG66" s="7">
        <f t="shared" si="22"/>
        <v>0</v>
      </c>
      <c r="AH66" s="7">
        <f t="shared" si="23"/>
        <v>0</v>
      </c>
      <c r="AI66" s="7">
        <f t="shared" si="24"/>
        <v>0</v>
      </c>
      <c r="AJ66" s="7">
        <f t="shared" si="30"/>
        <v>0</v>
      </c>
      <c r="AK66"/>
      <c r="AL66"/>
      <c r="AM66"/>
      <c r="AN66"/>
      <c r="AO66"/>
      <c r="AP66"/>
      <c r="AQ66"/>
    </row>
    <row r="67" spans="1:43" x14ac:dyDescent="0.25">
      <c r="A67" s="140" t="s">
        <v>1692</v>
      </c>
      <c r="B67" s="153">
        <v>1</v>
      </c>
      <c r="C67" s="154">
        <v>4</v>
      </c>
      <c r="D67" s="151">
        <v>4</v>
      </c>
      <c r="E67" s="154">
        <v>4</v>
      </c>
      <c r="F67" s="154">
        <v>4</v>
      </c>
      <c r="G67" s="154">
        <v>4</v>
      </c>
      <c r="H67" s="154">
        <v>4</v>
      </c>
      <c r="I67" s="151"/>
      <c r="J67" s="163">
        <f t="shared" si="0"/>
        <v>4</v>
      </c>
      <c r="K67" s="152">
        <f t="shared" si="2"/>
        <v>1.6</v>
      </c>
      <c r="L67" s="152">
        <f t="shared" si="3"/>
        <v>1.6</v>
      </c>
      <c r="M67" s="152">
        <f t="shared" si="4"/>
        <v>1.6</v>
      </c>
      <c r="N67" s="152">
        <f t="shared" si="5"/>
        <v>1.6</v>
      </c>
      <c r="O67" s="152">
        <f t="shared" si="6"/>
        <v>0</v>
      </c>
      <c r="P67" s="152"/>
      <c r="Q67" s="7">
        <f t="shared" si="1"/>
        <v>0.1</v>
      </c>
      <c r="R67" s="7">
        <f t="shared" si="7"/>
        <v>0.5</v>
      </c>
      <c r="S67" s="7">
        <f t="shared" si="8"/>
        <v>1</v>
      </c>
      <c r="T67" s="7">
        <f t="shared" si="26"/>
        <v>1.6</v>
      </c>
      <c r="U67" s="7">
        <f t="shared" si="10"/>
        <v>0.1</v>
      </c>
      <c r="V67" s="7">
        <f t="shared" si="11"/>
        <v>0.5</v>
      </c>
      <c r="W67" s="7">
        <f t="shared" si="12"/>
        <v>1</v>
      </c>
      <c r="X67" s="7">
        <f t="shared" si="27"/>
        <v>1.6</v>
      </c>
      <c r="Y67" s="7">
        <f t="shared" si="14"/>
        <v>0.1</v>
      </c>
      <c r="Z67" s="7">
        <f t="shared" si="15"/>
        <v>0.5</v>
      </c>
      <c r="AA67" s="7">
        <f t="shared" si="16"/>
        <v>1</v>
      </c>
      <c r="AB67" s="7">
        <f t="shared" si="28"/>
        <v>1.6</v>
      </c>
      <c r="AC67" s="7">
        <f t="shared" si="18"/>
        <v>0.1</v>
      </c>
      <c r="AD67" s="7">
        <f t="shared" si="19"/>
        <v>0.5</v>
      </c>
      <c r="AE67" s="7">
        <f t="shared" si="20"/>
        <v>1</v>
      </c>
      <c r="AF67" s="7">
        <f t="shared" si="29"/>
        <v>1.6</v>
      </c>
      <c r="AG67" s="7">
        <f t="shared" si="22"/>
        <v>0</v>
      </c>
      <c r="AH67" s="7">
        <f t="shared" si="23"/>
        <v>0</v>
      </c>
      <c r="AI67" s="7">
        <f t="shared" si="24"/>
        <v>0</v>
      </c>
      <c r="AJ67" s="7">
        <f t="shared" si="30"/>
        <v>0</v>
      </c>
      <c r="AK67"/>
      <c r="AL67"/>
      <c r="AM67"/>
      <c r="AN67"/>
      <c r="AO67"/>
      <c r="AP67"/>
      <c r="AQ67"/>
    </row>
    <row r="68" spans="1:43" x14ac:dyDescent="0.25">
      <c r="A68" s="140" t="s">
        <v>1741</v>
      </c>
      <c r="B68" s="153">
        <v>5</v>
      </c>
      <c r="C68" s="154">
        <v>3.6</v>
      </c>
      <c r="D68" s="151">
        <v>3.6</v>
      </c>
      <c r="E68" s="154">
        <v>3.2</v>
      </c>
      <c r="F68" s="154">
        <v>3.6</v>
      </c>
      <c r="G68" s="154">
        <v>3.4</v>
      </c>
      <c r="H68" s="154">
        <v>3.8</v>
      </c>
      <c r="I68" s="151"/>
      <c r="J68" s="163">
        <f t="shared" si="0"/>
        <v>3.5333333333333332</v>
      </c>
      <c r="K68" s="152">
        <f t="shared" si="2"/>
        <v>1.6</v>
      </c>
      <c r="L68" s="152">
        <f t="shared" si="3"/>
        <v>1.6</v>
      </c>
      <c r="M68" s="152">
        <f t="shared" si="4"/>
        <v>1.6</v>
      </c>
      <c r="N68" s="152">
        <f t="shared" si="5"/>
        <v>0.6</v>
      </c>
      <c r="O68" s="152">
        <f t="shared" si="6"/>
        <v>0</v>
      </c>
      <c r="P68" s="152"/>
      <c r="Q68" s="7">
        <f t="shared" si="1"/>
        <v>0.1</v>
      </c>
      <c r="R68" s="7">
        <f t="shared" si="7"/>
        <v>0.5</v>
      </c>
      <c r="S68" s="7">
        <f t="shared" si="8"/>
        <v>1</v>
      </c>
      <c r="T68" s="7">
        <f t="shared" si="26"/>
        <v>1.6</v>
      </c>
      <c r="U68" s="7">
        <f t="shared" si="10"/>
        <v>0.1</v>
      </c>
      <c r="V68" s="7">
        <f t="shared" si="11"/>
        <v>0.5</v>
      </c>
      <c r="W68" s="7">
        <f t="shared" si="12"/>
        <v>1</v>
      </c>
      <c r="X68" s="7">
        <f t="shared" si="27"/>
        <v>1.6</v>
      </c>
      <c r="Y68" s="7">
        <f t="shared" si="14"/>
        <v>0.1</v>
      </c>
      <c r="Z68" s="7">
        <f t="shared" si="15"/>
        <v>0.5</v>
      </c>
      <c r="AA68" s="7">
        <f t="shared" si="16"/>
        <v>1</v>
      </c>
      <c r="AB68" s="7">
        <f t="shared" si="28"/>
        <v>1.6</v>
      </c>
      <c r="AC68" s="7">
        <f t="shared" si="18"/>
        <v>0.1</v>
      </c>
      <c r="AD68" s="7">
        <f t="shared" si="19"/>
        <v>0.5</v>
      </c>
      <c r="AE68" s="7">
        <f t="shared" si="20"/>
        <v>0</v>
      </c>
      <c r="AF68" s="7">
        <f t="shared" si="29"/>
        <v>0.6</v>
      </c>
      <c r="AG68" s="7">
        <f t="shared" si="22"/>
        <v>0</v>
      </c>
      <c r="AH68" s="7">
        <f t="shared" si="23"/>
        <v>0</v>
      </c>
      <c r="AI68" s="7">
        <f t="shared" si="24"/>
        <v>0</v>
      </c>
      <c r="AJ68" s="7">
        <f t="shared" si="30"/>
        <v>0</v>
      </c>
      <c r="AK68"/>
      <c r="AL68"/>
      <c r="AM68"/>
      <c r="AN68"/>
      <c r="AO68"/>
      <c r="AP68"/>
      <c r="AQ68"/>
    </row>
    <row r="69" spans="1:43" x14ac:dyDescent="0.25">
      <c r="A69" s="140" t="s">
        <v>919</v>
      </c>
      <c r="B69" s="153">
        <v>1</v>
      </c>
      <c r="C69" s="154">
        <v>5</v>
      </c>
      <c r="D69" s="151">
        <v>5</v>
      </c>
      <c r="E69" s="154">
        <v>4</v>
      </c>
      <c r="F69" s="154">
        <v>5</v>
      </c>
      <c r="G69" s="154">
        <v>4</v>
      </c>
      <c r="H69" s="154">
        <v>5</v>
      </c>
      <c r="I69" s="151"/>
      <c r="J69" s="163">
        <f t="shared" si="0"/>
        <v>4.666666666666667</v>
      </c>
      <c r="K69" s="152">
        <f t="shared" si="2"/>
        <v>1.6</v>
      </c>
      <c r="L69" s="152">
        <f t="shared" si="3"/>
        <v>1.6</v>
      </c>
      <c r="M69" s="152">
        <f t="shared" si="4"/>
        <v>1.6</v>
      </c>
      <c r="N69" s="152">
        <f t="shared" si="5"/>
        <v>1.6</v>
      </c>
      <c r="O69" s="152">
        <f t="shared" si="6"/>
        <v>0.6</v>
      </c>
      <c r="P69" s="152"/>
      <c r="Q69" s="7">
        <f t="shared" si="1"/>
        <v>0.1</v>
      </c>
      <c r="R69" s="7">
        <f t="shared" si="7"/>
        <v>0.5</v>
      </c>
      <c r="S69" s="7">
        <f t="shared" si="8"/>
        <v>1</v>
      </c>
      <c r="T69" s="7">
        <f t="shared" si="26"/>
        <v>1.6</v>
      </c>
      <c r="U69" s="7">
        <f t="shared" si="10"/>
        <v>0.1</v>
      </c>
      <c r="V69" s="7">
        <f t="shared" si="11"/>
        <v>0.5</v>
      </c>
      <c r="W69" s="7">
        <f t="shared" si="12"/>
        <v>1</v>
      </c>
      <c r="X69" s="7">
        <f t="shared" si="27"/>
        <v>1.6</v>
      </c>
      <c r="Y69" s="7">
        <f t="shared" si="14"/>
        <v>0.1</v>
      </c>
      <c r="Z69" s="7">
        <f t="shared" si="15"/>
        <v>0.5</v>
      </c>
      <c r="AA69" s="7">
        <f t="shared" si="16"/>
        <v>1</v>
      </c>
      <c r="AB69" s="7">
        <f t="shared" si="28"/>
        <v>1.6</v>
      </c>
      <c r="AC69" s="7">
        <f t="shared" si="18"/>
        <v>0.1</v>
      </c>
      <c r="AD69" s="7">
        <f t="shared" si="19"/>
        <v>0.5</v>
      </c>
      <c r="AE69" s="7">
        <f t="shared" si="20"/>
        <v>1</v>
      </c>
      <c r="AF69" s="7">
        <f t="shared" si="29"/>
        <v>1.6</v>
      </c>
      <c r="AG69" s="7">
        <f t="shared" si="22"/>
        <v>0.1</v>
      </c>
      <c r="AH69" s="7">
        <f t="shared" si="23"/>
        <v>0.5</v>
      </c>
      <c r="AI69" s="7">
        <f t="shared" si="24"/>
        <v>0</v>
      </c>
      <c r="AJ69" s="7">
        <f t="shared" si="30"/>
        <v>0.6</v>
      </c>
      <c r="AK69"/>
      <c r="AL69"/>
      <c r="AM69"/>
      <c r="AN69"/>
      <c r="AO69"/>
      <c r="AP69"/>
      <c r="AQ69"/>
    </row>
    <row r="70" spans="1:43" x14ac:dyDescent="0.25">
      <c r="A70" s="2" t="s">
        <v>61</v>
      </c>
      <c r="B70" s="153">
        <v>3</v>
      </c>
      <c r="C70" s="154">
        <v>4</v>
      </c>
      <c r="D70" s="151">
        <v>4</v>
      </c>
      <c r="E70" s="154">
        <v>3.6666666666666665</v>
      </c>
      <c r="F70" s="154">
        <v>3.6666666666666665</v>
      </c>
      <c r="G70" s="154">
        <v>3.3333333333333335</v>
      </c>
      <c r="H70" s="154">
        <v>3.6666666666666665</v>
      </c>
      <c r="I70" s="151"/>
      <c r="J70" s="163">
        <f t="shared" si="0"/>
        <v>3.7222222222222219</v>
      </c>
      <c r="K70" s="152">
        <f t="shared" si="2"/>
        <v>1.6</v>
      </c>
      <c r="L70" s="152">
        <f t="shared" si="3"/>
        <v>1.6</v>
      </c>
      <c r="M70" s="152">
        <f t="shared" si="4"/>
        <v>1.6</v>
      </c>
      <c r="N70" s="152">
        <f t="shared" si="5"/>
        <v>0.6</v>
      </c>
      <c r="O70" s="152">
        <f t="shared" si="6"/>
        <v>0</v>
      </c>
      <c r="P70" s="152"/>
      <c r="Q70" s="7">
        <f t="shared" si="1"/>
        <v>0.1</v>
      </c>
      <c r="R70" s="7">
        <f t="shared" si="7"/>
        <v>0.5</v>
      </c>
      <c r="S70" s="7">
        <f t="shared" si="8"/>
        <v>1</v>
      </c>
      <c r="T70" s="7">
        <f t="shared" si="26"/>
        <v>1.6</v>
      </c>
      <c r="U70" s="7">
        <f t="shared" si="10"/>
        <v>0.1</v>
      </c>
      <c r="V70" s="7">
        <f t="shared" si="11"/>
        <v>0.5</v>
      </c>
      <c r="W70" s="7">
        <f t="shared" si="12"/>
        <v>1</v>
      </c>
      <c r="X70" s="7">
        <f t="shared" si="27"/>
        <v>1.6</v>
      </c>
      <c r="Y70" s="7">
        <f t="shared" si="14"/>
        <v>0.1</v>
      </c>
      <c r="Z70" s="7">
        <f t="shared" si="15"/>
        <v>0.5</v>
      </c>
      <c r="AA70" s="7">
        <f t="shared" si="16"/>
        <v>1</v>
      </c>
      <c r="AB70" s="7">
        <f t="shared" si="28"/>
        <v>1.6</v>
      </c>
      <c r="AC70" s="7">
        <f t="shared" si="18"/>
        <v>0.1</v>
      </c>
      <c r="AD70" s="7">
        <f t="shared" si="19"/>
        <v>0.5</v>
      </c>
      <c r="AE70" s="7">
        <f t="shared" si="20"/>
        <v>0</v>
      </c>
      <c r="AF70" s="7">
        <f t="shared" si="29"/>
        <v>0.6</v>
      </c>
      <c r="AG70" s="7">
        <f t="shared" si="22"/>
        <v>0</v>
      </c>
      <c r="AH70" s="7">
        <f t="shared" si="23"/>
        <v>0</v>
      </c>
      <c r="AI70" s="7">
        <f t="shared" si="24"/>
        <v>0</v>
      </c>
      <c r="AJ70" s="7">
        <f t="shared" si="30"/>
        <v>0</v>
      </c>
      <c r="AK70"/>
      <c r="AL70"/>
      <c r="AM70"/>
      <c r="AN70"/>
      <c r="AO70"/>
      <c r="AP70"/>
      <c r="AQ70"/>
    </row>
    <row r="71" spans="1:43" x14ac:dyDescent="0.25">
      <c r="A71" s="140" t="s">
        <v>584</v>
      </c>
      <c r="B71" s="153">
        <v>3</v>
      </c>
      <c r="C71" s="154">
        <v>4</v>
      </c>
      <c r="D71" s="151">
        <v>4</v>
      </c>
      <c r="E71" s="154">
        <v>3.6666666666666665</v>
      </c>
      <c r="F71" s="154">
        <v>3.6666666666666665</v>
      </c>
      <c r="G71" s="154">
        <v>3.3333333333333335</v>
      </c>
      <c r="H71" s="154">
        <v>3.6666666666666665</v>
      </c>
      <c r="I71" s="151"/>
      <c r="J71" s="163">
        <f t="shared" si="0"/>
        <v>3.7222222222222219</v>
      </c>
      <c r="K71" s="152">
        <f t="shared" si="2"/>
        <v>1.6</v>
      </c>
      <c r="L71" s="152">
        <f t="shared" si="3"/>
        <v>1.6</v>
      </c>
      <c r="M71" s="152">
        <f t="shared" si="4"/>
        <v>1.6</v>
      </c>
      <c r="N71" s="152">
        <f t="shared" si="5"/>
        <v>0.6</v>
      </c>
      <c r="O71" s="152">
        <f t="shared" si="6"/>
        <v>0</v>
      </c>
      <c r="P71" s="152"/>
      <c r="Q71" s="7">
        <f t="shared" si="1"/>
        <v>0.1</v>
      </c>
      <c r="R71" s="7">
        <f t="shared" si="7"/>
        <v>0.5</v>
      </c>
      <c r="S71" s="7">
        <f t="shared" si="8"/>
        <v>1</v>
      </c>
      <c r="T71" s="7">
        <f t="shared" si="26"/>
        <v>1.6</v>
      </c>
      <c r="U71" s="7">
        <f t="shared" si="10"/>
        <v>0.1</v>
      </c>
      <c r="V71" s="7">
        <f t="shared" si="11"/>
        <v>0.5</v>
      </c>
      <c r="W71" s="7">
        <f t="shared" si="12"/>
        <v>1</v>
      </c>
      <c r="X71" s="7">
        <f t="shared" si="27"/>
        <v>1.6</v>
      </c>
      <c r="Y71" s="7">
        <f t="shared" si="14"/>
        <v>0.1</v>
      </c>
      <c r="Z71" s="7">
        <f t="shared" si="15"/>
        <v>0.5</v>
      </c>
      <c r="AA71" s="7">
        <f t="shared" si="16"/>
        <v>1</v>
      </c>
      <c r="AB71" s="7">
        <f t="shared" si="28"/>
        <v>1.6</v>
      </c>
      <c r="AC71" s="7">
        <f t="shared" si="18"/>
        <v>0.1</v>
      </c>
      <c r="AD71" s="7">
        <f t="shared" si="19"/>
        <v>0.5</v>
      </c>
      <c r="AE71" s="7">
        <f t="shared" si="20"/>
        <v>0</v>
      </c>
      <c r="AF71" s="7">
        <f t="shared" si="29"/>
        <v>0.6</v>
      </c>
      <c r="AG71" s="7">
        <f t="shared" si="22"/>
        <v>0</v>
      </c>
      <c r="AH71" s="7">
        <f t="shared" si="23"/>
        <v>0</v>
      </c>
      <c r="AI71" s="7">
        <f t="shared" si="24"/>
        <v>0</v>
      </c>
      <c r="AJ71" s="7">
        <f t="shared" si="30"/>
        <v>0</v>
      </c>
      <c r="AK71"/>
      <c r="AL71"/>
      <c r="AM71"/>
      <c r="AN71"/>
      <c r="AO71"/>
      <c r="AP71"/>
      <c r="AQ71"/>
    </row>
    <row r="72" spans="1:43" x14ac:dyDescent="0.25">
      <c r="A72" s="2" t="s">
        <v>31</v>
      </c>
      <c r="B72" s="153">
        <v>19</v>
      </c>
      <c r="C72" s="154">
        <v>3.4736842105263159</v>
      </c>
      <c r="D72" s="151">
        <v>4.1578947368421053</v>
      </c>
      <c r="E72" s="154">
        <v>4.1052631578947372</v>
      </c>
      <c r="F72" s="154">
        <v>4.4210526315789478</v>
      </c>
      <c r="G72" s="154">
        <v>4.1052631578947372</v>
      </c>
      <c r="H72" s="154">
        <v>4.2105263157894735</v>
      </c>
      <c r="I72" s="151"/>
      <c r="J72" s="163">
        <f t="shared" si="0"/>
        <v>4.0789473684210522</v>
      </c>
      <c r="K72" s="152">
        <f t="shared" si="2"/>
        <v>1.6</v>
      </c>
      <c r="L72" s="152">
        <f t="shared" si="3"/>
        <v>1.6</v>
      </c>
      <c r="M72" s="152">
        <f t="shared" si="4"/>
        <v>1.6</v>
      </c>
      <c r="N72" s="152">
        <f t="shared" si="5"/>
        <v>1.6</v>
      </c>
      <c r="O72" s="152">
        <f t="shared" si="6"/>
        <v>0.1</v>
      </c>
      <c r="P72" s="152"/>
      <c r="Q72" s="7">
        <f t="shared" si="1"/>
        <v>0.1</v>
      </c>
      <c r="R72" s="7">
        <f t="shared" si="7"/>
        <v>0.5</v>
      </c>
      <c r="S72" s="7">
        <f t="shared" si="8"/>
        <v>1</v>
      </c>
      <c r="T72" s="7">
        <f t="shared" si="26"/>
        <v>1.6</v>
      </c>
      <c r="U72" s="7">
        <f t="shared" si="10"/>
        <v>0.1</v>
      </c>
      <c r="V72" s="7">
        <f t="shared" si="11"/>
        <v>0.5</v>
      </c>
      <c r="W72" s="7">
        <f t="shared" si="12"/>
        <v>1</v>
      </c>
      <c r="X72" s="7">
        <f t="shared" si="27"/>
        <v>1.6</v>
      </c>
      <c r="Y72" s="7">
        <f t="shared" si="14"/>
        <v>0.1</v>
      </c>
      <c r="Z72" s="7">
        <f t="shared" si="15"/>
        <v>0.5</v>
      </c>
      <c r="AA72" s="7">
        <f t="shared" si="16"/>
        <v>1</v>
      </c>
      <c r="AB72" s="7">
        <f t="shared" si="28"/>
        <v>1.6</v>
      </c>
      <c r="AC72" s="7">
        <f t="shared" si="18"/>
        <v>0.1</v>
      </c>
      <c r="AD72" s="7">
        <f t="shared" si="19"/>
        <v>0.5</v>
      </c>
      <c r="AE72" s="7">
        <f t="shared" si="20"/>
        <v>1</v>
      </c>
      <c r="AF72" s="7">
        <f t="shared" si="29"/>
        <v>1.6</v>
      </c>
      <c r="AG72" s="7">
        <f t="shared" si="22"/>
        <v>0.1</v>
      </c>
      <c r="AH72" s="7">
        <f t="shared" si="23"/>
        <v>0</v>
      </c>
      <c r="AI72" s="7">
        <f t="shared" si="24"/>
        <v>0</v>
      </c>
      <c r="AJ72" s="7">
        <f t="shared" si="30"/>
        <v>0.1</v>
      </c>
      <c r="AK72"/>
      <c r="AL72"/>
      <c r="AM72"/>
      <c r="AN72"/>
      <c r="AO72"/>
      <c r="AP72"/>
      <c r="AQ72"/>
    </row>
    <row r="73" spans="1:43" x14ac:dyDescent="0.25">
      <c r="A73" s="140" t="s">
        <v>598</v>
      </c>
      <c r="B73" s="153">
        <v>4</v>
      </c>
      <c r="C73" s="154">
        <v>3.25</v>
      </c>
      <c r="D73" s="151">
        <v>4</v>
      </c>
      <c r="E73" s="154">
        <v>4.25</v>
      </c>
      <c r="F73" s="154">
        <v>4.5</v>
      </c>
      <c r="G73" s="154">
        <v>4.25</v>
      </c>
      <c r="H73" s="154">
        <v>4</v>
      </c>
      <c r="I73" s="151"/>
      <c r="J73" s="163">
        <f t="shared" si="0"/>
        <v>4.041666666666667</v>
      </c>
      <c r="K73" s="152">
        <f t="shared" si="2"/>
        <v>1.6</v>
      </c>
      <c r="L73" s="152">
        <f t="shared" si="3"/>
        <v>1.6</v>
      </c>
      <c r="M73" s="152">
        <f t="shared" si="4"/>
        <v>1.6</v>
      </c>
      <c r="N73" s="152">
        <f t="shared" si="5"/>
        <v>1.6</v>
      </c>
      <c r="O73" s="152">
        <f t="shared" si="6"/>
        <v>0.1</v>
      </c>
      <c r="P73" s="152"/>
      <c r="Q73" s="7">
        <f t="shared" si="1"/>
        <v>0.1</v>
      </c>
      <c r="R73" s="7">
        <f t="shared" si="7"/>
        <v>0.5</v>
      </c>
      <c r="S73" s="7">
        <f t="shared" si="8"/>
        <v>1</v>
      </c>
      <c r="T73" s="7">
        <f t="shared" si="26"/>
        <v>1.6</v>
      </c>
      <c r="U73" s="7">
        <f t="shared" si="10"/>
        <v>0.1</v>
      </c>
      <c r="V73" s="7">
        <f t="shared" si="11"/>
        <v>0.5</v>
      </c>
      <c r="W73" s="7">
        <f t="shared" si="12"/>
        <v>1</v>
      </c>
      <c r="X73" s="7">
        <f t="shared" si="27"/>
        <v>1.6</v>
      </c>
      <c r="Y73" s="7">
        <f t="shared" si="14"/>
        <v>0.1</v>
      </c>
      <c r="Z73" s="7">
        <f t="shared" si="15"/>
        <v>0.5</v>
      </c>
      <c r="AA73" s="7">
        <f t="shared" si="16"/>
        <v>1</v>
      </c>
      <c r="AB73" s="7">
        <f t="shared" si="28"/>
        <v>1.6</v>
      </c>
      <c r="AC73" s="7">
        <f t="shared" si="18"/>
        <v>0.1</v>
      </c>
      <c r="AD73" s="7">
        <f t="shared" si="19"/>
        <v>0.5</v>
      </c>
      <c r="AE73" s="7">
        <f t="shared" si="20"/>
        <v>1</v>
      </c>
      <c r="AF73" s="7">
        <f t="shared" si="29"/>
        <v>1.6</v>
      </c>
      <c r="AG73" s="7">
        <f t="shared" si="22"/>
        <v>0.1</v>
      </c>
      <c r="AH73" s="7">
        <f t="shared" si="23"/>
        <v>0</v>
      </c>
      <c r="AI73" s="7">
        <f t="shared" si="24"/>
        <v>0</v>
      </c>
      <c r="AJ73" s="7">
        <f t="shared" si="30"/>
        <v>0.1</v>
      </c>
      <c r="AK73"/>
      <c r="AL73"/>
      <c r="AM73"/>
      <c r="AN73"/>
      <c r="AO73"/>
      <c r="AP73"/>
      <c r="AQ73"/>
    </row>
    <row r="74" spans="1:43" x14ac:dyDescent="0.25">
      <c r="A74" s="140" t="s">
        <v>711</v>
      </c>
      <c r="B74" s="153">
        <v>1</v>
      </c>
      <c r="C74" s="154">
        <v>3</v>
      </c>
      <c r="D74" s="151">
        <v>4</v>
      </c>
      <c r="E74" s="154">
        <v>4</v>
      </c>
      <c r="F74" s="154">
        <v>4</v>
      </c>
      <c r="G74" s="154">
        <v>4</v>
      </c>
      <c r="H74" s="154">
        <v>4</v>
      </c>
      <c r="I74" s="151"/>
      <c r="J74" s="163">
        <f t="shared" si="0"/>
        <v>3.8333333333333335</v>
      </c>
      <c r="K74" s="152">
        <f t="shared" si="2"/>
        <v>1.6</v>
      </c>
      <c r="L74" s="152">
        <f t="shared" si="3"/>
        <v>1.6</v>
      </c>
      <c r="M74" s="152">
        <f t="shared" si="4"/>
        <v>1.6</v>
      </c>
      <c r="N74" s="152">
        <f t="shared" si="5"/>
        <v>0.6</v>
      </c>
      <c r="O74" s="152">
        <f t="shared" si="6"/>
        <v>0</v>
      </c>
      <c r="P74" s="152"/>
      <c r="Q74" s="7">
        <f t="shared" si="1"/>
        <v>0.1</v>
      </c>
      <c r="R74" s="7">
        <f t="shared" si="7"/>
        <v>0.5</v>
      </c>
      <c r="S74" s="7">
        <f t="shared" si="8"/>
        <v>1</v>
      </c>
      <c r="T74" s="7">
        <f t="shared" si="26"/>
        <v>1.6</v>
      </c>
      <c r="U74" s="7">
        <f t="shared" si="10"/>
        <v>0.1</v>
      </c>
      <c r="V74" s="7">
        <f t="shared" si="11"/>
        <v>0.5</v>
      </c>
      <c r="W74" s="7">
        <f t="shared" si="12"/>
        <v>1</v>
      </c>
      <c r="X74" s="7">
        <f t="shared" si="27"/>
        <v>1.6</v>
      </c>
      <c r="Y74" s="7">
        <f t="shared" si="14"/>
        <v>0.1</v>
      </c>
      <c r="Z74" s="7">
        <f t="shared" si="15"/>
        <v>0.5</v>
      </c>
      <c r="AA74" s="7">
        <f t="shared" si="16"/>
        <v>1</v>
      </c>
      <c r="AB74" s="7">
        <f t="shared" si="28"/>
        <v>1.6</v>
      </c>
      <c r="AC74" s="7">
        <f t="shared" si="18"/>
        <v>0.1</v>
      </c>
      <c r="AD74" s="7">
        <f t="shared" si="19"/>
        <v>0.5</v>
      </c>
      <c r="AE74" s="7">
        <f t="shared" si="20"/>
        <v>0</v>
      </c>
      <c r="AF74" s="7">
        <f t="shared" si="29"/>
        <v>0.6</v>
      </c>
      <c r="AG74" s="7">
        <f t="shared" si="22"/>
        <v>0</v>
      </c>
      <c r="AH74" s="7">
        <f t="shared" si="23"/>
        <v>0</v>
      </c>
      <c r="AI74" s="7">
        <f t="shared" si="24"/>
        <v>0</v>
      </c>
      <c r="AJ74" s="7">
        <f t="shared" si="30"/>
        <v>0</v>
      </c>
      <c r="AK74"/>
      <c r="AL74"/>
      <c r="AM74"/>
      <c r="AN74"/>
      <c r="AO74"/>
      <c r="AP74"/>
      <c r="AQ74"/>
    </row>
    <row r="75" spans="1:43" x14ac:dyDescent="0.25">
      <c r="A75" s="140" t="s">
        <v>107</v>
      </c>
      <c r="B75" s="153">
        <v>11</v>
      </c>
      <c r="C75" s="154">
        <v>3.4545454545454546</v>
      </c>
      <c r="D75" s="151">
        <v>4.1818181818181817</v>
      </c>
      <c r="E75" s="154">
        <v>4</v>
      </c>
      <c r="F75" s="154">
        <v>4.3636363636363633</v>
      </c>
      <c r="G75" s="154">
        <v>4</v>
      </c>
      <c r="H75" s="154">
        <v>4.2727272727272725</v>
      </c>
      <c r="I75" s="151"/>
      <c r="J75" s="163">
        <f t="shared" si="0"/>
        <v>4.0454545454545459</v>
      </c>
      <c r="K75" s="152">
        <f t="shared" si="2"/>
        <v>1.6</v>
      </c>
      <c r="L75" s="152">
        <f t="shared" si="3"/>
        <v>1.6</v>
      </c>
      <c r="M75" s="152">
        <f t="shared" si="4"/>
        <v>1.6</v>
      </c>
      <c r="N75" s="152">
        <f t="shared" si="5"/>
        <v>1.6</v>
      </c>
      <c r="O75" s="152">
        <f t="shared" si="6"/>
        <v>0.1</v>
      </c>
      <c r="P75" s="152"/>
      <c r="Q75" s="7">
        <f t="shared" si="1"/>
        <v>0.1</v>
      </c>
      <c r="R75" s="7">
        <f t="shared" si="7"/>
        <v>0.5</v>
      </c>
      <c r="S75" s="7">
        <f t="shared" si="8"/>
        <v>1</v>
      </c>
      <c r="T75" s="7">
        <f t="shared" si="26"/>
        <v>1.6</v>
      </c>
      <c r="U75" s="7">
        <f t="shared" si="10"/>
        <v>0.1</v>
      </c>
      <c r="V75" s="7">
        <f t="shared" si="11"/>
        <v>0.5</v>
      </c>
      <c r="W75" s="7">
        <f t="shared" si="12"/>
        <v>1</v>
      </c>
      <c r="X75" s="7">
        <f t="shared" si="27"/>
        <v>1.6</v>
      </c>
      <c r="Y75" s="7">
        <f t="shared" si="14"/>
        <v>0.1</v>
      </c>
      <c r="Z75" s="7">
        <f t="shared" si="15"/>
        <v>0.5</v>
      </c>
      <c r="AA75" s="7">
        <f t="shared" si="16"/>
        <v>1</v>
      </c>
      <c r="AB75" s="7">
        <f t="shared" si="28"/>
        <v>1.6</v>
      </c>
      <c r="AC75" s="7">
        <f t="shared" si="18"/>
        <v>0.1</v>
      </c>
      <c r="AD75" s="7">
        <f t="shared" si="19"/>
        <v>0.5</v>
      </c>
      <c r="AE75" s="7">
        <f t="shared" si="20"/>
        <v>1</v>
      </c>
      <c r="AF75" s="7">
        <f t="shared" si="29"/>
        <v>1.6</v>
      </c>
      <c r="AG75" s="7">
        <f t="shared" si="22"/>
        <v>0.1</v>
      </c>
      <c r="AH75" s="7">
        <f t="shared" si="23"/>
        <v>0</v>
      </c>
      <c r="AI75" s="7">
        <f t="shared" si="24"/>
        <v>0</v>
      </c>
      <c r="AJ75" s="7">
        <f t="shared" si="30"/>
        <v>0.1</v>
      </c>
      <c r="AK75"/>
      <c r="AL75"/>
      <c r="AM75"/>
      <c r="AN75"/>
      <c r="AO75"/>
      <c r="AP75"/>
      <c r="AQ75"/>
    </row>
    <row r="76" spans="1:43" x14ac:dyDescent="0.25">
      <c r="A76" s="140" t="s">
        <v>584</v>
      </c>
      <c r="B76" s="153">
        <v>1</v>
      </c>
      <c r="C76" s="154">
        <v>4</v>
      </c>
      <c r="D76" s="151">
        <v>4</v>
      </c>
      <c r="E76" s="154">
        <v>4</v>
      </c>
      <c r="F76" s="154">
        <v>4</v>
      </c>
      <c r="G76" s="154">
        <v>3</v>
      </c>
      <c r="H76" s="154">
        <v>4</v>
      </c>
      <c r="I76" s="151"/>
      <c r="J76" s="163">
        <f t="shared" si="0"/>
        <v>3.8333333333333335</v>
      </c>
      <c r="K76" s="152">
        <f t="shared" si="2"/>
        <v>1.6</v>
      </c>
      <c r="L76" s="152">
        <f t="shared" si="3"/>
        <v>1.6</v>
      </c>
      <c r="M76" s="152">
        <f t="shared" si="4"/>
        <v>1.6</v>
      </c>
      <c r="N76" s="152">
        <f t="shared" si="5"/>
        <v>0.6</v>
      </c>
      <c r="O76" s="152">
        <f t="shared" si="6"/>
        <v>0</v>
      </c>
      <c r="P76" s="152"/>
      <c r="Q76" s="7">
        <f t="shared" si="1"/>
        <v>0.1</v>
      </c>
      <c r="R76" s="7">
        <f t="shared" si="7"/>
        <v>0.5</v>
      </c>
      <c r="S76" s="7">
        <f t="shared" si="8"/>
        <v>1</v>
      </c>
      <c r="T76" s="7">
        <f t="shared" si="26"/>
        <v>1.6</v>
      </c>
      <c r="U76" s="7">
        <f t="shared" si="10"/>
        <v>0.1</v>
      </c>
      <c r="V76" s="7">
        <f t="shared" si="11"/>
        <v>0.5</v>
      </c>
      <c r="W76" s="7">
        <f t="shared" si="12"/>
        <v>1</v>
      </c>
      <c r="X76" s="7">
        <f t="shared" si="27"/>
        <v>1.6</v>
      </c>
      <c r="Y76" s="7">
        <f t="shared" si="14"/>
        <v>0.1</v>
      </c>
      <c r="Z76" s="7">
        <f t="shared" si="15"/>
        <v>0.5</v>
      </c>
      <c r="AA76" s="7">
        <f t="shared" si="16"/>
        <v>1</v>
      </c>
      <c r="AB76" s="7">
        <f t="shared" si="28"/>
        <v>1.6</v>
      </c>
      <c r="AC76" s="7">
        <f t="shared" si="18"/>
        <v>0.1</v>
      </c>
      <c r="AD76" s="7">
        <f t="shared" si="19"/>
        <v>0.5</v>
      </c>
      <c r="AE76" s="7">
        <f t="shared" si="20"/>
        <v>0</v>
      </c>
      <c r="AF76" s="7">
        <f t="shared" si="29"/>
        <v>0.6</v>
      </c>
      <c r="AG76" s="7">
        <f t="shared" si="22"/>
        <v>0</v>
      </c>
      <c r="AH76" s="7">
        <f t="shared" si="23"/>
        <v>0</v>
      </c>
      <c r="AI76" s="7">
        <f t="shared" si="24"/>
        <v>0</v>
      </c>
      <c r="AJ76" s="7">
        <f t="shared" si="30"/>
        <v>0</v>
      </c>
      <c r="AK76"/>
      <c r="AL76"/>
      <c r="AM76"/>
      <c r="AN76"/>
      <c r="AO76"/>
      <c r="AP76"/>
      <c r="AQ76"/>
    </row>
    <row r="77" spans="1:43" x14ac:dyDescent="0.25">
      <c r="A77" s="140" t="s">
        <v>599</v>
      </c>
      <c r="B77" s="153">
        <v>1</v>
      </c>
      <c r="C77" s="154">
        <v>3</v>
      </c>
      <c r="D77" s="151">
        <v>4</v>
      </c>
      <c r="E77" s="154">
        <v>4</v>
      </c>
      <c r="F77" s="154">
        <v>5</v>
      </c>
      <c r="G77" s="154">
        <v>5</v>
      </c>
      <c r="H77" s="154">
        <v>4</v>
      </c>
      <c r="I77" s="151"/>
      <c r="J77" s="163">
        <f t="shared" si="0"/>
        <v>4.166666666666667</v>
      </c>
      <c r="K77" s="152">
        <f t="shared" si="2"/>
        <v>1.6</v>
      </c>
      <c r="L77" s="152">
        <f t="shared" si="3"/>
        <v>1.6</v>
      </c>
      <c r="M77" s="152">
        <f t="shared" si="4"/>
        <v>1.6</v>
      </c>
      <c r="N77" s="152">
        <f t="shared" si="5"/>
        <v>1.6</v>
      </c>
      <c r="O77" s="152">
        <f t="shared" si="6"/>
        <v>0.1</v>
      </c>
      <c r="P77" s="152"/>
      <c r="Q77" s="7">
        <f t="shared" si="1"/>
        <v>0.1</v>
      </c>
      <c r="R77" s="7">
        <f t="shared" si="7"/>
        <v>0.5</v>
      </c>
      <c r="S77" s="7">
        <f t="shared" si="8"/>
        <v>1</v>
      </c>
      <c r="T77" s="7">
        <f t="shared" si="26"/>
        <v>1.6</v>
      </c>
      <c r="U77" s="7">
        <f t="shared" si="10"/>
        <v>0.1</v>
      </c>
      <c r="V77" s="7">
        <f t="shared" si="11"/>
        <v>0.5</v>
      </c>
      <c r="W77" s="7">
        <f t="shared" si="12"/>
        <v>1</v>
      </c>
      <c r="X77" s="7">
        <f t="shared" si="27"/>
        <v>1.6</v>
      </c>
      <c r="Y77" s="7">
        <f t="shared" si="14"/>
        <v>0.1</v>
      </c>
      <c r="Z77" s="7">
        <f t="shared" si="15"/>
        <v>0.5</v>
      </c>
      <c r="AA77" s="7">
        <f t="shared" si="16"/>
        <v>1</v>
      </c>
      <c r="AB77" s="7">
        <f t="shared" si="28"/>
        <v>1.6</v>
      </c>
      <c r="AC77" s="7">
        <f t="shared" si="18"/>
        <v>0.1</v>
      </c>
      <c r="AD77" s="7">
        <f t="shared" si="19"/>
        <v>0.5</v>
      </c>
      <c r="AE77" s="7">
        <f t="shared" si="20"/>
        <v>1</v>
      </c>
      <c r="AF77" s="7">
        <f t="shared" si="29"/>
        <v>1.6</v>
      </c>
      <c r="AG77" s="7">
        <f t="shared" si="22"/>
        <v>0.1</v>
      </c>
      <c r="AH77" s="7">
        <f t="shared" si="23"/>
        <v>0</v>
      </c>
      <c r="AI77" s="7">
        <f t="shared" si="24"/>
        <v>0</v>
      </c>
      <c r="AJ77" s="7">
        <f t="shared" si="30"/>
        <v>0.1</v>
      </c>
      <c r="AK77"/>
      <c r="AL77"/>
      <c r="AM77"/>
      <c r="AN77"/>
      <c r="AO77"/>
      <c r="AP77"/>
      <c r="AQ77"/>
    </row>
    <row r="78" spans="1:43" x14ac:dyDescent="0.25">
      <c r="A78" s="140" t="s">
        <v>1787</v>
      </c>
      <c r="B78" s="153">
        <v>1</v>
      </c>
      <c r="C78" s="154">
        <v>5</v>
      </c>
      <c r="D78" s="151">
        <v>5</v>
      </c>
      <c r="E78" s="154">
        <v>5</v>
      </c>
      <c r="F78" s="154">
        <v>5</v>
      </c>
      <c r="G78" s="154">
        <v>5</v>
      </c>
      <c r="H78" s="154">
        <v>5</v>
      </c>
      <c r="I78" s="151"/>
      <c r="J78" s="163">
        <f t="shared" si="0"/>
        <v>5</v>
      </c>
      <c r="K78" s="152">
        <f t="shared" si="2"/>
        <v>1.6</v>
      </c>
      <c r="L78" s="152">
        <f t="shared" si="3"/>
        <v>1.6</v>
      </c>
      <c r="M78" s="152">
        <f t="shared" si="4"/>
        <v>1.6</v>
      </c>
      <c r="N78" s="152">
        <f t="shared" si="5"/>
        <v>1.6</v>
      </c>
      <c r="O78" s="152">
        <f t="shared" si="6"/>
        <v>1.6</v>
      </c>
      <c r="P78" s="152"/>
      <c r="Q78" s="7">
        <f t="shared" si="1"/>
        <v>0.1</v>
      </c>
      <c r="R78" s="7">
        <f t="shared" si="7"/>
        <v>0.5</v>
      </c>
      <c r="S78" s="7">
        <f t="shared" si="8"/>
        <v>1</v>
      </c>
      <c r="T78" s="7">
        <f t="shared" si="26"/>
        <v>1.6</v>
      </c>
      <c r="U78" s="7">
        <f t="shared" si="10"/>
        <v>0.1</v>
      </c>
      <c r="V78" s="7">
        <f t="shared" si="11"/>
        <v>0.5</v>
      </c>
      <c r="W78" s="7">
        <f t="shared" si="12"/>
        <v>1</v>
      </c>
      <c r="X78" s="7">
        <f t="shared" si="27"/>
        <v>1.6</v>
      </c>
      <c r="Y78" s="7">
        <f t="shared" si="14"/>
        <v>0.1</v>
      </c>
      <c r="Z78" s="7">
        <f t="shared" si="15"/>
        <v>0.5</v>
      </c>
      <c r="AA78" s="7">
        <f t="shared" si="16"/>
        <v>1</v>
      </c>
      <c r="AB78" s="7">
        <f t="shared" si="28"/>
        <v>1.6</v>
      </c>
      <c r="AC78" s="7">
        <f t="shared" si="18"/>
        <v>0.1</v>
      </c>
      <c r="AD78" s="7">
        <f t="shared" si="19"/>
        <v>0.5</v>
      </c>
      <c r="AE78" s="7">
        <f t="shared" si="20"/>
        <v>1</v>
      </c>
      <c r="AF78" s="7">
        <f t="shared" si="29"/>
        <v>1.6</v>
      </c>
      <c r="AG78" s="7">
        <f t="shared" si="22"/>
        <v>0.1</v>
      </c>
      <c r="AH78" s="7">
        <f t="shared" si="23"/>
        <v>0.5</v>
      </c>
      <c r="AI78" s="7">
        <f t="shared" si="24"/>
        <v>1</v>
      </c>
      <c r="AJ78" s="7">
        <f t="shared" si="30"/>
        <v>1.6</v>
      </c>
      <c r="AK78"/>
      <c r="AL78"/>
      <c r="AM78"/>
      <c r="AN78"/>
      <c r="AO78"/>
      <c r="AP78"/>
      <c r="AQ78"/>
    </row>
    <row r="79" spans="1:43" x14ac:dyDescent="0.25">
      <c r="A79" s="2" t="s">
        <v>42</v>
      </c>
      <c r="B79" s="153">
        <v>4</v>
      </c>
      <c r="C79" s="154">
        <v>2.5</v>
      </c>
      <c r="D79" s="151">
        <v>2.75</v>
      </c>
      <c r="E79" s="154">
        <v>3.5</v>
      </c>
      <c r="F79" s="154">
        <v>3.25</v>
      </c>
      <c r="G79" s="154">
        <v>3.75</v>
      </c>
      <c r="H79" s="154">
        <v>3.25</v>
      </c>
      <c r="I79" s="151"/>
      <c r="J79" s="163">
        <f t="shared" ref="J79:J142" si="31">IFERROR(AVERAGE(C79:H79),"0")+0</f>
        <v>3.1666666666666665</v>
      </c>
      <c r="K79" s="152">
        <f t="shared" si="2"/>
        <v>1.6</v>
      </c>
      <c r="L79" s="152">
        <f t="shared" si="3"/>
        <v>1.6</v>
      </c>
      <c r="M79" s="152">
        <f t="shared" si="4"/>
        <v>1.6</v>
      </c>
      <c r="N79" s="152">
        <f t="shared" si="5"/>
        <v>0.1</v>
      </c>
      <c r="O79" s="152">
        <f t="shared" si="6"/>
        <v>0</v>
      </c>
      <c r="P79" s="152"/>
      <c r="Q79" s="7">
        <f t="shared" si="1"/>
        <v>0.1</v>
      </c>
      <c r="R79" s="7">
        <f t="shared" si="7"/>
        <v>0.5</v>
      </c>
      <c r="S79" s="7">
        <f t="shared" si="8"/>
        <v>1</v>
      </c>
      <c r="T79" s="7">
        <f t="shared" si="26"/>
        <v>1.6</v>
      </c>
      <c r="U79" s="7">
        <f t="shared" si="10"/>
        <v>0.1</v>
      </c>
      <c r="V79" s="7">
        <f t="shared" si="11"/>
        <v>0.5</v>
      </c>
      <c r="W79" s="7">
        <f t="shared" si="12"/>
        <v>1</v>
      </c>
      <c r="X79" s="7">
        <f t="shared" si="27"/>
        <v>1.6</v>
      </c>
      <c r="Y79" s="7">
        <f t="shared" si="14"/>
        <v>0.1</v>
      </c>
      <c r="Z79" s="7">
        <f t="shared" si="15"/>
        <v>0.5</v>
      </c>
      <c r="AA79" s="7">
        <f t="shared" si="16"/>
        <v>1</v>
      </c>
      <c r="AB79" s="7">
        <f t="shared" si="28"/>
        <v>1.6</v>
      </c>
      <c r="AC79" s="7">
        <f t="shared" si="18"/>
        <v>0.1</v>
      </c>
      <c r="AD79" s="7">
        <f t="shared" si="19"/>
        <v>0</v>
      </c>
      <c r="AE79" s="7">
        <f t="shared" si="20"/>
        <v>0</v>
      </c>
      <c r="AF79" s="7">
        <f t="shared" si="29"/>
        <v>0.1</v>
      </c>
      <c r="AG79" s="7">
        <f t="shared" si="22"/>
        <v>0</v>
      </c>
      <c r="AH79" s="7">
        <f t="shared" si="23"/>
        <v>0</v>
      </c>
      <c r="AI79" s="7">
        <f t="shared" si="24"/>
        <v>0</v>
      </c>
      <c r="AJ79" s="7">
        <f t="shared" si="30"/>
        <v>0</v>
      </c>
      <c r="AK79"/>
      <c r="AL79"/>
      <c r="AM79"/>
      <c r="AN79"/>
      <c r="AO79"/>
      <c r="AP79"/>
      <c r="AQ79"/>
    </row>
    <row r="80" spans="1:43" x14ac:dyDescent="0.25">
      <c r="A80" s="140" t="s">
        <v>1742</v>
      </c>
      <c r="B80" s="153">
        <v>3</v>
      </c>
      <c r="C80" s="154">
        <v>2.6666666666666665</v>
      </c>
      <c r="D80" s="151">
        <v>2.6666666666666665</v>
      </c>
      <c r="E80" s="154">
        <v>3.3333333333333335</v>
      </c>
      <c r="F80" s="154">
        <v>3</v>
      </c>
      <c r="G80" s="154">
        <v>3.6666666666666665</v>
      </c>
      <c r="H80" s="154">
        <v>3</v>
      </c>
      <c r="I80" s="151"/>
      <c r="J80" s="163">
        <f t="shared" si="31"/>
        <v>3.0555555555555554</v>
      </c>
      <c r="K80" s="152">
        <f t="shared" ref="K80:K143" si="32">T80</f>
        <v>1.6</v>
      </c>
      <c r="L80" s="152">
        <f t="shared" ref="L80:L143" si="33">X80</f>
        <v>1.6</v>
      </c>
      <c r="M80" s="152">
        <f t="shared" ref="M80:M143" si="34">AB80</f>
        <v>1.6</v>
      </c>
      <c r="N80" s="152">
        <f t="shared" ref="N80:N143" si="35">AF80</f>
        <v>0.1</v>
      </c>
      <c r="O80" s="152">
        <f t="shared" ref="O80:O143" si="36">AJ80</f>
        <v>0</v>
      </c>
      <c r="P80" s="152"/>
      <c r="Q80" s="7">
        <f t="shared" ref="Q80:Q143" si="37">IF($J80&gt;0,0.1,0)</f>
        <v>0.1</v>
      </c>
      <c r="R80" s="7">
        <f t="shared" ref="R80:R143" si="38">IF($J80&gt;0.49,0.5,0)</f>
        <v>0.5</v>
      </c>
      <c r="S80" s="7">
        <f t="shared" ref="S80:S143" si="39">IF($J80&gt;0.99,1,0)</f>
        <v>1</v>
      </c>
      <c r="T80" s="7">
        <f t="shared" si="26"/>
        <v>1.6</v>
      </c>
      <c r="U80" s="7">
        <f t="shared" ref="U80:U143" si="40">IF($J80&gt;1,0.1,0)</f>
        <v>0.1</v>
      </c>
      <c r="V80" s="7">
        <f t="shared" ref="V80:V143" si="41">IF($J80&gt;1.49,0.5,0)</f>
        <v>0.5</v>
      </c>
      <c r="W80" s="7">
        <f t="shared" ref="W80:W143" si="42">IF($J80&gt;1.99,1,0)</f>
        <v>1</v>
      </c>
      <c r="X80" s="7">
        <f t="shared" si="27"/>
        <v>1.6</v>
      </c>
      <c r="Y80" s="7">
        <f t="shared" ref="Y80:Y143" si="43">IF($J80&gt;2,0.1,0)</f>
        <v>0.1</v>
      </c>
      <c r="Z80" s="7">
        <f t="shared" ref="Z80:Z143" si="44">IF($J80&gt;2.49,0.5,0)</f>
        <v>0.5</v>
      </c>
      <c r="AA80" s="7">
        <f t="shared" ref="AA80:AA143" si="45">IF($J80&gt;2.99,1,0)</f>
        <v>1</v>
      </c>
      <c r="AB80" s="7">
        <f t="shared" si="28"/>
        <v>1.6</v>
      </c>
      <c r="AC80" s="7">
        <f t="shared" ref="AC80:AC143" si="46">IF($J80&gt;3,0.1,0)</f>
        <v>0.1</v>
      </c>
      <c r="AD80" s="7">
        <f t="shared" ref="AD80:AD143" si="47">IF($J80&gt;3.49,0.5,0)</f>
        <v>0</v>
      </c>
      <c r="AE80" s="7">
        <f t="shared" ref="AE80:AE143" si="48">IF($J80&gt;3.99,1,0)</f>
        <v>0</v>
      </c>
      <c r="AF80" s="7">
        <f t="shared" si="29"/>
        <v>0.1</v>
      </c>
      <c r="AG80" s="7">
        <f t="shared" ref="AG80:AG143" si="49">IF($J80&gt;4,0.1,0)</f>
        <v>0</v>
      </c>
      <c r="AH80" s="7">
        <f t="shared" ref="AH80:AH143" si="50">IF($J80&gt;4.49,0.5,0)</f>
        <v>0</v>
      </c>
      <c r="AI80" s="7">
        <f t="shared" ref="AI80:AI143" si="51">IF($J80&gt;4.99,1,0)</f>
        <v>0</v>
      </c>
      <c r="AJ80" s="7">
        <f t="shared" si="30"/>
        <v>0</v>
      </c>
      <c r="AK80"/>
      <c r="AL80"/>
      <c r="AM80"/>
      <c r="AN80"/>
      <c r="AO80"/>
      <c r="AP80"/>
      <c r="AQ80"/>
    </row>
    <row r="81" spans="1:43" x14ac:dyDescent="0.25">
      <c r="A81" s="140" t="s">
        <v>2141</v>
      </c>
      <c r="B81" s="153">
        <v>1</v>
      </c>
      <c r="C81" s="154">
        <v>2</v>
      </c>
      <c r="D81" s="151">
        <v>3</v>
      </c>
      <c r="E81" s="154">
        <v>4</v>
      </c>
      <c r="F81" s="154">
        <v>4</v>
      </c>
      <c r="G81" s="154">
        <v>4</v>
      </c>
      <c r="H81" s="154">
        <v>4</v>
      </c>
      <c r="I81" s="151"/>
      <c r="J81" s="163">
        <f t="shared" si="31"/>
        <v>3.5</v>
      </c>
      <c r="K81" s="152">
        <f t="shared" si="32"/>
        <v>1.6</v>
      </c>
      <c r="L81" s="152">
        <f t="shared" si="33"/>
        <v>1.6</v>
      </c>
      <c r="M81" s="152">
        <f t="shared" si="34"/>
        <v>1.6</v>
      </c>
      <c r="N81" s="152">
        <f t="shared" si="35"/>
        <v>0.6</v>
      </c>
      <c r="O81" s="152">
        <f t="shared" si="36"/>
        <v>0</v>
      </c>
      <c r="P81" s="152"/>
      <c r="Q81" s="7">
        <f t="shared" si="37"/>
        <v>0.1</v>
      </c>
      <c r="R81" s="7">
        <f t="shared" si="38"/>
        <v>0.5</v>
      </c>
      <c r="S81" s="7">
        <f t="shared" si="39"/>
        <v>1</v>
      </c>
      <c r="T81" s="7">
        <f t="shared" si="26"/>
        <v>1.6</v>
      </c>
      <c r="U81" s="7">
        <f t="shared" si="40"/>
        <v>0.1</v>
      </c>
      <c r="V81" s="7">
        <f t="shared" si="41"/>
        <v>0.5</v>
      </c>
      <c r="W81" s="7">
        <f t="shared" si="42"/>
        <v>1</v>
      </c>
      <c r="X81" s="7">
        <f t="shared" si="27"/>
        <v>1.6</v>
      </c>
      <c r="Y81" s="7">
        <f t="shared" si="43"/>
        <v>0.1</v>
      </c>
      <c r="Z81" s="7">
        <f t="shared" si="44"/>
        <v>0.5</v>
      </c>
      <c r="AA81" s="7">
        <f t="shared" si="45"/>
        <v>1</v>
      </c>
      <c r="AB81" s="7">
        <f t="shared" si="28"/>
        <v>1.6</v>
      </c>
      <c r="AC81" s="7">
        <f t="shared" si="46"/>
        <v>0.1</v>
      </c>
      <c r="AD81" s="7">
        <f t="shared" si="47"/>
        <v>0.5</v>
      </c>
      <c r="AE81" s="7">
        <f t="shared" si="48"/>
        <v>0</v>
      </c>
      <c r="AF81" s="7">
        <f t="shared" si="29"/>
        <v>0.6</v>
      </c>
      <c r="AG81" s="7">
        <f t="shared" si="49"/>
        <v>0</v>
      </c>
      <c r="AH81" s="7">
        <f t="shared" si="50"/>
        <v>0</v>
      </c>
      <c r="AI81" s="7">
        <f t="shared" si="51"/>
        <v>0</v>
      </c>
      <c r="AJ81" s="7">
        <f t="shared" si="30"/>
        <v>0</v>
      </c>
      <c r="AK81"/>
      <c r="AL81"/>
      <c r="AM81"/>
      <c r="AN81"/>
      <c r="AO81"/>
      <c r="AP81"/>
      <c r="AQ81"/>
    </row>
    <row r="82" spans="1:43" x14ac:dyDescent="0.25">
      <c r="A82" s="2" t="s">
        <v>433</v>
      </c>
      <c r="B82" s="153">
        <v>2</v>
      </c>
      <c r="C82" s="154">
        <v>2.5</v>
      </c>
      <c r="D82" s="151">
        <v>2.5</v>
      </c>
      <c r="E82" s="154">
        <v>3</v>
      </c>
      <c r="F82" s="154">
        <v>3</v>
      </c>
      <c r="G82" s="154">
        <v>3.5</v>
      </c>
      <c r="H82" s="154">
        <v>3</v>
      </c>
      <c r="I82" s="151"/>
      <c r="J82" s="163">
        <f t="shared" si="31"/>
        <v>2.9166666666666665</v>
      </c>
      <c r="K82" s="152">
        <f t="shared" si="32"/>
        <v>1.6</v>
      </c>
      <c r="L82" s="152">
        <f t="shared" si="33"/>
        <v>1.6</v>
      </c>
      <c r="M82" s="152">
        <f t="shared" si="34"/>
        <v>0.6</v>
      </c>
      <c r="N82" s="152">
        <f t="shared" si="35"/>
        <v>0</v>
      </c>
      <c r="O82" s="152">
        <f t="shared" si="36"/>
        <v>0</v>
      </c>
      <c r="P82" s="152"/>
      <c r="Q82" s="7">
        <f t="shared" si="37"/>
        <v>0.1</v>
      </c>
      <c r="R82" s="7">
        <f t="shared" si="38"/>
        <v>0.5</v>
      </c>
      <c r="S82" s="7">
        <f t="shared" si="39"/>
        <v>1</v>
      </c>
      <c r="T82" s="7">
        <f t="shared" si="26"/>
        <v>1.6</v>
      </c>
      <c r="U82" s="7">
        <f t="shared" si="40"/>
        <v>0.1</v>
      </c>
      <c r="V82" s="7">
        <f t="shared" si="41"/>
        <v>0.5</v>
      </c>
      <c r="W82" s="7">
        <f t="shared" si="42"/>
        <v>1</v>
      </c>
      <c r="X82" s="7">
        <f t="shared" si="27"/>
        <v>1.6</v>
      </c>
      <c r="Y82" s="7">
        <f t="shared" si="43"/>
        <v>0.1</v>
      </c>
      <c r="Z82" s="7">
        <f t="shared" si="44"/>
        <v>0.5</v>
      </c>
      <c r="AA82" s="7">
        <f t="shared" si="45"/>
        <v>0</v>
      </c>
      <c r="AB82" s="7">
        <f t="shared" si="28"/>
        <v>0.6</v>
      </c>
      <c r="AC82" s="7">
        <f t="shared" si="46"/>
        <v>0</v>
      </c>
      <c r="AD82" s="7">
        <f t="shared" si="47"/>
        <v>0</v>
      </c>
      <c r="AE82" s="7">
        <f t="shared" si="48"/>
        <v>0</v>
      </c>
      <c r="AF82" s="7">
        <f t="shared" si="29"/>
        <v>0</v>
      </c>
      <c r="AG82" s="7">
        <f t="shared" si="49"/>
        <v>0</v>
      </c>
      <c r="AH82" s="7">
        <f t="shared" si="50"/>
        <v>0</v>
      </c>
      <c r="AI82" s="7">
        <f t="shared" si="51"/>
        <v>0</v>
      </c>
      <c r="AJ82" s="7">
        <f t="shared" si="30"/>
        <v>0</v>
      </c>
      <c r="AK82"/>
      <c r="AL82"/>
      <c r="AM82"/>
      <c r="AN82"/>
      <c r="AO82"/>
      <c r="AP82"/>
      <c r="AQ82"/>
    </row>
    <row r="83" spans="1:43" x14ac:dyDescent="0.25">
      <c r="A83" s="140" t="s">
        <v>891</v>
      </c>
      <c r="B83" s="153">
        <v>1</v>
      </c>
      <c r="C83" s="154">
        <v>1</v>
      </c>
      <c r="D83" s="151">
        <v>1</v>
      </c>
      <c r="E83" s="154">
        <v>2</v>
      </c>
      <c r="F83" s="154">
        <v>2</v>
      </c>
      <c r="G83" s="154">
        <v>3</v>
      </c>
      <c r="H83" s="154">
        <v>2</v>
      </c>
      <c r="I83" s="151"/>
      <c r="J83" s="163">
        <f t="shared" si="31"/>
        <v>1.8333333333333333</v>
      </c>
      <c r="K83" s="152">
        <f t="shared" si="32"/>
        <v>1.6</v>
      </c>
      <c r="L83" s="152">
        <f t="shared" si="33"/>
        <v>0.6</v>
      </c>
      <c r="M83" s="152">
        <f t="shared" si="34"/>
        <v>0</v>
      </c>
      <c r="N83" s="152">
        <f t="shared" si="35"/>
        <v>0</v>
      </c>
      <c r="O83" s="152">
        <f t="shared" si="36"/>
        <v>0</v>
      </c>
      <c r="P83" s="152"/>
      <c r="Q83" s="7">
        <f t="shared" si="37"/>
        <v>0.1</v>
      </c>
      <c r="R83" s="7">
        <f t="shared" si="38"/>
        <v>0.5</v>
      </c>
      <c r="S83" s="7">
        <f t="shared" si="39"/>
        <v>1</v>
      </c>
      <c r="T83" s="7">
        <f t="shared" si="26"/>
        <v>1.6</v>
      </c>
      <c r="U83" s="7">
        <f t="shared" si="40"/>
        <v>0.1</v>
      </c>
      <c r="V83" s="7">
        <f t="shared" si="41"/>
        <v>0.5</v>
      </c>
      <c r="W83" s="7">
        <f t="shared" si="42"/>
        <v>0</v>
      </c>
      <c r="X83" s="7">
        <f t="shared" si="27"/>
        <v>0.6</v>
      </c>
      <c r="Y83" s="7">
        <f t="shared" si="43"/>
        <v>0</v>
      </c>
      <c r="Z83" s="7">
        <f t="shared" si="44"/>
        <v>0</v>
      </c>
      <c r="AA83" s="7">
        <f t="shared" si="45"/>
        <v>0</v>
      </c>
      <c r="AB83" s="7">
        <f t="shared" si="28"/>
        <v>0</v>
      </c>
      <c r="AC83" s="7">
        <f t="shared" si="46"/>
        <v>0</v>
      </c>
      <c r="AD83" s="7">
        <f t="shared" si="47"/>
        <v>0</v>
      </c>
      <c r="AE83" s="7">
        <f t="shared" si="48"/>
        <v>0</v>
      </c>
      <c r="AF83" s="7">
        <f t="shared" si="29"/>
        <v>0</v>
      </c>
      <c r="AG83" s="7">
        <f t="shared" si="49"/>
        <v>0</v>
      </c>
      <c r="AH83" s="7">
        <f t="shared" si="50"/>
        <v>0</v>
      </c>
      <c r="AI83" s="7">
        <f t="shared" si="51"/>
        <v>0</v>
      </c>
      <c r="AJ83" s="7">
        <f t="shared" si="30"/>
        <v>0</v>
      </c>
      <c r="AK83"/>
      <c r="AL83"/>
      <c r="AM83"/>
      <c r="AN83"/>
      <c r="AO83"/>
      <c r="AP83"/>
      <c r="AQ83"/>
    </row>
    <row r="84" spans="1:43" x14ac:dyDescent="0.25">
      <c r="A84" s="140" t="s">
        <v>2136</v>
      </c>
      <c r="B84" s="153">
        <v>1</v>
      </c>
      <c r="C84" s="154">
        <v>4</v>
      </c>
      <c r="D84" s="151">
        <v>4</v>
      </c>
      <c r="E84" s="154">
        <v>4</v>
      </c>
      <c r="F84" s="154">
        <v>4</v>
      </c>
      <c r="G84" s="154">
        <v>4</v>
      </c>
      <c r="H84" s="154">
        <v>4</v>
      </c>
      <c r="I84" s="151"/>
      <c r="J84" s="163">
        <f t="shared" si="31"/>
        <v>4</v>
      </c>
      <c r="K84" s="152">
        <f t="shared" si="32"/>
        <v>1.6</v>
      </c>
      <c r="L84" s="152">
        <f t="shared" si="33"/>
        <v>1.6</v>
      </c>
      <c r="M84" s="152">
        <f t="shared" si="34"/>
        <v>1.6</v>
      </c>
      <c r="N84" s="152">
        <f t="shared" si="35"/>
        <v>1.6</v>
      </c>
      <c r="O84" s="152">
        <f t="shared" si="36"/>
        <v>0</v>
      </c>
      <c r="P84" s="152"/>
      <c r="Q84" s="7">
        <f t="shared" si="37"/>
        <v>0.1</v>
      </c>
      <c r="R84" s="7">
        <f t="shared" si="38"/>
        <v>0.5</v>
      </c>
      <c r="S84" s="7">
        <f t="shared" si="39"/>
        <v>1</v>
      </c>
      <c r="T84" s="7">
        <f t="shared" si="26"/>
        <v>1.6</v>
      </c>
      <c r="U84" s="7">
        <f t="shared" si="40"/>
        <v>0.1</v>
      </c>
      <c r="V84" s="7">
        <f t="shared" si="41"/>
        <v>0.5</v>
      </c>
      <c r="W84" s="7">
        <f t="shared" si="42"/>
        <v>1</v>
      </c>
      <c r="X84" s="7">
        <f t="shared" si="27"/>
        <v>1.6</v>
      </c>
      <c r="Y84" s="7">
        <f t="shared" si="43"/>
        <v>0.1</v>
      </c>
      <c r="Z84" s="7">
        <f t="shared" si="44"/>
        <v>0.5</v>
      </c>
      <c r="AA84" s="7">
        <f t="shared" si="45"/>
        <v>1</v>
      </c>
      <c r="AB84" s="7">
        <f t="shared" si="28"/>
        <v>1.6</v>
      </c>
      <c r="AC84" s="7">
        <f t="shared" si="46"/>
        <v>0.1</v>
      </c>
      <c r="AD84" s="7">
        <f t="shared" si="47"/>
        <v>0.5</v>
      </c>
      <c r="AE84" s="7">
        <f t="shared" si="48"/>
        <v>1</v>
      </c>
      <c r="AF84" s="7">
        <f t="shared" si="29"/>
        <v>1.6</v>
      </c>
      <c r="AG84" s="7">
        <f t="shared" si="49"/>
        <v>0</v>
      </c>
      <c r="AH84" s="7">
        <f t="shared" si="50"/>
        <v>0</v>
      </c>
      <c r="AI84" s="7">
        <f t="shared" si="51"/>
        <v>0</v>
      </c>
      <c r="AJ84" s="7">
        <f t="shared" si="30"/>
        <v>0</v>
      </c>
      <c r="AK84"/>
      <c r="AL84"/>
      <c r="AM84"/>
      <c r="AN84"/>
      <c r="AO84"/>
      <c r="AP84"/>
      <c r="AQ84"/>
    </row>
    <row r="85" spans="1:43" x14ac:dyDescent="0.25">
      <c r="A85" s="2" t="s">
        <v>134</v>
      </c>
      <c r="B85" s="153">
        <v>1</v>
      </c>
      <c r="C85" s="154">
        <v>4</v>
      </c>
      <c r="D85" s="151">
        <v>4</v>
      </c>
      <c r="E85" s="154">
        <v>4</v>
      </c>
      <c r="F85" s="154">
        <v>5</v>
      </c>
      <c r="G85" s="154">
        <v>2</v>
      </c>
      <c r="H85" s="154">
        <v>4</v>
      </c>
      <c r="I85" s="151"/>
      <c r="J85" s="163">
        <f t="shared" si="31"/>
        <v>3.8333333333333335</v>
      </c>
      <c r="K85" s="152">
        <f t="shared" si="32"/>
        <v>1.6</v>
      </c>
      <c r="L85" s="152">
        <f t="shared" si="33"/>
        <v>1.6</v>
      </c>
      <c r="M85" s="152">
        <f t="shared" si="34"/>
        <v>1.6</v>
      </c>
      <c r="N85" s="152">
        <f t="shared" si="35"/>
        <v>0.6</v>
      </c>
      <c r="O85" s="152">
        <f t="shared" si="36"/>
        <v>0</v>
      </c>
      <c r="P85" s="152"/>
      <c r="Q85" s="7">
        <f t="shared" si="37"/>
        <v>0.1</v>
      </c>
      <c r="R85" s="7">
        <f t="shared" si="38"/>
        <v>0.5</v>
      </c>
      <c r="S85" s="7">
        <f t="shared" si="39"/>
        <v>1</v>
      </c>
      <c r="T85" s="7">
        <f t="shared" si="26"/>
        <v>1.6</v>
      </c>
      <c r="U85" s="7">
        <f t="shared" si="40"/>
        <v>0.1</v>
      </c>
      <c r="V85" s="7">
        <f t="shared" si="41"/>
        <v>0.5</v>
      </c>
      <c r="W85" s="7">
        <f t="shared" si="42"/>
        <v>1</v>
      </c>
      <c r="X85" s="7">
        <f t="shared" si="27"/>
        <v>1.6</v>
      </c>
      <c r="Y85" s="7">
        <f t="shared" si="43"/>
        <v>0.1</v>
      </c>
      <c r="Z85" s="7">
        <f t="shared" si="44"/>
        <v>0.5</v>
      </c>
      <c r="AA85" s="7">
        <f t="shared" si="45"/>
        <v>1</v>
      </c>
      <c r="AB85" s="7">
        <f t="shared" si="28"/>
        <v>1.6</v>
      </c>
      <c r="AC85" s="7">
        <f t="shared" si="46"/>
        <v>0.1</v>
      </c>
      <c r="AD85" s="7">
        <f t="shared" si="47"/>
        <v>0.5</v>
      </c>
      <c r="AE85" s="7">
        <f t="shared" si="48"/>
        <v>0</v>
      </c>
      <c r="AF85" s="7">
        <f t="shared" si="29"/>
        <v>0.6</v>
      </c>
      <c r="AG85" s="7">
        <f t="shared" si="49"/>
        <v>0</v>
      </c>
      <c r="AH85" s="7">
        <f t="shared" si="50"/>
        <v>0</v>
      </c>
      <c r="AI85" s="7">
        <f t="shared" si="51"/>
        <v>0</v>
      </c>
      <c r="AJ85" s="7">
        <f t="shared" si="30"/>
        <v>0</v>
      </c>
      <c r="AK85"/>
      <c r="AL85"/>
      <c r="AM85"/>
      <c r="AN85"/>
      <c r="AO85"/>
      <c r="AP85"/>
      <c r="AQ85"/>
    </row>
    <row r="86" spans="1:43" x14ac:dyDescent="0.25">
      <c r="A86" s="140" t="s">
        <v>134</v>
      </c>
      <c r="B86" s="153">
        <v>1</v>
      </c>
      <c r="C86" s="154">
        <v>4</v>
      </c>
      <c r="D86" s="151">
        <v>4</v>
      </c>
      <c r="E86" s="154">
        <v>4</v>
      </c>
      <c r="F86" s="154">
        <v>5</v>
      </c>
      <c r="G86" s="154">
        <v>2</v>
      </c>
      <c r="H86" s="154">
        <v>4</v>
      </c>
      <c r="I86" s="151"/>
      <c r="J86" s="163">
        <f t="shared" si="31"/>
        <v>3.8333333333333335</v>
      </c>
      <c r="K86" s="152">
        <f t="shared" si="32"/>
        <v>1.6</v>
      </c>
      <c r="L86" s="152">
        <f t="shared" si="33"/>
        <v>1.6</v>
      </c>
      <c r="M86" s="152">
        <f t="shared" si="34"/>
        <v>1.6</v>
      </c>
      <c r="N86" s="152">
        <f t="shared" si="35"/>
        <v>0.6</v>
      </c>
      <c r="O86" s="152">
        <f t="shared" si="36"/>
        <v>0</v>
      </c>
      <c r="P86" s="152"/>
      <c r="Q86" s="7">
        <f t="shared" si="37"/>
        <v>0.1</v>
      </c>
      <c r="R86" s="7">
        <f t="shared" si="38"/>
        <v>0.5</v>
      </c>
      <c r="S86" s="7">
        <f t="shared" si="39"/>
        <v>1</v>
      </c>
      <c r="T86" s="7">
        <f t="shared" si="26"/>
        <v>1.6</v>
      </c>
      <c r="U86" s="7">
        <f t="shared" si="40"/>
        <v>0.1</v>
      </c>
      <c r="V86" s="7">
        <f t="shared" si="41"/>
        <v>0.5</v>
      </c>
      <c r="W86" s="7">
        <f t="shared" si="42"/>
        <v>1</v>
      </c>
      <c r="X86" s="7">
        <f t="shared" si="27"/>
        <v>1.6</v>
      </c>
      <c r="Y86" s="7">
        <f t="shared" si="43"/>
        <v>0.1</v>
      </c>
      <c r="Z86" s="7">
        <f t="shared" si="44"/>
        <v>0.5</v>
      </c>
      <c r="AA86" s="7">
        <f t="shared" si="45"/>
        <v>1</v>
      </c>
      <c r="AB86" s="7">
        <f t="shared" si="28"/>
        <v>1.6</v>
      </c>
      <c r="AC86" s="7">
        <f t="shared" si="46"/>
        <v>0.1</v>
      </c>
      <c r="AD86" s="7">
        <f t="shared" si="47"/>
        <v>0.5</v>
      </c>
      <c r="AE86" s="7">
        <f t="shared" si="48"/>
        <v>0</v>
      </c>
      <c r="AF86" s="7">
        <f t="shared" si="29"/>
        <v>0.6</v>
      </c>
      <c r="AG86" s="7">
        <f t="shared" si="49"/>
        <v>0</v>
      </c>
      <c r="AH86" s="7">
        <f t="shared" si="50"/>
        <v>0</v>
      </c>
      <c r="AI86" s="7">
        <f t="shared" si="51"/>
        <v>0</v>
      </c>
      <c r="AJ86" s="7">
        <f t="shared" si="30"/>
        <v>0</v>
      </c>
      <c r="AK86"/>
      <c r="AL86"/>
      <c r="AM86"/>
      <c r="AN86"/>
      <c r="AO86"/>
      <c r="AP86"/>
      <c r="AQ86"/>
    </row>
    <row r="87" spans="1:43" ht="15.75" x14ac:dyDescent="0.25">
      <c r="A87" s="162" t="s">
        <v>109</v>
      </c>
      <c r="B87" s="153">
        <v>65</v>
      </c>
      <c r="C87" s="154">
        <v>4.476923076923077</v>
      </c>
      <c r="D87" s="151">
        <v>4.4461538461538463</v>
      </c>
      <c r="E87" s="154">
        <v>4.2</v>
      </c>
      <c r="F87" s="154">
        <v>4.5384615384615383</v>
      </c>
      <c r="G87" s="154">
        <v>3.7692307692307692</v>
      </c>
      <c r="H87" s="154">
        <v>3.5846153846153848</v>
      </c>
      <c r="I87" s="151"/>
      <c r="J87" s="163">
        <f t="shared" si="31"/>
        <v>4.1692307692307695</v>
      </c>
      <c r="K87" s="152">
        <f t="shared" si="32"/>
        <v>1.6</v>
      </c>
      <c r="L87" s="152">
        <f t="shared" si="33"/>
        <v>1.6</v>
      </c>
      <c r="M87" s="152">
        <f t="shared" si="34"/>
        <v>1.6</v>
      </c>
      <c r="N87" s="152">
        <f t="shared" si="35"/>
        <v>1.6</v>
      </c>
      <c r="O87" s="152">
        <f t="shared" si="36"/>
        <v>0.1</v>
      </c>
      <c r="P87" s="152"/>
      <c r="Q87" s="7">
        <f t="shared" si="37"/>
        <v>0.1</v>
      </c>
      <c r="R87" s="7">
        <f t="shared" si="38"/>
        <v>0.5</v>
      </c>
      <c r="S87" s="7">
        <f t="shared" si="39"/>
        <v>1</v>
      </c>
      <c r="T87" s="7">
        <f t="shared" si="26"/>
        <v>1.6</v>
      </c>
      <c r="U87" s="7">
        <f t="shared" si="40"/>
        <v>0.1</v>
      </c>
      <c r="V87" s="7">
        <f t="shared" si="41"/>
        <v>0.5</v>
      </c>
      <c r="W87" s="7">
        <f t="shared" si="42"/>
        <v>1</v>
      </c>
      <c r="X87" s="7">
        <f t="shared" si="27"/>
        <v>1.6</v>
      </c>
      <c r="Y87" s="7">
        <f t="shared" si="43"/>
        <v>0.1</v>
      </c>
      <c r="Z87" s="7">
        <f t="shared" si="44"/>
        <v>0.5</v>
      </c>
      <c r="AA87" s="7">
        <f t="shared" si="45"/>
        <v>1</v>
      </c>
      <c r="AB87" s="7">
        <f t="shared" si="28"/>
        <v>1.6</v>
      </c>
      <c r="AC87" s="7">
        <f t="shared" si="46"/>
        <v>0.1</v>
      </c>
      <c r="AD87" s="7">
        <f t="shared" si="47"/>
        <v>0.5</v>
      </c>
      <c r="AE87" s="7">
        <f t="shared" si="48"/>
        <v>1</v>
      </c>
      <c r="AF87" s="7">
        <f t="shared" si="29"/>
        <v>1.6</v>
      </c>
      <c r="AG87" s="7">
        <f t="shared" si="49"/>
        <v>0.1</v>
      </c>
      <c r="AH87" s="7">
        <f t="shared" si="50"/>
        <v>0</v>
      </c>
      <c r="AI87" s="7">
        <f t="shared" si="51"/>
        <v>0</v>
      </c>
      <c r="AJ87" s="7">
        <f t="shared" si="30"/>
        <v>0.1</v>
      </c>
      <c r="AK87"/>
      <c r="AL87"/>
      <c r="AM87"/>
      <c r="AN87"/>
      <c r="AO87"/>
      <c r="AP87"/>
      <c r="AQ87"/>
    </row>
    <row r="88" spans="1:43" x14ac:dyDescent="0.25">
      <c r="A88" s="2" t="s">
        <v>48</v>
      </c>
      <c r="B88" s="153">
        <v>33</v>
      </c>
      <c r="C88" s="154">
        <v>4.5757575757575761</v>
      </c>
      <c r="D88" s="151">
        <v>4.4848484848484844</v>
      </c>
      <c r="E88" s="154">
        <v>4.2727272727272725</v>
      </c>
      <c r="F88" s="154">
        <v>4.6060606060606064</v>
      </c>
      <c r="G88" s="154">
        <v>3.4848484848484849</v>
      </c>
      <c r="H88" s="154">
        <v>3.9393939393939394</v>
      </c>
      <c r="I88" s="151"/>
      <c r="J88" s="163">
        <f t="shared" si="31"/>
        <v>4.2272727272727266</v>
      </c>
      <c r="K88" s="152">
        <f t="shared" si="32"/>
        <v>1.6</v>
      </c>
      <c r="L88" s="152">
        <f t="shared" si="33"/>
        <v>1.6</v>
      </c>
      <c r="M88" s="152">
        <f t="shared" si="34"/>
        <v>1.6</v>
      </c>
      <c r="N88" s="152">
        <f t="shared" si="35"/>
        <v>1.6</v>
      </c>
      <c r="O88" s="152">
        <f t="shared" si="36"/>
        <v>0.1</v>
      </c>
      <c r="P88" s="152"/>
      <c r="Q88" s="7">
        <f t="shared" si="37"/>
        <v>0.1</v>
      </c>
      <c r="R88" s="7">
        <f t="shared" si="38"/>
        <v>0.5</v>
      </c>
      <c r="S88" s="7">
        <f t="shared" si="39"/>
        <v>1</v>
      </c>
      <c r="T88" s="7">
        <f t="shared" si="26"/>
        <v>1.6</v>
      </c>
      <c r="U88" s="7">
        <f t="shared" si="40"/>
        <v>0.1</v>
      </c>
      <c r="V88" s="7">
        <f t="shared" si="41"/>
        <v>0.5</v>
      </c>
      <c r="W88" s="7">
        <f t="shared" si="42"/>
        <v>1</v>
      </c>
      <c r="X88" s="7">
        <f t="shared" si="27"/>
        <v>1.6</v>
      </c>
      <c r="Y88" s="7">
        <f t="shared" si="43"/>
        <v>0.1</v>
      </c>
      <c r="Z88" s="7">
        <f t="shared" si="44"/>
        <v>0.5</v>
      </c>
      <c r="AA88" s="7">
        <f t="shared" si="45"/>
        <v>1</v>
      </c>
      <c r="AB88" s="7">
        <f t="shared" si="28"/>
        <v>1.6</v>
      </c>
      <c r="AC88" s="7">
        <f t="shared" si="46"/>
        <v>0.1</v>
      </c>
      <c r="AD88" s="7">
        <f t="shared" si="47"/>
        <v>0.5</v>
      </c>
      <c r="AE88" s="7">
        <f t="shared" si="48"/>
        <v>1</v>
      </c>
      <c r="AF88" s="7">
        <f t="shared" si="29"/>
        <v>1.6</v>
      </c>
      <c r="AG88" s="7">
        <f t="shared" si="49"/>
        <v>0.1</v>
      </c>
      <c r="AH88" s="7">
        <f t="shared" si="50"/>
        <v>0</v>
      </c>
      <c r="AI88" s="7">
        <f t="shared" si="51"/>
        <v>0</v>
      </c>
      <c r="AJ88" s="7">
        <f t="shared" si="30"/>
        <v>0.1</v>
      </c>
      <c r="AK88"/>
      <c r="AL88"/>
      <c r="AM88"/>
      <c r="AN88"/>
      <c r="AO88"/>
      <c r="AP88"/>
      <c r="AQ88"/>
    </row>
    <row r="89" spans="1:43" x14ac:dyDescent="0.25">
      <c r="A89" s="140" t="s">
        <v>158</v>
      </c>
      <c r="B89" s="153">
        <v>4</v>
      </c>
      <c r="C89" s="154">
        <v>4.5</v>
      </c>
      <c r="D89" s="151">
        <v>4.5</v>
      </c>
      <c r="E89" s="154">
        <v>4.5</v>
      </c>
      <c r="F89" s="154">
        <v>4.5</v>
      </c>
      <c r="G89" s="154">
        <v>2.75</v>
      </c>
      <c r="H89" s="154">
        <v>4.5</v>
      </c>
      <c r="I89" s="151"/>
      <c r="J89" s="163">
        <f t="shared" si="31"/>
        <v>4.208333333333333</v>
      </c>
      <c r="K89" s="152">
        <f t="shared" si="32"/>
        <v>1.6</v>
      </c>
      <c r="L89" s="152">
        <f t="shared" si="33"/>
        <v>1.6</v>
      </c>
      <c r="M89" s="152">
        <f t="shared" si="34"/>
        <v>1.6</v>
      </c>
      <c r="N89" s="152">
        <f t="shared" si="35"/>
        <v>1.6</v>
      </c>
      <c r="O89" s="152">
        <f t="shared" si="36"/>
        <v>0.1</v>
      </c>
      <c r="P89" s="152"/>
      <c r="Q89" s="7">
        <f t="shared" si="37"/>
        <v>0.1</v>
      </c>
      <c r="R89" s="7">
        <f t="shared" si="38"/>
        <v>0.5</v>
      </c>
      <c r="S89" s="7">
        <f t="shared" si="39"/>
        <v>1</v>
      </c>
      <c r="T89" s="7">
        <f t="shared" ref="T89:T152" si="52">SUM(Q89:S89)</f>
        <v>1.6</v>
      </c>
      <c r="U89" s="7">
        <f t="shared" si="40"/>
        <v>0.1</v>
      </c>
      <c r="V89" s="7">
        <f t="shared" si="41"/>
        <v>0.5</v>
      </c>
      <c r="W89" s="7">
        <f t="shared" si="42"/>
        <v>1</v>
      </c>
      <c r="X89" s="7">
        <f t="shared" ref="X89:X152" si="53">SUM(U89:W89)</f>
        <v>1.6</v>
      </c>
      <c r="Y89" s="7">
        <f t="shared" si="43"/>
        <v>0.1</v>
      </c>
      <c r="Z89" s="7">
        <f t="shared" si="44"/>
        <v>0.5</v>
      </c>
      <c r="AA89" s="7">
        <f t="shared" si="45"/>
        <v>1</v>
      </c>
      <c r="AB89" s="7">
        <f t="shared" ref="AB89:AB152" si="54">SUM(Y89:AA89)</f>
        <v>1.6</v>
      </c>
      <c r="AC89" s="7">
        <f t="shared" si="46"/>
        <v>0.1</v>
      </c>
      <c r="AD89" s="7">
        <f t="shared" si="47"/>
        <v>0.5</v>
      </c>
      <c r="AE89" s="7">
        <f t="shared" si="48"/>
        <v>1</v>
      </c>
      <c r="AF89" s="7">
        <f t="shared" ref="AF89:AF152" si="55">SUM(AC89:AE89)</f>
        <v>1.6</v>
      </c>
      <c r="AG89" s="7">
        <f t="shared" si="49"/>
        <v>0.1</v>
      </c>
      <c r="AH89" s="7">
        <f t="shared" si="50"/>
        <v>0</v>
      </c>
      <c r="AI89" s="7">
        <f t="shared" si="51"/>
        <v>0</v>
      </c>
      <c r="AJ89" s="7">
        <f t="shared" ref="AJ89:AJ152" si="56">SUM(AG89:AI89)</f>
        <v>0.1</v>
      </c>
      <c r="AK89"/>
      <c r="AL89"/>
      <c r="AM89"/>
      <c r="AN89"/>
      <c r="AO89"/>
      <c r="AP89"/>
      <c r="AQ89"/>
    </row>
    <row r="90" spans="1:43" x14ac:dyDescent="0.25">
      <c r="A90" s="140" t="s">
        <v>48</v>
      </c>
      <c r="B90" s="153">
        <v>2</v>
      </c>
      <c r="C90" s="154">
        <v>4</v>
      </c>
      <c r="D90" s="151">
        <v>4</v>
      </c>
      <c r="E90" s="154">
        <v>4</v>
      </c>
      <c r="F90" s="154">
        <v>3.5</v>
      </c>
      <c r="G90" s="154">
        <v>4</v>
      </c>
      <c r="H90" s="154">
        <v>4</v>
      </c>
      <c r="I90" s="151"/>
      <c r="J90" s="163">
        <f t="shared" si="31"/>
        <v>3.9166666666666665</v>
      </c>
      <c r="K90" s="152">
        <f t="shared" si="32"/>
        <v>1.6</v>
      </c>
      <c r="L90" s="152">
        <f t="shared" si="33"/>
        <v>1.6</v>
      </c>
      <c r="M90" s="152">
        <f t="shared" si="34"/>
        <v>1.6</v>
      </c>
      <c r="N90" s="152">
        <f t="shared" si="35"/>
        <v>0.6</v>
      </c>
      <c r="O90" s="152">
        <f t="shared" si="36"/>
        <v>0</v>
      </c>
      <c r="P90" s="152"/>
      <c r="Q90" s="7">
        <f t="shared" si="37"/>
        <v>0.1</v>
      </c>
      <c r="R90" s="7">
        <f t="shared" si="38"/>
        <v>0.5</v>
      </c>
      <c r="S90" s="7">
        <f t="shared" si="39"/>
        <v>1</v>
      </c>
      <c r="T90" s="7">
        <f t="shared" si="52"/>
        <v>1.6</v>
      </c>
      <c r="U90" s="7">
        <f t="shared" si="40"/>
        <v>0.1</v>
      </c>
      <c r="V90" s="7">
        <f t="shared" si="41"/>
        <v>0.5</v>
      </c>
      <c r="W90" s="7">
        <f t="shared" si="42"/>
        <v>1</v>
      </c>
      <c r="X90" s="7">
        <f t="shared" si="53"/>
        <v>1.6</v>
      </c>
      <c r="Y90" s="7">
        <f t="shared" si="43"/>
        <v>0.1</v>
      </c>
      <c r="Z90" s="7">
        <f t="shared" si="44"/>
        <v>0.5</v>
      </c>
      <c r="AA90" s="7">
        <f t="shared" si="45"/>
        <v>1</v>
      </c>
      <c r="AB90" s="7">
        <f t="shared" si="54"/>
        <v>1.6</v>
      </c>
      <c r="AC90" s="7">
        <f t="shared" si="46"/>
        <v>0.1</v>
      </c>
      <c r="AD90" s="7">
        <f t="shared" si="47"/>
        <v>0.5</v>
      </c>
      <c r="AE90" s="7">
        <f t="shared" si="48"/>
        <v>0</v>
      </c>
      <c r="AF90" s="7">
        <f t="shared" si="55"/>
        <v>0.6</v>
      </c>
      <c r="AG90" s="7">
        <f t="shared" si="49"/>
        <v>0</v>
      </c>
      <c r="AH90" s="7">
        <f t="shared" si="50"/>
        <v>0</v>
      </c>
      <c r="AI90" s="7">
        <f t="shared" si="51"/>
        <v>0</v>
      </c>
      <c r="AJ90" s="7">
        <f t="shared" si="56"/>
        <v>0</v>
      </c>
      <c r="AK90"/>
      <c r="AL90"/>
      <c r="AM90"/>
      <c r="AN90"/>
      <c r="AO90"/>
      <c r="AP90"/>
      <c r="AQ90"/>
    </row>
    <row r="91" spans="1:43" x14ac:dyDescent="0.25">
      <c r="A91" s="140" t="s">
        <v>113</v>
      </c>
      <c r="B91" s="153">
        <v>16</v>
      </c>
      <c r="C91" s="154">
        <v>4.8125</v>
      </c>
      <c r="D91" s="151">
        <v>4.875</v>
      </c>
      <c r="E91" s="154">
        <v>4.4375</v>
      </c>
      <c r="F91" s="154">
        <v>4.8125</v>
      </c>
      <c r="G91" s="154">
        <v>3.375</v>
      </c>
      <c r="H91" s="154">
        <v>3.5625</v>
      </c>
      <c r="I91" s="151"/>
      <c r="J91" s="163">
        <f t="shared" si="31"/>
        <v>4.3125</v>
      </c>
      <c r="K91" s="152">
        <f t="shared" si="32"/>
        <v>1.6</v>
      </c>
      <c r="L91" s="152">
        <f t="shared" si="33"/>
        <v>1.6</v>
      </c>
      <c r="M91" s="152">
        <f t="shared" si="34"/>
        <v>1.6</v>
      </c>
      <c r="N91" s="152">
        <f t="shared" si="35"/>
        <v>1.6</v>
      </c>
      <c r="O91" s="152">
        <f t="shared" si="36"/>
        <v>0.1</v>
      </c>
      <c r="P91" s="152"/>
      <c r="Q91" s="7">
        <f t="shared" si="37"/>
        <v>0.1</v>
      </c>
      <c r="R91" s="7">
        <f t="shared" si="38"/>
        <v>0.5</v>
      </c>
      <c r="S91" s="7">
        <f t="shared" si="39"/>
        <v>1</v>
      </c>
      <c r="T91" s="7">
        <f t="shared" si="52"/>
        <v>1.6</v>
      </c>
      <c r="U91" s="7">
        <f t="shared" si="40"/>
        <v>0.1</v>
      </c>
      <c r="V91" s="7">
        <f t="shared" si="41"/>
        <v>0.5</v>
      </c>
      <c r="W91" s="7">
        <f t="shared" si="42"/>
        <v>1</v>
      </c>
      <c r="X91" s="7">
        <f t="shared" si="53"/>
        <v>1.6</v>
      </c>
      <c r="Y91" s="7">
        <f t="shared" si="43"/>
        <v>0.1</v>
      </c>
      <c r="Z91" s="7">
        <f t="shared" si="44"/>
        <v>0.5</v>
      </c>
      <c r="AA91" s="7">
        <f t="shared" si="45"/>
        <v>1</v>
      </c>
      <c r="AB91" s="7">
        <f t="shared" si="54"/>
        <v>1.6</v>
      </c>
      <c r="AC91" s="7">
        <f t="shared" si="46"/>
        <v>0.1</v>
      </c>
      <c r="AD91" s="7">
        <f t="shared" si="47"/>
        <v>0.5</v>
      </c>
      <c r="AE91" s="7">
        <f t="shared" si="48"/>
        <v>1</v>
      </c>
      <c r="AF91" s="7">
        <f t="shared" si="55"/>
        <v>1.6</v>
      </c>
      <c r="AG91" s="7">
        <f t="shared" si="49"/>
        <v>0.1</v>
      </c>
      <c r="AH91" s="7">
        <f t="shared" si="50"/>
        <v>0</v>
      </c>
      <c r="AI91" s="7">
        <f t="shared" si="51"/>
        <v>0</v>
      </c>
      <c r="AJ91" s="7">
        <f t="shared" si="56"/>
        <v>0.1</v>
      </c>
      <c r="AK91"/>
      <c r="AL91"/>
      <c r="AM91"/>
      <c r="AN91"/>
      <c r="AO91"/>
      <c r="AP91"/>
      <c r="AQ91"/>
    </row>
    <row r="92" spans="1:43" x14ac:dyDescent="0.25">
      <c r="A92" s="140" t="s">
        <v>584</v>
      </c>
      <c r="B92" s="153">
        <v>9</v>
      </c>
      <c r="C92" s="154">
        <v>4.333333333333333</v>
      </c>
      <c r="D92" s="151">
        <v>3.8888888888888888</v>
      </c>
      <c r="E92" s="154">
        <v>4</v>
      </c>
      <c r="F92" s="154">
        <v>4.5555555555555554</v>
      </c>
      <c r="G92" s="154">
        <v>3.6666666666666665</v>
      </c>
      <c r="H92" s="154">
        <v>4.2222222222222223</v>
      </c>
      <c r="I92" s="151"/>
      <c r="J92" s="163">
        <f t="shared" si="31"/>
        <v>4.1111111111111116</v>
      </c>
      <c r="K92" s="152">
        <f t="shared" si="32"/>
        <v>1.6</v>
      </c>
      <c r="L92" s="152">
        <f t="shared" si="33"/>
        <v>1.6</v>
      </c>
      <c r="M92" s="152">
        <f t="shared" si="34"/>
        <v>1.6</v>
      </c>
      <c r="N92" s="152">
        <f t="shared" si="35"/>
        <v>1.6</v>
      </c>
      <c r="O92" s="152">
        <f t="shared" si="36"/>
        <v>0.1</v>
      </c>
      <c r="P92" s="152"/>
      <c r="Q92" s="7">
        <f t="shared" si="37"/>
        <v>0.1</v>
      </c>
      <c r="R92" s="7">
        <f t="shared" si="38"/>
        <v>0.5</v>
      </c>
      <c r="S92" s="7">
        <f t="shared" si="39"/>
        <v>1</v>
      </c>
      <c r="T92" s="7">
        <f t="shared" si="52"/>
        <v>1.6</v>
      </c>
      <c r="U92" s="7">
        <f t="shared" si="40"/>
        <v>0.1</v>
      </c>
      <c r="V92" s="7">
        <f t="shared" si="41"/>
        <v>0.5</v>
      </c>
      <c r="W92" s="7">
        <f t="shared" si="42"/>
        <v>1</v>
      </c>
      <c r="X92" s="7">
        <f t="shared" si="53"/>
        <v>1.6</v>
      </c>
      <c r="Y92" s="7">
        <f t="shared" si="43"/>
        <v>0.1</v>
      </c>
      <c r="Z92" s="7">
        <f t="shared" si="44"/>
        <v>0.5</v>
      </c>
      <c r="AA92" s="7">
        <f t="shared" si="45"/>
        <v>1</v>
      </c>
      <c r="AB92" s="7">
        <f t="shared" si="54"/>
        <v>1.6</v>
      </c>
      <c r="AC92" s="7">
        <f t="shared" si="46"/>
        <v>0.1</v>
      </c>
      <c r="AD92" s="7">
        <f t="shared" si="47"/>
        <v>0.5</v>
      </c>
      <c r="AE92" s="7">
        <f t="shared" si="48"/>
        <v>1</v>
      </c>
      <c r="AF92" s="7">
        <f t="shared" si="55"/>
        <v>1.6</v>
      </c>
      <c r="AG92" s="7">
        <f t="shared" si="49"/>
        <v>0.1</v>
      </c>
      <c r="AH92" s="7">
        <f t="shared" si="50"/>
        <v>0</v>
      </c>
      <c r="AI92" s="7">
        <f t="shared" si="51"/>
        <v>0</v>
      </c>
      <c r="AJ92" s="7">
        <f t="shared" si="56"/>
        <v>0.1</v>
      </c>
      <c r="AK92"/>
      <c r="AL92"/>
      <c r="AM92"/>
      <c r="AN92"/>
      <c r="AO92"/>
      <c r="AP92"/>
      <c r="AQ92"/>
    </row>
    <row r="93" spans="1:43" x14ac:dyDescent="0.25">
      <c r="A93" s="140" t="s">
        <v>1094</v>
      </c>
      <c r="B93" s="153">
        <v>1</v>
      </c>
      <c r="C93" s="154">
        <v>4</v>
      </c>
      <c r="D93" s="151">
        <v>4</v>
      </c>
      <c r="E93" s="154">
        <v>4</v>
      </c>
      <c r="F93" s="154">
        <v>4</v>
      </c>
      <c r="G93" s="154">
        <v>4</v>
      </c>
      <c r="H93" s="154">
        <v>4</v>
      </c>
      <c r="I93" s="151"/>
      <c r="J93" s="163">
        <f t="shared" si="31"/>
        <v>4</v>
      </c>
      <c r="K93" s="152">
        <f t="shared" si="32"/>
        <v>1.6</v>
      </c>
      <c r="L93" s="152">
        <f t="shared" si="33"/>
        <v>1.6</v>
      </c>
      <c r="M93" s="152">
        <f t="shared" si="34"/>
        <v>1.6</v>
      </c>
      <c r="N93" s="152">
        <f t="shared" si="35"/>
        <v>1.6</v>
      </c>
      <c r="O93" s="152">
        <f t="shared" si="36"/>
        <v>0</v>
      </c>
      <c r="P93" s="152"/>
      <c r="Q93" s="7">
        <f t="shared" si="37"/>
        <v>0.1</v>
      </c>
      <c r="R93" s="7">
        <f t="shared" si="38"/>
        <v>0.5</v>
      </c>
      <c r="S93" s="7">
        <f t="shared" si="39"/>
        <v>1</v>
      </c>
      <c r="T93" s="7">
        <f t="shared" si="52"/>
        <v>1.6</v>
      </c>
      <c r="U93" s="7">
        <f t="shared" si="40"/>
        <v>0.1</v>
      </c>
      <c r="V93" s="7">
        <f t="shared" si="41"/>
        <v>0.5</v>
      </c>
      <c r="W93" s="7">
        <f t="shared" si="42"/>
        <v>1</v>
      </c>
      <c r="X93" s="7">
        <f t="shared" si="53"/>
        <v>1.6</v>
      </c>
      <c r="Y93" s="7">
        <f t="shared" si="43"/>
        <v>0.1</v>
      </c>
      <c r="Z93" s="7">
        <f t="shared" si="44"/>
        <v>0.5</v>
      </c>
      <c r="AA93" s="7">
        <f t="shared" si="45"/>
        <v>1</v>
      </c>
      <c r="AB93" s="7">
        <f t="shared" si="54"/>
        <v>1.6</v>
      </c>
      <c r="AC93" s="7">
        <f t="shared" si="46"/>
        <v>0.1</v>
      </c>
      <c r="AD93" s="7">
        <f t="shared" si="47"/>
        <v>0.5</v>
      </c>
      <c r="AE93" s="7">
        <f t="shared" si="48"/>
        <v>1</v>
      </c>
      <c r="AF93" s="7">
        <f t="shared" si="55"/>
        <v>1.6</v>
      </c>
      <c r="AG93" s="7">
        <f t="shared" si="49"/>
        <v>0</v>
      </c>
      <c r="AH93" s="7">
        <f t="shared" si="50"/>
        <v>0</v>
      </c>
      <c r="AI93" s="7">
        <f t="shared" si="51"/>
        <v>0</v>
      </c>
      <c r="AJ93" s="7">
        <f t="shared" si="56"/>
        <v>0</v>
      </c>
      <c r="AK93"/>
      <c r="AL93"/>
      <c r="AM93"/>
      <c r="AN93"/>
      <c r="AO93"/>
      <c r="AP93"/>
      <c r="AQ93"/>
    </row>
    <row r="94" spans="1:43" x14ac:dyDescent="0.25">
      <c r="A94" s="140" t="s">
        <v>1649</v>
      </c>
      <c r="B94" s="153">
        <v>1</v>
      </c>
      <c r="C94" s="154">
        <v>5</v>
      </c>
      <c r="D94" s="151">
        <v>5</v>
      </c>
      <c r="E94" s="154">
        <v>4</v>
      </c>
      <c r="F94" s="154">
        <v>5</v>
      </c>
      <c r="G94" s="154">
        <v>5</v>
      </c>
      <c r="H94" s="154">
        <v>5</v>
      </c>
      <c r="I94" s="151"/>
      <c r="J94" s="163">
        <f t="shared" si="31"/>
        <v>4.833333333333333</v>
      </c>
      <c r="K94" s="152">
        <f t="shared" si="32"/>
        <v>1.6</v>
      </c>
      <c r="L94" s="152">
        <f t="shared" si="33"/>
        <v>1.6</v>
      </c>
      <c r="M94" s="152">
        <f t="shared" si="34"/>
        <v>1.6</v>
      </c>
      <c r="N94" s="152">
        <f t="shared" si="35"/>
        <v>1.6</v>
      </c>
      <c r="O94" s="152">
        <f t="shared" si="36"/>
        <v>0.6</v>
      </c>
      <c r="P94" s="152"/>
      <c r="Q94" s="7">
        <f t="shared" si="37"/>
        <v>0.1</v>
      </c>
      <c r="R94" s="7">
        <f t="shared" si="38"/>
        <v>0.5</v>
      </c>
      <c r="S94" s="7">
        <f t="shared" si="39"/>
        <v>1</v>
      </c>
      <c r="T94" s="7">
        <f t="shared" si="52"/>
        <v>1.6</v>
      </c>
      <c r="U94" s="7">
        <f t="shared" si="40"/>
        <v>0.1</v>
      </c>
      <c r="V94" s="7">
        <f t="shared" si="41"/>
        <v>0.5</v>
      </c>
      <c r="W94" s="7">
        <f t="shared" si="42"/>
        <v>1</v>
      </c>
      <c r="X94" s="7">
        <f t="shared" si="53"/>
        <v>1.6</v>
      </c>
      <c r="Y94" s="7">
        <f t="shared" si="43"/>
        <v>0.1</v>
      </c>
      <c r="Z94" s="7">
        <f t="shared" si="44"/>
        <v>0.5</v>
      </c>
      <c r="AA94" s="7">
        <f t="shared" si="45"/>
        <v>1</v>
      </c>
      <c r="AB94" s="7">
        <f t="shared" si="54"/>
        <v>1.6</v>
      </c>
      <c r="AC94" s="7">
        <f t="shared" si="46"/>
        <v>0.1</v>
      </c>
      <c r="AD94" s="7">
        <f t="shared" si="47"/>
        <v>0.5</v>
      </c>
      <c r="AE94" s="7">
        <f t="shared" si="48"/>
        <v>1</v>
      </c>
      <c r="AF94" s="7">
        <f t="shared" si="55"/>
        <v>1.6</v>
      </c>
      <c r="AG94" s="7">
        <f t="shared" si="49"/>
        <v>0.1</v>
      </c>
      <c r="AH94" s="7">
        <f t="shared" si="50"/>
        <v>0.5</v>
      </c>
      <c r="AI94" s="7">
        <f t="shared" si="51"/>
        <v>0</v>
      </c>
      <c r="AJ94" s="7">
        <f t="shared" si="56"/>
        <v>0.6</v>
      </c>
      <c r="AK94"/>
      <c r="AL94"/>
      <c r="AM94"/>
      <c r="AN94"/>
      <c r="AO94"/>
      <c r="AP94"/>
      <c r="AQ94"/>
    </row>
    <row r="95" spans="1:43" x14ac:dyDescent="0.25">
      <c r="A95" s="2" t="s">
        <v>73</v>
      </c>
      <c r="B95" s="153">
        <v>1</v>
      </c>
      <c r="C95" s="154">
        <v>5</v>
      </c>
      <c r="D95" s="151">
        <v>5</v>
      </c>
      <c r="E95" s="154">
        <v>5</v>
      </c>
      <c r="F95" s="154">
        <v>5</v>
      </c>
      <c r="G95" s="154">
        <v>5</v>
      </c>
      <c r="H95" s="154">
        <v>1</v>
      </c>
      <c r="I95" s="151"/>
      <c r="J95" s="163">
        <f t="shared" si="31"/>
        <v>4.333333333333333</v>
      </c>
      <c r="K95" s="152">
        <f t="shared" si="32"/>
        <v>1.6</v>
      </c>
      <c r="L95" s="152">
        <f t="shared" si="33"/>
        <v>1.6</v>
      </c>
      <c r="M95" s="152">
        <f t="shared" si="34"/>
        <v>1.6</v>
      </c>
      <c r="N95" s="152">
        <f t="shared" si="35"/>
        <v>1.6</v>
      </c>
      <c r="O95" s="152">
        <f t="shared" si="36"/>
        <v>0.1</v>
      </c>
      <c r="P95" s="152"/>
      <c r="Q95" s="7">
        <f t="shared" si="37"/>
        <v>0.1</v>
      </c>
      <c r="R95" s="7">
        <f t="shared" si="38"/>
        <v>0.5</v>
      </c>
      <c r="S95" s="7">
        <f t="shared" si="39"/>
        <v>1</v>
      </c>
      <c r="T95" s="7">
        <f t="shared" si="52"/>
        <v>1.6</v>
      </c>
      <c r="U95" s="7">
        <f t="shared" si="40"/>
        <v>0.1</v>
      </c>
      <c r="V95" s="7">
        <f t="shared" si="41"/>
        <v>0.5</v>
      </c>
      <c r="W95" s="7">
        <f t="shared" si="42"/>
        <v>1</v>
      </c>
      <c r="X95" s="7">
        <f t="shared" si="53"/>
        <v>1.6</v>
      </c>
      <c r="Y95" s="7">
        <f t="shared" si="43"/>
        <v>0.1</v>
      </c>
      <c r="Z95" s="7">
        <f t="shared" si="44"/>
        <v>0.5</v>
      </c>
      <c r="AA95" s="7">
        <f t="shared" si="45"/>
        <v>1</v>
      </c>
      <c r="AB95" s="7">
        <f t="shared" si="54"/>
        <v>1.6</v>
      </c>
      <c r="AC95" s="7">
        <f t="shared" si="46"/>
        <v>0.1</v>
      </c>
      <c r="AD95" s="7">
        <f t="shared" si="47"/>
        <v>0.5</v>
      </c>
      <c r="AE95" s="7">
        <f t="shared" si="48"/>
        <v>1</v>
      </c>
      <c r="AF95" s="7">
        <f t="shared" si="55"/>
        <v>1.6</v>
      </c>
      <c r="AG95" s="7">
        <f t="shared" si="49"/>
        <v>0.1</v>
      </c>
      <c r="AH95" s="7">
        <f t="shared" si="50"/>
        <v>0</v>
      </c>
      <c r="AI95" s="7">
        <f t="shared" si="51"/>
        <v>0</v>
      </c>
      <c r="AJ95" s="7">
        <f t="shared" si="56"/>
        <v>0.1</v>
      </c>
      <c r="AK95"/>
      <c r="AL95"/>
      <c r="AM95"/>
      <c r="AN95"/>
      <c r="AO95"/>
      <c r="AP95"/>
      <c r="AQ95"/>
    </row>
    <row r="96" spans="1:43" x14ac:dyDescent="0.25">
      <c r="A96" s="140" t="s">
        <v>584</v>
      </c>
      <c r="B96" s="153">
        <v>1</v>
      </c>
      <c r="C96" s="154">
        <v>5</v>
      </c>
      <c r="D96" s="151">
        <v>5</v>
      </c>
      <c r="E96" s="154">
        <v>5</v>
      </c>
      <c r="F96" s="154">
        <v>5</v>
      </c>
      <c r="G96" s="154">
        <v>5</v>
      </c>
      <c r="H96" s="154">
        <v>1</v>
      </c>
      <c r="I96" s="151"/>
      <c r="J96" s="163">
        <f t="shared" si="31"/>
        <v>4.333333333333333</v>
      </c>
      <c r="K96" s="152">
        <f t="shared" si="32"/>
        <v>1.6</v>
      </c>
      <c r="L96" s="152">
        <f t="shared" si="33"/>
        <v>1.6</v>
      </c>
      <c r="M96" s="152">
        <f t="shared" si="34"/>
        <v>1.6</v>
      </c>
      <c r="N96" s="152">
        <f t="shared" si="35"/>
        <v>1.6</v>
      </c>
      <c r="O96" s="152">
        <f t="shared" si="36"/>
        <v>0.1</v>
      </c>
      <c r="P96" s="152"/>
      <c r="Q96" s="7">
        <f t="shared" si="37"/>
        <v>0.1</v>
      </c>
      <c r="R96" s="7">
        <f t="shared" si="38"/>
        <v>0.5</v>
      </c>
      <c r="S96" s="7">
        <f t="shared" si="39"/>
        <v>1</v>
      </c>
      <c r="T96" s="7">
        <f t="shared" si="52"/>
        <v>1.6</v>
      </c>
      <c r="U96" s="7">
        <f t="shared" si="40"/>
        <v>0.1</v>
      </c>
      <c r="V96" s="7">
        <f t="shared" si="41"/>
        <v>0.5</v>
      </c>
      <c r="W96" s="7">
        <f t="shared" si="42"/>
        <v>1</v>
      </c>
      <c r="X96" s="7">
        <f t="shared" si="53"/>
        <v>1.6</v>
      </c>
      <c r="Y96" s="7">
        <f t="shared" si="43"/>
        <v>0.1</v>
      </c>
      <c r="Z96" s="7">
        <f t="shared" si="44"/>
        <v>0.5</v>
      </c>
      <c r="AA96" s="7">
        <f t="shared" si="45"/>
        <v>1</v>
      </c>
      <c r="AB96" s="7">
        <f t="shared" si="54"/>
        <v>1.6</v>
      </c>
      <c r="AC96" s="7">
        <f t="shared" si="46"/>
        <v>0.1</v>
      </c>
      <c r="AD96" s="7">
        <f t="shared" si="47"/>
        <v>0.5</v>
      </c>
      <c r="AE96" s="7">
        <f t="shared" si="48"/>
        <v>1</v>
      </c>
      <c r="AF96" s="7">
        <f t="shared" si="55"/>
        <v>1.6</v>
      </c>
      <c r="AG96" s="7">
        <f t="shared" si="49"/>
        <v>0.1</v>
      </c>
      <c r="AH96" s="7">
        <f t="shared" si="50"/>
        <v>0</v>
      </c>
      <c r="AI96" s="7">
        <f t="shared" si="51"/>
        <v>0</v>
      </c>
      <c r="AJ96" s="7">
        <f t="shared" si="56"/>
        <v>0.1</v>
      </c>
      <c r="AK96"/>
      <c r="AL96"/>
      <c r="AM96"/>
      <c r="AN96"/>
      <c r="AO96"/>
      <c r="AP96"/>
      <c r="AQ96"/>
    </row>
    <row r="97" spans="1:43" x14ac:dyDescent="0.25">
      <c r="A97" s="2" t="s">
        <v>31</v>
      </c>
      <c r="B97" s="153">
        <v>21</v>
      </c>
      <c r="C97" s="154">
        <v>4.3809523809523814</v>
      </c>
      <c r="D97" s="151">
        <v>4.4285714285714288</v>
      </c>
      <c r="E97" s="154">
        <v>4.1904761904761907</v>
      </c>
      <c r="F97" s="154">
        <v>4.5238095238095237</v>
      </c>
      <c r="G97" s="154">
        <v>4.2857142857142856</v>
      </c>
      <c r="H97" s="154">
        <v>3.2380952380952381</v>
      </c>
      <c r="I97" s="151"/>
      <c r="J97" s="163">
        <f t="shared" si="31"/>
        <v>4.1746031746031749</v>
      </c>
      <c r="K97" s="152">
        <f t="shared" si="32"/>
        <v>1.6</v>
      </c>
      <c r="L97" s="152">
        <f t="shared" si="33"/>
        <v>1.6</v>
      </c>
      <c r="M97" s="152">
        <f t="shared" si="34"/>
        <v>1.6</v>
      </c>
      <c r="N97" s="152">
        <f t="shared" si="35"/>
        <v>1.6</v>
      </c>
      <c r="O97" s="152">
        <f t="shared" si="36"/>
        <v>0.1</v>
      </c>
      <c r="P97" s="152"/>
      <c r="Q97" s="7">
        <f t="shared" si="37"/>
        <v>0.1</v>
      </c>
      <c r="R97" s="7">
        <f t="shared" si="38"/>
        <v>0.5</v>
      </c>
      <c r="S97" s="7">
        <f t="shared" si="39"/>
        <v>1</v>
      </c>
      <c r="T97" s="7">
        <f t="shared" si="52"/>
        <v>1.6</v>
      </c>
      <c r="U97" s="7">
        <f t="shared" si="40"/>
        <v>0.1</v>
      </c>
      <c r="V97" s="7">
        <f t="shared" si="41"/>
        <v>0.5</v>
      </c>
      <c r="W97" s="7">
        <f t="shared" si="42"/>
        <v>1</v>
      </c>
      <c r="X97" s="7">
        <f t="shared" si="53"/>
        <v>1.6</v>
      </c>
      <c r="Y97" s="7">
        <f t="shared" si="43"/>
        <v>0.1</v>
      </c>
      <c r="Z97" s="7">
        <f t="shared" si="44"/>
        <v>0.5</v>
      </c>
      <c r="AA97" s="7">
        <f t="shared" si="45"/>
        <v>1</v>
      </c>
      <c r="AB97" s="7">
        <f t="shared" si="54"/>
        <v>1.6</v>
      </c>
      <c r="AC97" s="7">
        <f t="shared" si="46"/>
        <v>0.1</v>
      </c>
      <c r="AD97" s="7">
        <f t="shared" si="47"/>
        <v>0.5</v>
      </c>
      <c r="AE97" s="7">
        <f t="shared" si="48"/>
        <v>1</v>
      </c>
      <c r="AF97" s="7">
        <f t="shared" si="55"/>
        <v>1.6</v>
      </c>
      <c r="AG97" s="7">
        <f t="shared" si="49"/>
        <v>0.1</v>
      </c>
      <c r="AH97" s="7">
        <f t="shared" si="50"/>
        <v>0</v>
      </c>
      <c r="AI97" s="7">
        <f t="shared" si="51"/>
        <v>0</v>
      </c>
      <c r="AJ97" s="7">
        <f t="shared" si="56"/>
        <v>0.1</v>
      </c>
      <c r="AK97"/>
      <c r="AL97"/>
      <c r="AM97"/>
      <c r="AN97"/>
      <c r="AO97"/>
      <c r="AP97"/>
      <c r="AQ97"/>
    </row>
    <row r="98" spans="1:43" x14ac:dyDescent="0.25">
      <c r="A98" s="140" t="s">
        <v>321</v>
      </c>
      <c r="B98" s="153">
        <v>2</v>
      </c>
      <c r="C98" s="154">
        <v>4.5</v>
      </c>
      <c r="D98" s="151">
        <v>5</v>
      </c>
      <c r="E98" s="154">
        <v>4.5</v>
      </c>
      <c r="F98" s="154">
        <v>4.5</v>
      </c>
      <c r="G98" s="154">
        <v>4.5</v>
      </c>
      <c r="H98" s="154">
        <v>2.5</v>
      </c>
      <c r="I98" s="151"/>
      <c r="J98" s="163">
        <f t="shared" si="31"/>
        <v>4.25</v>
      </c>
      <c r="K98" s="152">
        <f t="shared" si="32"/>
        <v>1.6</v>
      </c>
      <c r="L98" s="152">
        <f t="shared" si="33"/>
        <v>1.6</v>
      </c>
      <c r="M98" s="152">
        <f t="shared" si="34"/>
        <v>1.6</v>
      </c>
      <c r="N98" s="152">
        <f t="shared" si="35"/>
        <v>1.6</v>
      </c>
      <c r="O98" s="152">
        <f t="shared" si="36"/>
        <v>0.1</v>
      </c>
      <c r="P98" s="152"/>
      <c r="Q98" s="7">
        <f t="shared" si="37"/>
        <v>0.1</v>
      </c>
      <c r="R98" s="7">
        <f t="shared" si="38"/>
        <v>0.5</v>
      </c>
      <c r="S98" s="7">
        <f t="shared" si="39"/>
        <v>1</v>
      </c>
      <c r="T98" s="7">
        <f t="shared" si="52"/>
        <v>1.6</v>
      </c>
      <c r="U98" s="7">
        <f t="shared" si="40"/>
        <v>0.1</v>
      </c>
      <c r="V98" s="7">
        <f t="shared" si="41"/>
        <v>0.5</v>
      </c>
      <c r="W98" s="7">
        <f t="shared" si="42"/>
        <v>1</v>
      </c>
      <c r="X98" s="7">
        <f t="shared" si="53"/>
        <v>1.6</v>
      </c>
      <c r="Y98" s="7">
        <f t="shared" si="43"/>
        <v>0.1</v>
      </c>
      <c r="Z98" s="7">
        <f t="shared" si="44"/>
        <v>0.5</v>
      </c>
      <c r="AA98" s="7">
        <f t="shared" si="45"/>
        <v>1</v>
      </c>
      <c r="AB98" s="7">
        <f t="shared" si="54"/>
        <v>1.6</v>
      </c>
      <c r="AC98" s="7">
        <f t="shared" si="46"/>
        <v>0.1</v>
      </c>
      <c r="AD98" s="7">
        <f t="shared" si="47"/>
        <v>0.5</v>
      </c>
      <c r="AE98" s="7">
        <f t="shared" si="48"/>
        <v>1</v>
      </c>
      <c r="AF98" s="7">
        <f t="shared" si="55"/>
        <v>1.6</v>
      </c>
      <c r="AG98" s="7">
        <f t="shared" si="49"/>
        <v>0.1</v>
      </c>
      <c r="AH98" s="7">
        <f t="shared" si="50"/>
        <v>0</v>
      </c>
      <c r="AI98" s="7">
        <f t="shared" si="51"/>
        <v>0</v>
      </c>
      <c r="AJ98" s="7">
        <f t="shared" si="56"/>
        <v>0.1</v>
      </c>
      <c r="AK98"/>
      <c r="AL98"/>
      <c r="AM98"/>
      <c r="AN98"/>
      <c r="AO98"/>
      <c r="AP98"/>
      <c r="AQ98"/>
    </row>
    <row r="99" spans="1:43" x14ac:dyDescent="0.25">
      <c r="A99" s="140" t="s">
        <v>600</v>
      </c>
      <c r="B99" s="153">
        <v>1</v>
      </c>
      <c r="C99" s="154">
        <v>4</v>
      </c>
      <c r="D99" s="151">
        <v>5</v>
      </c>
      <c r="E99" s="154">
        <v>4</v>
      </c>
      <c r="F99" s="154">
        <v>4</v>
      </c>
      <c r="G99" s="154">
        <v>4</v>
      </c>
      <c r="H99" s="154">
        <v>4</v>
      </c>
      <c r="I99" s="151"/>
      <c r="J99" s="163">
        <f t="shared" si="31"/>
        <v>4.166666666666667</v>
      </c>
      <c r="K99" s="152">
        <f t="shared" si="32"/>
        <v>1.6</v>
      </c>
      <c r="L99" s="152">
        <f t="shared" si="33"/>
        <v>1.6</v>
      </c>
      <c r="M99" s="152">
        <f t="shared" si="34"/>
        <v>1.6</v>
      </c>
      <c r="N99" s="152">
        <f t="shared" si="35"/>
        <v>1.6</v>
      </c>
      <c r="O99" s="152">
        <f t="shared" si="36"/>
        <v>0.1</v>
      </c>
      <c r="P99" s="152"/>
      <c r="Q99" s="7">
        <f t="shared" si="37"/>
        <v>0.1</v>
      </c>
      <c r="R99" s="7">
        <f t="shared" si="38"/>
        <v>0.5</v>
      </c>
      <c r="S99" s="7">
        <f t="shared" si="39"/>
        <v>1</v>
      </c>
      <c r="T99" s="7">
        <f t="shared" si="52"/>
        <v>1.6</v>
      </c>
      <c r="U99" s="7">
        <f t="shared" si="40"/>
        <v>0.1</v>
      </c>
      <c r="V99" s="7">
        <f t="shared" si="41"/>
        <v>0.5</v>
      </c>
      <c r="W99" s="7">
        <f t="shared" si="42"/>
        <v>1</v>
      </c>
      <c r="X99" s="7">
        <f t="shared" si="53"/>
        <v>1.6</v>
      </c>
      <c r="Y99" s="7">
        <f t="shared" si="43"/>
        <v>0.1</v>
      </c>
      <c r="Z99" s="7">
        <f t="shared" si="44"/>
        <v>0.5</v>
      </c>
      <c r="AA99" s="7">
        <f t="shared" si="45"/>
        <v>1</v>
      </c>
      <c r="AB99" s="7">
        <f t="shared" si="54"/>
        <v>1.6</v>
      </c>
      <c r="AC99" s="7">
        <f t="shared" si="46"/>
        <v>0.1</v>
      </c>
      <c r="AD99" s="7">
        <f t="shared" si="47"/>
        <v>0.5</v>
      </c>
      <c r="AE99" s="7">
        <f t="shared" si="48"/>
        <v>1</v>
      </c>
      <c r="AF99" s="7">
        <f t="shared" si="55"/>
        <v>1.6</v>
      </c>
      <c r="AG99" s="7">
        <f t="shared" si="49"/>
        <v>0.1</v>
      </c>
      <c r="AH99" s="7">
        <f t="shared" si="50"/>
        <v>0</v>
      </c>
      <c r="AI99" s="7">
        <f t="shared" si="51"/>
        <v>0</v>
      </c>
      <c r="AJ99" s="7">
        <f t="shared" si="56"/>
        <v>0.1</v>
      </c>
      <c r="AK99"/>
      <c r="AL99"/>
      <c r="AM99"/>
      <c r="AN99"/>
      <c r="AO99"/>
      <c r="AP99"/>
      <c r="AQ99"/>
    </row>
    <row r="100" spans="1:43" x14ac:dyDescent="0.25">
      <c r="A100" s="140" t="s">
        <v>601</v>
      </c>
      <c r="B100" s="153">
        <v>2</v>
      </c>
      <c r="C100" s="154">
        <v>5</v>
      </c>
      <c r="D100" s="151">
        <v>4.5</v>
      </c>
      <c r="E100" s="154">
        <v>4</v>
      </c>
      <c r="F100" s="154">
        <v>4.5</v>
      </c>
      <c r="G100" s="154">
        <v>4</v>
      </c>
      <c r="H100" s="154">
        <v>4.5</v>
      </c>
      <c r="I100" s="151"/>
      <c r="J100" s="163">
        <f t="shared" si="31"/>
        <v>4.416666666666667</v>
      </c>
      <c r="K100" s="152">
        <f t="shared" si="32"/>
        <v>1.6</v>
      </c>
      <c r="L100" s="152">
        <f t="shared" si="33"/>
        <v>1.6</v>
      </c>
      <c r="M100" s="152">
        <f t="shared" si="34"/>
        <v>1.6</v>
      </c>
      <c r="N100" s="152">
        <f t="shared" si="35"/>
        <v>1.6</v>
      </c>
      <c r="O100" s="152">
        <f t="shared" si="36"/>
        <v>0.1</v>
      </c>
      <c r="P100" s="152"/>
      <c r="Q100" s="7">
        <f t="shared" si="37"/>
        <v>0.1</v>
      </c>
      <c r="R100" s="7">
        <f t="shared" si="38"/>
        <v>0.5</v>
      </c>
      <c r="S100" s="7">
        <f t="shared" si="39"/>
        <v>1</v>
      </c>
      <c r="T100" s="7">
        <f t="shared" si="52"/>
        <v>1.6</v>
      </c>
      <c r="U100" s="7">
        <f t="shared" si="40"/>
        <v>0.1</v>
      </c>
      <c r="V100" s="7">
        <f t="shared" si="41"/>
        <v>0.5</v>
      </c>
      <c r="W100" s="7">
        <f t="shared" si="42"/>
        <v>1</v>
      </c>
      <c r="X100" s="7">
        <f t="shared" si="53"/>
        <v>1.6</v>
      </c>
      <c r="Y100" s="7">
        <f t="shared" si="43"/>
        <v>0.1</v>
      </c>
      <c r="Z100" s="7">
        <f t="shared" si="44"/>
        <v>0.5</v>
      </c>
      <c r="AA100" s="7">
        <f t="shared" si="45"/>
        <v>1</v>
      </c>
      <c r="AB100" s="7">
        <f t="shared" si="54"/>
        <v>1.6</v>
      </c>
      <c r="AC100" s="7">
        <f t="shared" si="46"/>
        <v>0.1</v>
      </c>
      <c r="AD100" s="7">
        <f t="shared" si="47"/>
        <v>0.5</v>
      </c>
      <c r="AE100" s="7">
        <f t="shared" si="48"/>
        <v>1</v>
      </c>
      <c r="AF100" s="7">
        <f t="shared" si="55"/>
        <v>1.6</v>
      </c>
      <c r="AG100" s="7">
        <f t="shared" si="49"/>
        <v>0.1</v>
      </c>
      <c r="AH100" s="7">
        <f t="shared" si="50"/>
        <v>0</v>
      </c>
      <c r="AI100" s="7">
        <f t="shared" si="51"/>
        <v>0</v>
      </c>
      <c r="AJ100" s="7">
        <f t="shared" si="56"/>
        <v>0.1</v>
      </c>
      <c r="AK100"/>
      <c r="AL100"/>
      <c r="AM100"/>
      <c r="AN100"/>
      <c r="AO100"/>
      <c r="AP100"/>
      <c r="AQ100"/>
    </row>
    <row r="101" spans="1:43" x14ac:dyDescent="0.25">
      <c r="A101" s="140" t="s">
        <v>602</v>
      </c>
      <c r="B101" s="153">
        <v>4</v>
      </c>
      <c r="C101" s="154">
        <v>4</v>
      </c>
      <c r="D101" s="151">
        <v>4</v>
      </c>
      <c r="E101" s="154">
        <v>3.75</v>
      </c>
      <c r="F101" s="154">
        <v>3.75</v>
      </c>
      <c r="G101" s="154">
        <v>4.5</v>
      </c>
      <c r="H101" s="154">
        <v>2.25</v>
      </c>
      <c r="I101" s="151"/>
      <c r="J101" s="163">
        <f t="shared" si="31"/>
        <v>3.7083333333333335</v>
      </c>
      <c r="K101" s="152">
        <f t="shared" si="32"/>
        <v>1.6</v>
      </c>
      <c r="L101" s="152">
        <f t="shared" si="33"/>
        <v>1.6</v>
      </c>
      <c r="M101" s="152">
        <f t="shared" si="34"/>
        <v>1.6</v>
      </c>
      <c r="N101" s="152">
        <f t="shared" si="35"/>
        <v>0.6</v>
      </c>
      <c r="O101" s="152">
        <f t="shared" si="36"/>
        <v>0</v>
      </c>
      <c r="P101" s="152"/>
      <c r="Q101" s="7">
        <f t="shared" si="37"/>
        <v>0.1</v>
      </c>
      <c r="R101" s="7">
        <f t="shared" si="38"/>
        <v>0.5</v>
      </c>
      <c r="S101" s="7">
        <f t="shared" si="39"/>
        <v>1</v>
      </c>
      <c r="T101" s="7">
        <f t="shared" si="52"/>
        <v>1.6</v>
      </c>
      <c r="U101" s="7">
        <f t="shared" si="40"/>
        <v>0.1</v>
      </c>
      <c r="V101" s="7">
        <f t="shared" si="41"/>
        <v>0.5</v>
      </c>
      <c r="W101" s="7">
        <f t="shared" si="42"/>
        <v>1</v>
      </c>
      <c r="X101" s="7">
        <f t="shared" si="53"/>
        <v>1.6</v>
      </c>
      <c r="Y101" s="7">
        <f t="shared" si="43"/>
        <v>0.1</v>
      </c>
      <c r="Z101" s="7">
        <f t="shared" si="44"/>
        <v>0.5</v>
      </c>
      <c r="AA101" s="7">
        <f t="shared" si="45"/>
        <v>1</v>
      </c>
      <c r="AB101" s="7">
        <f t="shared" si="54"/>
        <v>1.6</v>
      </c>
      <c r="AC101" s="7">
        <f t="shared" si="46"/>
        <v>0.1</v>
      </c>
      <c r="AD101" s="7">
        <f t="shared" si="47"/>
        <v>0.5</v>
      </c>
      <c r="AE101" s="7">
        <f t="shared" si="48"/>
        <v>0</v>
      </c>
      <c r="AF101" s="7">
        <f t="shared" si="55"/>
        <v>0.6</v>
      </c>
      <c r="AG101" s="7">
        <f t="shared" si="49"/>
        <v>0</v>
      </c>
      <c r="AH101" s="7">
        <f t="shared" si="50"/>
        <v>0</v>
      </c>
      <c r="AI101" s="7">
        <f t="shared" si="51"/>
        <v>0</v>
      </c>
      <c r="AJ101" s="7">
        <f t="shared" si="56"/>
        <v>0</v>
      </c>
      <c r="AK101"/>
      <c r="AL101"/>
      <c r="AM101"/>
      <c r="AN101"/>
      <c r="AO101"/>
      <c r="AP101"/>
      <c r="AQ101"/>
    </row>
    <row r="102" spans="1:43" x14ac:dyDescent="0.25">
      <c r="A102" s="140" t="s">
        <v>603</v>
      </c>
      <c r="B102" s="153">
        <v>3</v>
      </c>
      <c r="C102" s="154">
        <v>4.666666666666667</v>
      </c>
      <c r="D102" s="151">
        <v>4.666666666666667</v>
      </c>
      <c r="E102" s="154">
        <v>4.333333333333333</v>
      </c>
      <c r="F102" s="154">
        <v>5</v>
      </c>
      <c r="G102" s="154">
        <v>4.333333333333333</v>
      </c>
      <c r="H102" s="154">
        <v>3.3333333333333335</v>
      </c>
      <c r="I102" s="151"/>
      <c r="J102" s="163">
        <f t="shared" si="31"/>
        <v>4.3888888888888884</v>
      </c>
      <c r="K102" s="152">
        <f t="shared" si="32"/>
        <v>1.6</v>
      </c>
      <c r="L102" s="152">
        <f t="shared" si="33"/>
        <v>1.6</v>
      </c>
      <c r="M102" s="152">
        <f t="shared" si="34"/>
        <v>1.6</v>
      </c>
      <c r="N102" s="152">
        <f t="shared" si="35"/>
        <v>1.6</v>
      </c>
      <c r="O102" s="152">
        <f t="shared" si="36"/>
        <v>0.1</v>
      </c>
      <c r="P102" s="152"/>
      <c r="Q102" s="7">
        <f t="shared" si="37"/>
        <v>0.1</v>
      </c>
      <c r="R102" s="7">
        <f t="shared" si="38"/>
        <v>0.5</v>
      </c>
      <c r="S102" s="7">
        <f t="shared" si="39"/>
        <v>1</v>
      </c>
      <c r="T102" s="7">
        <f t="shared" si="52"/>
        <v>1.6</v>
      </c>
      <c r="U102" s="7">
        <f t="shared" si="40"/>
        <v>0.1</v>
      </c>
      <c r="V102" s="7">
        <f t="shared" si="41"/>
        <v>0.5</v>
      </c>
      <c r="W102" s="7">
        <f t="shared" si="42"/>
        <v>1</v>
      </c>
      <c r="X102" s="7">
        <f t="shared" si="53"/>
        <v>1.6</v>
      </c>
      <c r="Y102" s="7">
        <f t="shared" si="43"/>
        <v>0.1</v>
      </c>
      <c r="Z102" s="7">
        <f t="shared" si="44"/>
        <v>0.5</v>
      </c>
      <c r="AA102" s="7">
        <f t="shared" si="45"/>
        <v>1</v>
      </c>
      <c r="AB102" s="7">
        <f t="shared" si="54"/>
        <v>1.6</v>
      </c>
      <c r="AC102" s="7">
        <f t="shared" si="46"/>
        <v>0.1</v>
      </c>
      <c r="AD102" s="7">
        <f t="shared" si="47"/>
        <v>0.5</v>
      </c>
      <c r="AE102" s="7">
        <f t="shared" si="48"/>
        <v>1</v>
      </c>
      <c r="AF102" s="7">
        <f t="shared" si="55"/>
        <v>1.6</v>
      </c>
      <c r="AG102" s="7">
        <f t="shared" si="49"/>
        <v>0.1</v>
      </c>
      <c r="AH102" s="7">
        <f t="shared" si="50"/>
        <v>0</v>
      </c>
      <c r="AI102" s="7">
        <f t="shared" si="51"/>
        <v>0</v>
      </c>
      <c r="AJ102" s="7">
        <f t="shared" si="56"/>
        <v>0.1</v>
      </c>
      <c r="AK102"/>
      <c r="AL102"/>
      <c r="AM102"/>
      <c r="AN102"/>
      <c r="AO102"/>
      <c r="AP102"/>
      <c r="AQ102"/>
    </row>
    <row r="103" spans="1:43" x14ac:dyDescent="0.25">
      <c r="A103" s="156" t="s">
        <v>711</v>
      </c>
      <c r="B103" s="153">
        <v>3</v>
      </c>
      <c r="C103" s="154">
        <v>4.333333333333333</v>
      </c>
      <c r="D103" s="151">
        <v>4.333333333333333</v>
      </c>
      <c r="E103" s="154">
        <v>4.333333333333333</v>
      </c>
      <c r="F103" s="154">
        <v>4.666666666666667</v>
      </c>
      <c r="G103" s="154">
        <v>4.333333333333333</v>
      </c>
      <c r="H103" s="154">
        <v>3</v>
      </c>
      <c r="I103" s="151"/>
      <c r="J103" s="163">
        <f t="shared" si="31"/>
        <v>4.166666666666667</v>
      </c>
      <c r="K103" s="152">
        <f t="shared" si="32"/>
        <v>1.6</v>
      </c>
      <c r="L103" s="152">
        <f t="shared" si="33"/>
        <v>1.6</v>
      </c>
      <c r="M103" s="152">
        <f t="shared" si="34"/>
        <v>1.6</v>
      </c>
      <c r="N103" s="152">
        <f t="shared" si="35"/>
        <v>1.6</v>
      </c>
      <c r="O103" s="152">
        <f t="shared" si="36"/>
        <v>0.1</v>
      </c>
      <c r="P103" s="152"/>
      <c r="Q103" s="7">
        <f t="shared" si="37"/>
        <v>0.1</v>
      </c>
      <c r="R103" s="7">
        <f t="shared" si="38"/>
        <v>0.5</v>
      </c>
      <c r="S103" s="7">
        <f t="shared" si="39"/>
        <v>1</v>
      </c>
      <c r="T103" s="7">
        <f t="shared" si="52"/>
        <v>1.6</v>
      </c>
      <c r="U103" s="7">
        <f t="shared" si="40"/>
        <v>0.1</v>
      </c>
      <c r="V103" s="7">
        <f t="shared" si="41"/>
        <v>0.5</v>
      </c>
      <c r="W103" s="7">
        <f t="shared" si="42"/>
        <v>1</v>
      </c>
      <c r="X103" s="7">
        <f t="shared" si="53"/>
        <v>1.6</v>
      </c>
      <c r="Y103" s="7">
        <f t="shared" si="43"/>
        <v>0.1</v>
      </c>
      <c r="Z103" s="7">
        <f t="shared" si="44"/>
        <v>0.5</v>
      </c>
      <c r="AA103" s="7">
        <f t="shared" si="45"/>
        <v>1</v>
      </c>
      <c r="AB103" s="7">
        <f t="shared" si="54"/>
        <v>1.6</v>
      </c>
      <c r="AC103" s="7">
        <f t="shared" si="46"/>
        <v>0.1</v>
      </c>
      <c r="AD103" s="7">
        <f t="shared" si="47"/>
        <v>0.5</v>
      </c>
      <c r="AE103" s="7">
        <f t="shared" si="48"/>
        <v>1</v>
      </c>
      <c r="AF103" s="7">
        <f t="shared" si="55"/>
        <v>1.6</v>
      </c>
      <c r="AG103" s="7">
        <f t="shared" si="49"/>
        <v>0.1</v>
      </c>
      <c r="AH103" s="7">
        <f t="shared" si="50"/>
        <v>0</v>
      </c>
      <c r="AI103" s="7">
        <f t="shared" si="51"/>
        <v>0</v>
      </c>
      <c r="AJ103" s="7">
        <f t="shared" si="56"/>
        <v>0.1</v>
      </c>
      <c r="AK103"/>
      <c r="AL103"/>
      <c r="AM103"/>
      <c r="AN103"/>
      <c r="AO103"/>
      <c r="AP103"/>
      <c r="AQ103"/>
    </row>
    <row r="104" spans="1:43" x14ac:dyDescent="0.25">
      <c r="A104" s="156" t="s">
        <v>200</v>
      </c>
      <c r="B104" s="153">
        <v>1</v>
      </c>
      <c r="C104" s="154">
        <v>4</v>
      </c>
      <c r="D104" s="151">
        <v>3</v>
      </c>
      <c r="E104" s="154">
        <v>5</v>
      </c>
      <c r="F104" s="154">
        <v>5</v>
      </c>
      <c r="G104" s="154">
        <v>4</v>
      </c>
      <c r="H104" s="154">
        <v>3</v>
      </c>
      <c r="I104" s="151"/>
      <c r="J104" s="163">
        <f t="shared" si="31"/>
        <v>4</v>
      </c>
      <c r="K104" s="152">
        <f t="shared" si="32"/>
        <v>1.6</v>
      </c>
      <c r="L104" s="152">
        <f t="shared" si="33"/>
        <v>1.6</v>
      </c>
      <c r="M104" s="152">
        <f t="shared" si="34"/>
        <v>1.6</v>
      </c>
      <c r="N104" s="152">
        <f t="shared" si="35"/>
        <v>1.6</v>
      </c>
      <c r="O104" s="152">
        <f t="shared" si="36"/>
        <v>0</v>
      </c>
      <c r="P104" s="152"/>
      <c r="Q104" s="7">
        <f t="shared" si="37"/>
        <v>0.1</v>
      </c>
      <c r="R104" s="7">
        <f t="shared" si="38"/>
        <v>0.5</v>
      </c>
      <c r="S104" s="7">
        <f t="shared" si="39"/>
        <v>1</v>
      </c>
      <c r="T104" s="7">
        <f t="shared" si="52"/>
        <v>1.6</v>
      </c>
      <c r="U104" s="7">
        <f t="shared" si="40"/>
        <v>0.1</v>
      </c>
      <c r="V104" s="7">
        <f t="shared" si="41"/>
        <v>0.5</v>
      </c>
      <c r="W104" s="7">
        <f t="shared" si="42"/>
        <v>1</v>
      </c>
      <c r="X104" s="7">
        <f t="shared" si="53"/>
        <v>1.6</v>
      </c>
      <c r="Y104" s="7">
        <f t="shared" si="43"/>
        <v>0.1</v>
      </c>
      <c r="Z104" s="7">
        <f t="shared" si="44"/>
        <v>0.5</v>
      </c>
      <c r="AA104" s="7">
        <f t="shared" si="45"/>
        <v>1</v>
      </c>
      <c r="AB104" s="7">
        <f t="shared" si="54"/>
        <v>1.6</v>
      </c>
      <c r="AC104" s="7">
        <f t="shared" si="46"/>
        <v>0.1</v>
      </c>
      <c r="AD104" s="7">
        <f t="shared" si="47"/>
        <v>0.5</v>
      </c>
      <c r="AE104" s="7">
        <f t="shared" si="48"/>
        <v>1</v>
      </c>
      <c r="AF104" s="7">
        <f t="shared" si="55"/>
        <v>1.6</v>
      </c>
      <c r="AG104" s="7">
        <f t="shared" si="49"/>
        <v>0</v>
      </c>
      <c r="AH104" s="7">
        <f t="shared" si="50"/>
        <v>0</v>
      </c>
      <c r="AI104" s="7">
        <f t="shared" si="51"/>
        <v>0</v>
      </c>
      <c r="AJ104" s="7">
        <f t="shared" si="56"/>
        <v>0</v>
      </c>
      <c r="AK104"/>
      <c r="AL104"/>
      <c r="AM104"/>
      <c r="AN104"/>
      <c r="AO104"/>
      <c r="AP104"/>
      <c r="AQ104"/>
    </row>
    <row r="105" spans="1:43" x14ac:dyDescent="0.25">
      <c r="A105" s="156" t="s">
        <v>584</v>
      </c>
      <c r="B105" s="153">
        <v>1</v>
      </c>
      <c r="C105" s="154">
        <v>4</v>
      </c>
      <c r="D105" s="151">
        <v>5</v>
      </c>
      <c r="E105" s="154">
        <v>5</v>
      </c>
      <c r="F105" s="154">
        <v>5</v>
      </c>
      <c r="G105" s="154">
        <v>5</v>
      </c>
      <c r="H105" s="154">
        <v>5</v>
      </c>
      <c r="I105" s="151"/>
      <c r="J105" s="163">
        <f t="shared" si="31"/>
        <v>4.833333333333333</v>
      </c>
      <c r="K105" s="152">
        <f t="shared" si="32"/>
        <v>1.6</v>
      </c>
      <c r="L105" s="152">
        <f t="shared" si="33"/>
        <v>1.6</v>
      </c>
      <c r="M105" s="152">
        <f t="shared" si="34"/>
        <v>1.6</v>
      </c>
      <c r="N105" s="152">
        <f t="shared" si="35"/>
        <v>1.6</v>
      </c>
      <c r="O105" s="152">
        <f t="shared" si="36"/>
        <v>0.6</v>
      </c>
      <c r="P105" s="152"/>
      <c r="Q105" s="7">
        <f t="shared" si="37"/>
        <v>0.1</v>
      </c>
      <c r="R105" s="7">
        <f t="shared" si="38"/>
        <v>0.5</v>
      </c>
      <c r="S105" s="7">
        <f t="shared" si="39"/>
        <v>1</v>
      </c>
      <c r="T105" s="7">
        <f t="shared" si="52"/>
        <v>1.6</v>
      </c>
      <c r="U105" s="7">
        <f t="shared" si="40"/>
        <v>0.1</v>
      </c>
      <c r="V105" s="7">
        <f t="shared" si="41"/>
        <v>0.5</v>
      </c>
      <c r="W105" s="7">
        <f t="shared" si="42"/>
        <v>1</v>
      </c>
      <c r="X105" s="7">
        <f t="shared" si="53"/>
        <v>1.6</v>
      </c>
      <c r="Y105" s="7">
        <f t="shared" si="43"/>
        <v>0.1</v>
      </c>
      <c r="Z105" s="7">
        <f t="shared" si="44"/>
        <v>0.5</v>
      </c>
      <c r="AA105" s="7">
        <f t="shared" si="45"/>
        <v>1</v>
      </c>
      <c r="AB105" s="7">
        <f t="shared" si="54"/>
        <v>1.6</v>
      </c>
      <c r="AC105" s="7">
        <f t="shared" si="46"/>
        <v>0.1</v>
      </c>
      <c r="AD105" s="7">
        <f t="shared" si="47"/>
        <v>0.5</v>
      </c>
      <c r="AE105" s="7">
        <f t="shared" si="48"/>
        <v>1</v>
      </c>
      <c r="AF105" s="7">
        <f t="shared" si="55"/>
        <v>1.6</v>
      </c>
      <c r="AG105" s="7">
        <f t="shared" si="49"/>
        <v>0.1</v>
      </c>
      <c r="AH105" s="7">
        <f t="shared" si="50"/>
        <v>0.5</v>
      </c>
      <c r="AI105" s="7">
        <f t="shared" si="51"/>
        <v>0</v>
      </c>
      <c r="AJ105" s="7">
        <f t="shared" si="56"/>
        <v>0.6</v>
      </c>
      <c r="AK105"/>
      <c r="AL105"/>
      <c r="AM105"/>
      <c r="AN105"/>
      <c r="AO105"/>
      <c r="AP105"/>
      <c r="AQ105"/>
    </row>
    <row r="106" spans="1:43" x14ac:dyDescent="0.25">
      <c r="A106" s="156" t="s">
        <v>937</v>
      </c>
      <c r="B106" s="153">
        <v>1</v>
      </c>
      <c r="C106" s="154">
        <v>4</v>
      </c>
      <c r="D106" s="151">
        <v>5</v>
      </c>
      <c r="E106" s="154">
        <v>4</v>
      </c>
      <c r="F106" s="154">
        <v>5</v>
      </c>
      <c r="G106" s="154">
        <v>4</v>
      </c>
      <c r="H106" s="154">
        <v>1</v>
      </c>
      <c r="I106" s="151"/>
      <c r="J106" s="163">
        <f t="shared" si="31"/>
        <v>3.8333333333333335</v>
      </c>
      <c r="K106" s="152">
        <f t="shared" si="32"/>
        <v>1.6</v>
      </c>
      <c r="L106" s="152">
        <f t="shared" si="33"/>
        <v>1.6</v>
      </c>
      <c r="M106" s="152">
        <f t="shared" si="34"/>
        <v>1.6</v>
      </c>
      <c r="N106" s="152">
        <f t="shared" si="35"/>
        <v>0.6</v>
      </c>
      <c r="O106" s="152">
        <f t="shared" si="36"/>
        <v>0</v>
      </c>
      <c r="P106" s="152"/>
      <c r="Q106" s="7">
        <f t="shared" si="37"/>
        <v>0.1</v>
      </c>
      <c r="R106" s="7">
        <f t="shared" si="38"/>
        <v>0.5</v>
      </c>
      <c r="S106" s="7">
        <f t="shared" si="39"/>
        <v>1</v>
      </c>
      <c r="T106" s="7">
        <f t="shared" si="52"/>
        <v>1.6</v>
      </c>
      <c r="U106" s="7">
        <f t="shared" si="40"/>
        <v>0.1</v>
      </c>
      <c r="V106" s="7">
        <f t="shared" si="41"/>
        <v>0.5</v>
      </c>
      <c r="W106" s="7">
        <f t="shared" si="42"/>
        <v>1</v>
      </c>
      <c r="X106" s="7">
        <f t="shared" si="53"/>
        <v>1.6</v>
      </c>
      <c r="Y106" s="7">
        <f t="shared" si="43"/>
        <v>0.1</v>
      </c>
      <c r="Z106" s="7">
        <f t="shared" si="44"/>
        <v>0.5</v>
      </c>
      <c r="AA106" s="7">
        <f t="shared" si="45"/>
        <v>1</v>
      </c>
      <c r="AB106" s="7">
        <f t="shared" si="54"/>
        <v>1.6</v>
      </c>
      <c r="AC106" s="7">
        <f t="shared" si="46"/>
        <v>0.1</v>
      </c>
      <c r="AD106" s="7">
        <f t="shared" si="47"/>
        <v>0.5</v>
      </c>
      <c r="AE106" s="7">
        <f t="shared" si="48"/>
        <v>0</v>
      </c>
      <c r="AF106" s="7">
        <f t="shared" si="55"/>
        <v>0.6</v>
      </c>
      <c r="AG106" s="7">
        <f t="shared" si="49"/>
        <v>0</v>
      </c>
      <c r="AH106" s="7">
        <f t="shared" si="50"/>
        <v>0</v>
      </c>
      <c r="AI106" s="7">
        <f t="shared" si="51"/>
        <v>0</v>
      </c>
      <c r="AJ106" s="7">
        <f t="shared" si="56"/>
        <v>0</v>
      </c>
      <c r="AK106"/>
      <c r="AL106"/>
      <c r="AM106"/>
      <c r="AN106"/>
      <c r="AO106"/>
      <c r="AP106"/>
      <c r="AQ106"/>
    </row>
    <row r="107" spans="1:43" x14ac:dyDescent="0.25">
      <c r="A107" s="140" t="s">
        <v>1743</v>
      </c>
      <c r="B107" s="153">
        <v>1</v>
      </c>
      <c r="C107" s="154">
        <v>4</v>
      </c>
      <c r="D107" s="151">
        <v>4</v>
      </c>
      <c r="E107" s="154">
        <v>4</v>
      </c>
      <c r="F107" s="154">
        <v>4</v>
      </c>
      <c r="G107" s="154">
        <v>4</v>
      </c>
      <c r="H107" s="154">
        <v>4</v>
      </c>
      <c r="I107" s="151"/>
      <c r="J107" s="163">
        <f t="shared" si="31"/>
        <v>4</v>
      </c>
      <c r="K107" s="152">
        <f t="shared" si="32"/>
        <v>1.6</v>
      </c>
      <c r="L107" s="152">
        <f t="shared" si="33"/>
        <v>1.6</v>
      </c>
      <c r="M107" s="152">
        <f t="shared" si="34"/>
        <v>1.6</v>
      </c>
      <c r="N107" s="152">
        <f t="shared" si="35"/>
        <v>1.6</v>
      </c>
      <c r="O107" s="152">
        <f t="shared" si="36"/>
        <v>0</v>
      </c>
      <c r="P107" s="152"/>
      <c r="Q107" s="7">
        <f t="shared" si="37"/>
        <v>0.1</v>
      </c>
      <c r="R107" s="7">
        <f t="shared" si="38"/>
        <v>0.5</v>
      </c>
      <c r="S107" s="7">
        <f t="shared" si="39"/>
        <v>1</v>
      </c>
      <c r="T107" s="7">
        <f t="shared" si="52"/>
        <v>1.6</v>
      </c>
      <c r="U107" s="7">
        <f t="shared" si="40"/>
        <v>0.1</v>
      </c>
      <c r="V107" s="7">
        <f t="shared" si="41"/>
        <v>0.5</v>
      </c>
      <c r="W107" s="7">
        <f t="shared" si="42"/>
        <v>1</v>
      </c>
      <c r="X107" s="7">
        <f t="shared" si="53"/>
        <v>1.6</v>
      </c>
      <c r="Y107" s="7">
        <f t="shared" si="43"/>
        <v>0.1</v>
      </c>
      <c r="Z107" s="7">
        <f t="shared" si="44"/>
        <v>0.5</v>
      </c>
      <c r="AA107" s="7">
        <f t="shared" si="45"/>
        <v>1</v>
      </c>
      <c r="AB107" s="7">
        <f t="shared" si="54"/>
        <v>1.6</v>
      </c>
      <c r="AC107" s="7">
        <f t="shared" si="46"/>
        <v>0.1</v>
      </c>
      <c r="AD107" s="7">
        <f t="shared" si="47"/>
        <v>0.5</v>
      </c>
      <c r="AE107" s="7">
        <f t="shared" si="48"/>
        <v>1</v>
      </c>
      <c r="AF107" s="7">
        <f t="shared" si="55"/>
        <v>1.6</v>
      </c>
      <c r="AG107" s="7">
        <f t="shared" si="49"/>
        <v>0</v>
      </c>
      <c r="AH107" s="7">
        <f t="shared" si="50"/>
        <v>0</v>
      </c>
      <c r="AI107" s="7">
        <f t="shared" si="51"/>
        <v>0</v>
      </c>
      <c r="AJ107" s="7">
        <f t="shared" si="56"/>
        <v>0</v>
      </c>
      <c r="AK107"/>
      <c r="AL107"/>
      <c r="AM107"/>
      <c r="AN107"/>
      <c r="AO107"/>
      <c r="AP107"/>
      <c r="AQ107"/>
    </row>
    <row r="108" spans="1:43" x14ac:dyDescent="0.25">
      <c r="A108" s="140" t="s">
        <v>2134</v>
      </c>
      <c r="B108" s="153">
        <v>1</v>
      </c>
      <c r="C108" s="154">
        <v>5</v>
      </c>
      <c r="D108" s="151">
        <v>5</v>
      </c>
      <c r="E108" s="154">
        <v>4</v>
      </c>
      <c r="F108" s="154">
        <v>5</v>
      </c>
      <c r="G108" s="154">
        <v>4</v>
      </c>
      <c r="H108" s="154">
        <v>4</v>
      </c>
      <c r="I108" s="151"/>
      <c r="J108" s="163">
        <f t="shared" si="31"/>
        <v>4.5</v>
      </c>
      <c r="K108" s="152">
        <f t="shared" si="32"/>
        <v>1.6</v>
      </c>
      <c r="L108" s="152">
        <f t="shared" si="33"/>
        <v>1.6</v>
      </c>
      <c r="M108" s="152">
        <f t="shared" si="34"/>
        <v>1.6</v>
      </c>
      <c r="N108" s="152">
        <f t="shared" si="35"/>
        <v>1.6</v>
      </c>
      <c r="O108" s="152">
        <f t="shared" si="36"/>
        <v>0.6</v>
      </c>
      <c r="P108" s="152"/>
      <c r="Q108" s="7">
        <f t="shared" si="37"/>
        <v>0.1</v>
      </c>
      <c r="R108" s="7">
        <f t="shared" si="38"/>
        <v>0.5</v>
      </c>
      <c r="S108" s="7">
        <f t="shared" si="39"/>
        <v>1</v>
      </c>
      <c r="T108" s="7">
        <f t="shared" si="52"/>
        <v>1.6</v>
      </c>
      <c r="U108" s="7">
        <f t="shared" si="40"/>
        <v>0.1</v>
      </c>
      <c r="V108" s="7">
        <f t="shared" si="41"/>
        <v>0.5</v>
      </c>
      <c r="W108" s="7">
        <f t="shared" si="42"/>
        <v>1</v>
      </c>
      <c r="X108" s="7">
        <f t="shared" si="53"/>
        <v>1.6</v>
      </c>
      <c r="Y108" s="7">
        <f t="shared" si="43"/>
        <v>0.1</v>
      </c>
      <c r="Z108" s="7">
        <f t="shared" si="44"/>
        <v>0.5</v>
      </c>
      <c r="AA108" s="7">
        <f t="shared" si="45"/>
        <v>1</v>
      </c>
      <c r="AB108" s="7">
        <f t="shared" si="54"/>
        <v>1.6</v>
      </c>
      <c r="AC108" s="7">
        <f t="shared" si="46"/>
        <v>0.1</v>
      </c>
      <c r="AD108" s="7">
        <f t="shared" si="47"/>
        <v>0.5</v>
      </c>
      <c r="AE108" s="7">
        <f t="shared" si="48"/>
        <v>1</v>
      </c>
      <c r="AF108" s="7">
        <f t="shared" si="55"/>
        <v>1.6</v>
      </c>
      <c r="AG108" s="7">
        <f t="shared" si="49"/>
        <v>0.1</v>
      </c>
      <c r="AH108" s="7">
        <f t="shared" si="50"/>
        <v>0.5</v>
      </c>
      <c r="AI108" s="7">
        <f t="shared" si="51"/>
        <v>0</v>
      </c>
      <c r="AJ108" s="7">
        <f t="shared" si="56"/>
        <v>0.6</v>
      </c>
      <c r="AK108"/>
      <c r="AL108"/>
      <c r="AM108"/>
      <c r="AN108"/>
      <c r="AO108"/>
      <c r="AP108"/>
      <c r="AQ108"/>
    </row>
    <row r="109" spans="1:43" x14ac:dyDescent="0.25">
      <c r="A109" s="140" t="s">
        <v>2135</v>
      </c>
      <c r="B109" s="153">
        <v>1</v>
      </c>
      <c r="C109" s="154">
        <v>5</v>
      </c>
      <c r="D109" s="151">
        <v>4</v>
      </c>
      <c r="E109" s="154">
        <v>4</v>
      </c>
      <c r="F109" s="154">
        <v>5</v>
      </c>
      <c r="G109" s="154">
        <v>4</v>
      </c>
      <c r="H109" s="154">
        <v>5</v>
      </c>
      <c r="I109" s="151"/>
      <c r="J109" s="163">
        <f t="shared" si="31"/>
        <v>4.5</v>
      </c>
      <c r="K109" s="152">
        <f t="shared" si="32"/>
        <v>1.6</v>
      </c>
      <c r="L109" s="152">
        <f t="shared" si="33"/>
        <v>1.6</v>
      </c>
      <c r="M109" s="152">
        <f t="shared" si="34"/>
        <v>1.6</v>
      </c>
      <c r="N109" s="152">
        <f t="shared" si="35"/>
        <v>1.6</v>
      </c>
      <c r="O109" s="152">
        <f t="shared" si="36"/>
        <v>0.6</v>
      </c>
      <c r="P109" s="152"/>
      <c r="Q109" s="7">
        <f t="shared" si="37"/>
        <v>0.1</v>
      </c>
      <c r="R109" s="7">
        <f t="shared" si="38"/>
        <v>0.5</v>
      </c>
      <c r="S109" s="7">
        <f t="shared" si="39"/>
        <v>1</v>
      </c>
      <c r="T109" s="7">
        <f t="shared" si="52"/>
        <v>1.6</v>
      </c>
      <c r="U109" s="7">
        <f t="shared" si="40"/>
        <v>0.1</v>
      </c>
      <c r="V109" s="7">
        <f t="shared" si="41"/>
        <v>0.5</v>
      </c>
      <c r="W109" s="7">
        <f t="shared" si="42"/>
        <v>1</v>
      </c>
      <c r="X109" s="7">
        <f t="shared" si="53"/>
        <v>1.6</v>
      </c>
      <c r="Y109" s="7">
        <f t="shared" si="43"/>
        <v>0.1</v>
      </c>
      <c r="Z109" s="7">
        <f t="shared" si="44"/>
        <v>0.5</v>
      </c>
      <c r="AA109" s="7">
        <f t="shared" si="45"/>
        <v>1</v>
      </c>
      <c r="AB109" s="7">
        <f t="shared" si="54"/>
        <v>1.6</v>
      </c>
      <c r="AC109" s="7">
        <f t="shared" si="46"/>
        <v>0.1</v>
      </c>
      <c r="AD109" s="7">
        <f t="shared" si="47"/>
        <v>0.5</v>
      </c>
      <c r="AE109" s="7">
        <f t="shared" si="48"/>
        <v>1</v>
      </c>
      <c r="AF109" s="7">
        <f t="shared" si="55"/>
        <v>1.6</v>
      </c>
      <c r="AG109" s="7">
        <f t="shared" si="49"/>
        <v>0.1</v>
      </c>
      <c r="AH109" s="7">
        <f t="shared" si="50"/>
        <v>0.5</v>
      </c>
      <c r="AI109" s="7">
        <f t="shared" si="51"/>
        <v>0</v>
      </c>
      <c r="AJ109" s="7">
        <f t="shared" si="56"/>
        <v>0.6</v>
      </c>
      <c r="AK109"/>
      <c r="AL109"/>
      <c r="AM109"/>
      <c r="AN109"/>
      <c r="AO109"/>
      <c r="AP109"/>
      <c r="AQ109"/>
    </row>
    <row r="110" spans="1:43" x14ac:dyDescent="0.25">
      <c r="A110" s="2" t="s">
        <v>42</v>
      </c>
      <c r="B110" s="153">
        <v>10</v>
      </c>
      <c r="C110" s="154">
        <v>4.3</v>
      </c>
      <c r="D110" s="151">
        <v>4.3</v>
      </c>
      <c r="E110" s="154">
        <v>3.9</v>
      </c>
      <c r="F110" s="154">
        <v>4.3</v>
      </c>
      <c r="G110" s="154">
        <v>3.5</v>
      </c>
      <c r="H110" s="154">
        <v>3.4</v>
      </c>
      <c r="I110" s="151"/>
      <c r="J110" s="163">
        <f t="shared" si="31"/>
        <v>3.9499999999999997</v>
      </c>
      <c r="K110" s="152">
        <f t="shared" si="32"/>
        <v>1.6</v>
      </c>
      <c r="L110" s="152">
        <f t="shared" si="33"/>
        <v>1.6</v>
      </c>
      <c r="M110" s="152">
        <f t="shared" si="34"/>
        <v>1.6</v>
      </c>
      <c r="N110" s="152">
        <f t="shared" si="35"/>
        <v>0.6</v>
      </c>
      <c r="O110" s="152">
        <f t="shared" si="36"/>
        <v>0</v>
      </c>
      <c r="P110" s="152"/>
      <c r="Q110" s="7">
        <f t="shared" si="37"/>
        <v>0.1</v>
      </c>
      <c r="R110" s="7">
        <f t="shared" si="38"/>
        <v>0.5</v>
      </c>
      <c r="S110" s="7">
        <f t="shared" si="39"/>
        <v>1</v>
      </c>
      <c r="T110" s="7">
        <f t="shared" si="52"/>
        <v>1.6</v>
      </c>
      <c r="U110" s="7">
        <f t="shared" si="40"/>
        <v>0.1</v>
      </c>
      <c r="V110" s="7">
        <f t="shared" si="41"/>
        <v>0.5</v>
      </c>
      <c r="W110" s="7">
        <f t="shared" si="42"/>
        <v>1</v>
      </c>
      <c r="X110" s="7">
        <f t="shared" si="53"/>
        <v>1.6</v>
      </c>
      <c r="Y110" s="7">
        <f t="shared" si="43"/>
        <v>0.1</v>
      </c>
      <c r="Z110" s="7">
        <f t="shared" si="44"/>
        <v>0.5</v>
      </c>
      <c r="AA110" s="7">
        <f t="shared" si="45"/>
        <v>1</v>
      </c>
      <c r="AB110" s="7">
        <f t="shared" si="54"/>
        <v>1.6</v>
      </c>
      <c r="AC110" s="7">
        <f t="shared" si="46"/>
        <v>0.1</v>
      </c>
      <c r="AD110" s="7">
        <f t="shared" si="47"/>
        <v>0.5</v>
      </c>
      <c r="AE110" s="7">
        <f t="shared" si="48"/>
        <v>0</v>
      </c>
      <c r="AF110" s="7">
        <f t="shared" si="55"/>
        <v>0.6</v>
      </c>
      <c r="AG110" s="7">
        <f t="shared" si="49"/>
        <v>0</v>
      </c>
      <c r="AH110" s="7">
        <f t="shared" si="50"/>
        <v>0</v>
      </c>
      <c r="AI110" s="7">
        <f t="shared" si="51"/>
        <v>0</v>
      </c>
      <c r="AJ110" s="7">
        <f t="shared" si="56"/>
        <v>0</v>
      </c>
      <c r="AK110"/>
      <c r="AL110"/>
      <c r="AM110"/>
      <c r="AN110"/>
      <c r="AO110"/>
      <c r="AP110"/>
      <c r="AQ110"/>
    </row>
    <row r="111" spans="1:43" x14ac:dyDescent="0.25">
      <c r="A111" s="140" t="s">
        <v>42</v>
      </c>
      <c r="B111" s="153">
        <v>8</v>
      </c>
      <c r="C111" s="154">
        <v>4.375</v>
      </c>
      <c r="D111" s="151">
        <v>4.25</v>
      </c>
      <c r="E111" s="154">
        <v>3.875</v>
      </c>
      <c r="F111" s="154">
        <v>4.25</v>
      </c>
      <c r="G111" s="154">
        <v>3.625</v>
      </c>
      <c r="H111" s="154">
        <v>3.25</v>
      </c>
      <c r="I111" s="151"/>
      <c r="J111" s="163">
        <f t="shared" si="31"/>
        <v>3.9375</v>
      </c>
      <c r="K111" s="152">
        <f t="shared" si="32"/>
        <v>1.6</v>
      </c>
      <c r="L111" s="152">
        <f t="shared" si="33"/>
        <v>1.6</v>
      </c>
      <c r="M111" s="152">
        <f t="shared" si="34"/>
        <v>1.6</v>
      </c>
      <c r="N111" s="152">
        <f t="shared" si="35"/>
        <v>0.6</v>
      </c>
      <c r="O111" s="152">
        <f t="shared" si="36"/>
        <v>0</v>
      </c>
      <c r="P111" s="152"/>
      <c r="Q111" s="7">
        <f t="shared" si="37"/>
        <v>0.1</v>
      </c>
      <c r="R111" s="7">
        <f t="shared" si="38"/>
        <v>0.5</v>
      </c>
      <c r="S111" s="7">
        <f t="shared" si="39"/>
        <v>1</v>
      </c>
      <c r="T111" s="7">
        <f t="shared" si="52"/>
        <v>1.6</v>
      </c>
      <c r="U111" s="7">
        <f t="shared" si="40"/>
        <v>0.1</v>
      </c>
      <c r="V111" s="7">
        <f t="shared" si="41"/>
        <v>0.5</v>
      </c>
      <c r="W111" s="7">
        <f t="shared" si="42"/>
        <v>1</v>
      </c>
      <c r="X111" s="7">
        <f t="shared" si="53"/>
        <v>1.6</v>
      </c>
      <c r="Y111" s="7">
        <f t="shared" si="43"/>
        <v>0.1</v>
      </c>
      <c r="Z111" s="7">
        <f t="shared" si="44"/>
        <v>0.5</v>
      </c>
      <c r="AA111" s="7">
        <f t="shared" si="45"/>
        <v>1</v>
      </c>
      <c r="AB111" s="7">
        <f t="shared" si="54"/>
        <v>1.6</v>
      </c>
      <c r="AC111" s="7">
        <f t="shared" si="46"/>
        <v>0.1</v>
      </c>
      <c r="AD111" s="7">
        <f t="shared" si="47"/>
        <v>0.5</v>
      </c>
      <c r="AE111" s="7">
        <f t="shared" si="48"/>
        <v>0</v>
      </c>
      <c r="AF111" s="7">
        <f t="shared" si="55"/>
        <v>0.6</v>
      </c>
      <c r="AG111" s="7">
        <f t="shared" si="49"/>
        <v>0</v>
      </c>
      <c r="AH111" s="7">
        <f t="shared" si="50"/>
        <v>0</v>
      </c>
      <c r="AI111" s="7">
        <f t="shared" si="51"/>
        <v>0</v>
      </c>
      <c r="AJ111" s="7">
        <f t="shared" si="56"/>
        <v>0</v>
      </c>
      <c r="AK111"/>
      <c r="AL111"/>
      <c r="AM111"/>
      <c r="AN111"/>
      <c r="AO111"/>
      <c r="AP111"/>
      <c r="AQ111"/>
    </row>
    <row r="112" spans="1:43" x14ac:dyDescent="0.25">
      <c r="A112" s="140" t="s">
        <v>1475</v>
      </c>
      <c r="B112" s="153">
        <v>1</v>
      </c>
      <c r="C112" s="154">
        <v>3</v>
      </c>
      <c r="D112" s="151">
        <v>4</v>
      </c>
      <c r="E112" s="154">
        <v>3</v>
      </c>
      <c r="F112" s="154">
        <v>4</v>
      </c>
      <c r="G112" s="154">
        <v>3</v>
      </c>
      <c r="H112" s="154">
        <v>4</v>
      </c>
      <c r="I112" s="151"/>
      <c r="J112" s="163">
        <f t="shared" si="31"/>
        <v>3.5</v>
      </c>
      <c r="K112" s="152">
        <f t="shared" si="32"/>
        <v>1.6</v>
      </c>
      <c r="L112" s="152">
        <f t="shared" si="33"/>
        <v>1.6</v>
      </c>
      <c r="M112" s="152">
        <f t="shared" si="34"/>
        <v>1.6</v>
      </c>
      <c r="N112" s="152">
        <f t="shared" si="35"/>
        <v>0.6</v>
      </c>
      <c r="O112" s="152">
        <f t="shared" si="36"/>
        <v>0</v>
      </c>
      <c r="P112" s="152"/>
      <c r="Q112" s="7">
        <f t="shared" si="37"/>
        <v>0.1</v>
      </c>
      <c r="R112" s="7">
        <f t="shared" si="38"/>
        <v>0.5</v>
      </c>
      <c r="S112" s="7">
        <f t="shared" si="39"/>
        <v>1</v>
      </c>
      <c r="T112" s="7">
        <f t="shared" si="52"/>
        <v>1.6</v>
      </c>
      <c r="U112" s="7">
        <f t="shared" si="40"/>
        <v>0.1</v>
      </c>
      <c r="V112" s="7">
        <f t="shared" si="41"/>
        <v>0.5</v>
      </c>
      <c r="W112" s="7">
        <f t="shared" si="42"/>
        <v>1</v>
      </c>
      <c r="X112" s="7">
        <f t="shared" si="53"/>
        <v>1.6</v>
      </c>
      <c r="Y112" s="7">
        <f t="shared" si="43"/>
        <v>0.1</v>
      </c>
      <c r="Z112" s="7">
        <f t="shared" si="44"/>
        <v>0.5</v>
      </c>
      <c r="AA112" s="7">
        <f t="shared" si="45"/>
        <v>1</v>
      </c>
      <c r="AB112" s="7">
        <f t="shared" si="54"/>
        <v>1.6</v>
      </c>
      <c r="AC112" s="7">
        <f t="shared" si="46"/>
        <v>0.1</v>
      </c>
      <c r="AD112" s="7">
        <f t="shared" si="47"/>
        <v>0.5</v>
      </c>
      <c r="AE112" s="7">
        <f t="shared" si="48"/>
        <v>0</v>
      </c>
      <c r="AF112" s="7">
        <f t="shared" si="55"/>
        <v>0.6</v>
      </c>
      <c r="AG112" s="7">
        <f t="shared" si="49"/>
        <v>0</v>
      </c>
      <c r="AH112" s="7">
        <f t="shared" si="50"/>
        <v>0</v>
      </c>
      <c r="AI112" s="7">
        <f t="shared" si="51"/>
        <v>0</v>
      </c>
      <c r="AJ112" s="7">
        <f t="shared" si="56"/>
        <v>0</v>
      </c>
      <c r="AK112"/>
      <c r="AL112"/>
      <c r="AM112"/>
      <c r="AN112"/>
      <c r="AO112"/>
      <c r="AP112"/>
      <c r="AQ112"/>
    </row>
    <row r="113" spans="1:43" x14ac:dyDescent="0.25">
      <c r="A113" s="140" t="s">
        <v>1841</v>
      </c>
      <c r="B113" s="153">
        <v>1</v>
      </c>
      <c r="C113" s="154">
        <v>5</v>
      </c>
      <c r="D113" s="151">
        <v>5</v>
      </c>
      <c r="E113" s="154">
        <v>5</v>
      </c>
      <c r="F113" s="154">
        <v>5</v>
      </c>
      <c r="G113" s="154">
        <v>3</v>
      </c>
      <c r="H113" s="154">
        <v>4</v>
      </c>
      <c r="I113" s="151"/>
      <c r="J113" s="163">
        <f t="shared" si="31"/>
        <v>4.5</v>
      </c>
      <c r="K113" s="152">
        <f t="shared" si="32"/>
        <v>1.6</v>
      </c>
      <c r="L113" s="152">
        <f t="shared" si="33"/>
        <v>1.6</v>
      </c>
      <c r="M113" s="152">
        <f t="shared" si="34"/>
        <v>1.6</v>
      </c>
      <c r="N113" s="152">
        <f t="shared" si="35"/>
        <v>1.6</v>
      </c>
      <c r="O113" s="152">
        <f t="shared" si="36"/>
        <v>0.6</v>
      </c>
      <c r="P113" s="152"/>
      <c r="Q113" s="7">
        <f t="shared" si="37"/>
        <v>0.1</v>
      </c>
      <c r="R113" s="7">
        <f t="shared" si="38"/>
        <v>0.5</v>
      </c>
      <c r="S113" s="7">
        <f t="shared" si="39"/>
        <v>1</v>
      </c>
      <c r="T113" s="7">
        <f t="shared" si="52"/>
        <v>1.6</v>
      </c>
      <c r="U113" s="7">
        <f t="shared" si="40"/>
        <v>0.1</v>
      </c>
      <c r="V113" s="7">
        <f t="shared" si="41"/>
        <v>0.5</v>
      </c>
      <c r="W113" s="7">
        <f t="shared" si="42"/>
        <v>1</v>
      </c>
      <c r="X113" s="7">
        <f t="shared" si="53"/>
        <v>1.6</v>
      </c>
      <c r="Y113" s="7">
        <f t="shared" si="43"/>
        <v>0.1</v>
      </c>
      <c r="Z113" s="7">
        <f t="shared" si="44"/>
        <v>0.5</v>
      </c>
      <c r="AA113" s="7">
        <f t="shared" si="45"/>
        <v>1</v>
      </c>
      <c r="AB113" s="7">
        <f t="shared" si="54"/>
        <v>1.6</v>
      </c>
      <c r="AC113" s="7">
        <f t="shared" si="46"/>
        <v>0.1</v>
      </c>
      <c r="AD113" s="7">
        <f t="shared" si="47"/>
        <v>0.5</v>
      </c>
      <c r="AE113" s="7">
        <f t="shared" si="48"/>
        <v>1</v>
      </c>
      <c r="AF113" s="7">
        <f t="shared" si="55"/>
        <v>1.6</v>
      </c>
      <c r="AG113" s="7">
        <f t="shared" si="49"/>
        <v>0.1</v>
      </c>
      <c r="AH113" s="7">
        <f t="shared" si="50"/>
        <v>0.5</v>
      </c>
      <c r="AI113" s="7">
        <f t="shared" si="51"/>
        <v>0</v>
      </c>
      <c r="AJ113" s="7">
        <f t="shared" si="56"/>
        <v>0.6</v>
      </c>
      <c r="AK113"/>
      <c r="AL113"/>
      <c r="AM113"/>
      <c r="AN113"/>
      <c r="AO113"/>
      <c r="AP113"/>
      <c r="AQ113"/>
    </row>
    <row r="114" spans="1:43" ht="15.75" x14ac:dyDescent="0.25">
      <c r="A114" s="162" t="s">
        <v>53</v>
      </c>
      <c r="B114" s="153">
        <v>139</v>
      </c>
      <c r="C114" s="154">
        <v>3.8417266187050361</v>
      </c>
      <c r="D114" s="151">
        <v>3.7913669064748201</v>
      </c>
      <c r="E114" s="154">
        <v>3.6618705035971222</v>
      </c>
      <c r="F114" s="154">
        <v>3.964028776978417</v>
      </c>
      <c r="G114" s="154">
        <v>3.5179856115107913</v>
      </c>
      <c r="H114" s="154">
        <v>3.4460431654676258</v>
      </c>
      <c r="I114" s="151"/>
      <c r="J114" s="163">
        <f t="shared" si="31"/>
        <v>3.7038369304556351</v>
      </c>
      <c r="K114" s="152">
        <f t="shared" si="32"/>
        <v>1.6</v>
      </c>
      <c r="L114" s="152">
        <f t="shared" si="33"/>
        <v>1.6</v>
      </c>
      <c r="M114" s="152">
        <f t="shared" si="34"/>
        <v>1.6</v>
      </c>
      <c r="N114" s="152">
        <f t="shared" si="35"/>
        <v>0.6</v>
      </c>
      <c r="O114" s="152">
        <f t="shared" si="36"/>
        <v>0</v>
      </c>
      <c r="P114" s="152"/>
      <c r="Q114" s="7">
        <f t="shared" si="37"/>
        <v>0.1</v>
      </c>
      <c r="R114" s="7">
        <f t="shared" si="38"/>
        <v>0.5</v>
      </c>
      <c r="S114" s="7">
        <f t="shared" si="39"/>
        <v>1</v>
      </c>
      <c r="T114" s="7">
        <f t="shared" si="52"/>
        <v>1.6</v>
      </c>
      <c r="U114" s="7">
        <f t="shared" si="40"/>
        <v>0.1</v>
      </c>
      <c r="V114" s="7">
        <f t="shared" si="41"/>
        <v>0.5</v>
      </c>
      <c r="W114" s="7">
        <f t="shared" si="42"/>
        <v>1</v>
      </c>
      <c r="X114" s="7">
        <f t="shared" si="53"/>
        <v>1.6</v>
      </c>
      <c r="Y114" s="7">
        <f t="shared" si="43"/>
        <v>0.1</v>
      </c>
      <c r="Z114" s="7">
        <f t="shared" si="44"/>
        <v>0.5</v>
      </c>
      <c r="AA114" s="7">
        <f t="shared" si="45"/>
        <v>1</v>
      </c>
      <c r="AB114" s="7">
        <f t="shared" si="54"/>
        <v>1.6</v>
      </c>
      <c r="AC114" s="7">
        <f t="shared" si="46"/>
        <v>0.1</v>
      </c>
      <c r="AD114" s="7">
        <f t="shared" si="47"/>
        <v>0.5</v>
      </c>
      <c r="AE114" s="7">
        <f t="shared" si="48"/>
        <v>0</v>
      </c>
      <c r="AF114" s="7">
        <f t="shared" si="55"/>
        <v>0.6</v>
      </c>
      <c r="AG114" s="7">
        <f t="shared" si="49"/>
        <v>0</v>
      </c>
      <c r="AH114" s="7">
        <f t="shared" si="50"/>
        <v>0</v>
      </c>
      <c r="AI114" s="7">
        <f t="shared" si="51"/>
        <v>0</v>
      </c>
      <c r="AJ114" s="7">
        <f t="shared" si="56"/>
        <v>0</v>
      </c>
      <c r="AK114"/>
      <c r="AL114"/>
      <c r="AM114"/>
      <c r="AN114"/>
      <c r="AO114"/>
      <c r="AP114"/>
      <c r="AQ114"/>
    </row>
    <row r="115" spans="1:43" x14ac:dyDescent="0.25">
      <c r="A115" s="2" t="s">
        <v>48</v>
      </c>
      <c r="B115" s="153">
        <v>23</v>
      </c>
      <c r="C115" s="154">
        <v>4.2173913043478262</v>
      </c>
      <c r="D115" s="151">
        <v>4.6521739130434785</v>
      </c>
      <c r="E115" s="154">
        <v>4.0434782608695654</v>
      </c>
      <c r="F115" s="154">
        <v>4.6086956521739131</v>
      </c>
      <c r="G115" s="154">
        <v>3.6956521739130435</v>
      </c>
      <c r="H115" s="154">
        <v>4.0434782608695654</v>
      </c>
      <c r="I115" s="151"/>
      <c r="J115" s="163">
        <f t="shared" si="31"/>
        <v>4.2101449275362324</v>
      </c>
      <c r="K115" s="152">
        <f t="shared" si="32"/>
        <v>1.6</v>
      </c>
      <c r="L115" s="152">
        <f t="shared" si="33"/>
        <v>1.6</v>
      </c>
      <c r="M115" s="152">
        <f t="shared" si="34"/>
        <v>1.6</v>
      </c>
      <c r="N115" s="152">
        <f t="shared" si="35"/>
        <v>1.6</v>
      </c>
      <c r="O115" s="152">
        <f t="shared" si="36"/>
        <v>0.1</v>
      </c>
      <c r="P115" s="152"/>
      <c r="Q115" s="7">
        <f t="shared" si="37"/>
        <v>0.1</v>
      </c>
      <c r="R115" s="7">
        <f t="shared" si="38"/>
        <v>0.5</v>
      </c>
      <c r="S115" s="7">
        <f t="shared" si="39"/>
        <v>1</v>
      </c>
      <c r="T115" s="7">
        <f t="shared" si="52"/>
        <v>1.6</v>
      </c>
      <c r="U115" s="7">
        <f t="shared" si="40"/>
        <v>0.1</v>
      </c>
      <c r="V115" s="7">
        <f t="shared" si="41"/>
        <v>0.5</v>
      </c>
      <c r="W115" s="7">
        <f t="shared" si="42"/>
        <v>1</v>
      </c>
      <c r="X115" s="7">
        <f t="shared" si="53"/>
        <v>1.6</v>
      </c>
      <c r="Y115" s="7">
        <f t="shared" si="43"/>
        <v>0.1</v>
      </c>
      <c r="Z115" s="7">
        <f t="shared" si="44"/>
        <v>0.5</v>
      </c>
      <c r="AA115" s="7">
        <f t="shared" si="45"/>
        <v>1</v>
      </c>
      <c r="AB115" s="7">
        <f t="shared" si="54"/>
        <v>1.6</v>
      </c>
      <c r="AC115" s="7">
        <f t="shared" si="46"/>
        <v>0.1</v>
      </c>
      <c r="AD115" s="7">
        <f t="shared" si="47"/>
        <v>0.5</v>
      </c>
      <c r="AE115" s="7">
        <f t="shared" si="48"/>
        <v>1</v>
      </c>
      <c r="AF115" s="7">
        <f t="shared" si="55"/>
        <v>1.6</v>
      </c>
      <c r="AG115" s="7">
        <f t="shared" si="49"/>
        <v>0.1</v>
      </c>
      <c r="AH115" s="7">
        <f t="shared" si="50"/>
        <v>0</v>
      </c>
      <c r="AI115" s="7">
        <f t="shared" si="51"/>
        <v>0</v>
      </c>
      <c r="AJ115" s="7">
        <f t="shared" si="56"/>
        <v>0.1</v>
      </c>
      <c r="AK115"/>
      <c r="AL115"/>
      <c r="AM115"/>
      <c r="AN115"/>
      <c r="AO115"/>
      <c r="AP115"/>
      <c r="AQ115"/>
    </row>
    <row r="116" spans="1:43" x14ac:dyDescent="0.25">
      <c r="A116" s="140" t="s">
        <v>158</v>
      </c>
      <c r="B116" s="153">
        <v>7</v>
      </c>
      <c r="C116" s="154">
        <v>4.1428571428571432</v>
      </c>
      <c r="D116" s="151">
        <v>5</v>
      </c>
      <c r="E116" s="154">
        <v>4</v>
      </c>
      <c r="F116" s="154">
        <v>4.5714285714285712</v>
      </c>
      <c r="G116" s="154">
        <v>3.4285714285714284</v>
      </c>
      <c r="H116" s="154">
        <v>4.4285714285714288</v>
      </c>
      <c r="I116" s="151"/>
      <c r="J116" s="163">
        <f t="shared" si="31"/>
        <v>4.2619047619047619</v>
      </c>
      <c r="K116" s="152">
        <f t="shared" si="32"/>
        <v>1.6</v>
      </c>
      <c r="L116" s="152">
        <f t="shared" si="33"/>
        <v>1.6</v>
      </c>
      <c r="M116" s="152">
        <f t="shared" si="34"/>
        <v>1.6</v>
      </c>
      <c r="N116" s="152">
        <f t="shared" si="35"/>
        <v>1.6</v>
      </c>
      <c r="O116" s="152">
        <f t="shared" si="36"/>
        <v>0.1</v>
      </c>
      <c r="P116" s="152"/>
      <c r="Q116" s="7">
        <f t="shared" si="37"/>
        <v>0.1</v>
      </c>
      <c r="R116" s="7">
        <f t="shared" si="38"/>
        <v>0.5</v>
      </c>
      <c r="S116" s="7">
        <f t="shared" si="39"/>
        <v>1</v>
      </c>
      <c r="T116" s="7">
        <f t="shared" si="52"/>
        <v>1.6</v>
      </c>
      <c r="U116" s="7">
        <f t="shared" si="40"/>
        <v>0.1</v>
      </c>
      <c r="V116" s="7">
        <f t="shared" si="41"/>
        <v>0.5</v>
      </c>
      <c r="W116" s="7">
        <f t="shared" si="42"/>
        <v>1</v>
      </c>
      <c r="X116" s="7">
        <f t="shared" si="53"/>
        <v>1.6</v>
      </c>
      <c r="Y116" s="7">
        <f t="shared" si="43"/>
        <v>0.1</v>
      </c>
      <c r="Z116" s="7">
        <f t="shared" si="44"/>
        <v>0.5</v>
      </c>
      <c r="AA116" s="7">
        <f t="shared" si="45"/>
        <v>1</v>
      </c>
      <c r="AB116" s="7">
        <f t="shared" si="54"/>
        <v>1.6</v>
      </c>
      <c r="AC116" s="7">
        <f t="shared" si="46"/>
        <v>0.1</v>
      </c>
      <c r="AD116" s="7">
        <f t="shared" si="47"/>
        <v>0.5</v>
      </c>
      <c r="AE116" s="7">
        <f t="shared" si="48"/>
        <v>1</v>
      </c>
      <c r="AF116" s="7">
        <f t="shared" si="55"/>
        <v>1.6</v>
      </c>
      <c r="AG116" s="7">
        <f t="shared" si="49"/>
        <v>0.1</v>
      </c>
      <c r="AH116" s="7">
        <f t="shared" si="50"/>
        <v>0</v>
      </c>
      <c r="AI116" s="7">
        <f t="shared" si="51"/>
        <v>0</v>
      </c>
      <c r="AJ116" s="7">
        <f t="shared" si="56"/>
        <v>0.1</v>
      </c>
      <c r="AK116"/>
      <c r="AL116"/>
      <c r="AM116"/>
      <c r="AN116"/>
      <c r="AO116"/>
      <c r="AP116"/>
      <c r="AQ116"/>
    </row>
    <row r="117" spans="1:43" x14ac:dyDescent="0.25">
      <c r="A117" s="140" t="s">
        <v>48</v>
      </c>
      <c r="B117" s="153">
        <v>4</v>
      </c>
      <c r="C117" s="154">
        <v>3.75</v>
      </c>
      <c r="D117" s="151">
        <v>4.25</v>
      </c>
      <c r="E117" s="154">
        <v>3.75</v>
      </c>
      <c r="F117" s="154">
        <v>4.25</v>
      </c>
      <c r="G117" s="154">
        <v>3</v>
      </c>
      <c r="H117" s="154">
        <v>4.25</v>
      </c>
      <c r="I117" s="151"/>
      <c r="J117" s="163">
        <f t="shared" si="31"/>
        <v>3.875</v>
      </c>
      <c r="K117" s="152">
        <f t="shared" si="32"/>
        <v>1.6</v>
      </c>
      <c r="L117" s="152">
        <f t="shared" si="33"/>
        <v>1.6</v>
      </c>
      <c r="M117" s="152">
        <f t="shared" si="34"/>
        <v>1.6</v>
      </c>
      <c r="N117" s="152">
        <f t="shared" si="35"/>
        <v>0.6</v>
      </c>
      <c r="O117" s="152">
        <f t="shared" si="36"/>
        <v>0</v>
      </c>
      <c r="P117" s="152"/>
      <c r="Q117" s="7">
        <f t="shared" si="37"/>
        <v>0.1</v>
      </c>
      <c r="R117" s="7">
        <f t="shared" si="38"/>
        <v>0.5</v>
      </c>
      <c r="S117" s="7">
        <f t="shared" si="39"/>
        <v>1</v>
      </c>
      <c r="T117" s="7">
        <f t="shared" si="52"/>
        <v>1.6</v>
      </c>
      <c r="U117" s="7">
        <f t="shared" si="40"/>
        <v>0.1</v>
      </c>
      <c r="V117" s="7">
        <f t="shared" si="41"/>
        <v>0.5</v>
      </c>
      <c r="W117" s="7">
        <f t="shared" si="42"/>
        <v>1</v>
      </c>
      <c r="X117" s="7">
        <f t="shared" si="53"/>
        <v>1.6</v>
      </c>
      <c r="Y117" s="7">
        <f t="shared" si="43"/>
        <v>0.1</v>
      </c>
      <c r="Z117" s="7">
        <f t="shared" si="44"/>
        <v>0.5</v>
      </c>
      <c r="AA117" s="7">
        <f t="shared" si="45"/>
        <v>1</v>
      </c>
      <c r="AB117" s="7">
        <f t="shared" si="54"/>
        <v>1.6</v>
      </c>
      <c r="AC117" s="7">
        <f t="shared" si="46"/>
        <v>0.1</v>
      </c>
      <c r="AD117" s="7">
        <f t="shared" si="47"/>
        <v>0.5</v>
      </c>
      <c r="AE117" s="7">
        <f t="shared" si="48"/>
        <v>0</v>
      </c>
      <c r="AF117" s="7">
        <f t="shared" si="55"/>
        <v>0.6</v>
      </c>
      <c r="AG117" s="7">
        <f t="shared" si="49"/>
        <v>0</v>
      </c>
      <c r="AH117" s="7">
        <f t="shared" si="50"/>
        <v>0</v>
      </c>
      <c r="AI117" s="7">
        <f t="shared" si="51"/>
        <v>0</v>
      </c>
      <c r="AJ117" s="7">
        <f t="shared" si="56"/>
        <v>0</v>
      </c>
      <c r="AK117"/>
      <c r="AL117"/>
      <c r="AM117"/>
      <c r="AN117"/>
      <c r="AO117"/>
      <c r="AP117"/>
      <c r="AQ117"/>
    </row>
    <row r="118" spans="1:43" x14ac:dyDescent="0.25">
      <c r="A118" s="140" t="s">
        <v>584</v>
      </c>
      <c r="B118" s="153">
        <v>5</v>
      </c>
      <c r="C118" s="154">
        <v>4</v>
      </c>
      <c r="D118" s="151">
        <v>4.5999999999999996</v>
      </c>
      <c r="E118" s="154">
        <v>4</v>
      </c>
      <c r="F118" s="154">
        <v>4.8</v>
      </c>
      <c r="G118" s="154">
        <v>4.4000000000000004</v>
      </c>
      <c r="H118" s="154">
        <v>4.4000000000000004</v>
      </c>
      <c r="I118" s="151"/>
      <c r="J118" s="163">
        <f t="shared" si="31"/>
        <v>4.3666666666666663</v>
      </c>
      <c r="K118" s="152">
        <f t="shared" si="32"/>
        <v>1.6</v>
      </c>
      <c r="L118" s="152">
        <f t="shared" si="33"/>
        <v>1.6</v>
      </c>
      <c r="M118" s="152">
        <f t="shared" si="34"/>
        <v>1.6</v>
      </c>
      <c r="N118" s="152">
        <f t="shared" si="35"/>
        <v>1.6</v>
      </c>
      <c r="O118" s="152">
        <f t="shared" si="36"/>
        <v>0.1</v>
      </c>
      <c r="P118" s="152"/>
      <c r="Q118" s="7">
        <f t="shared" si="37"/>
        <v>0.1</v>
      </c>
      <c r="R118" s="7">
        <f t="shared" si="38"/>
        <v>0.5</v>
      </c>
      <c r="S118" s="7">
        <f t="shared" si="39"/>
        <v>1</v>
      </c>
      <c r="T118" s="7">
        <f t="shared" si="52"/>
        <v>1.6</v>
      </c>
      <c r="U118" s="7">
        <f t="shared" si="40"/>
        <v>0.1</v>
      </c>
      <c r="V118" s="7">
        <f t="shared" si="41"/>
        <v>0.5</v>
      </c>
      <c r="W118" s="7">
        <f t="shared" si="42"/>
        <v>1</v>
      </c>
      <c r="X118" s="7">
        <f t="shared" si="53"/>
        <v>1.6</v>
      </c>
      <c r="Y118" s="7">
        <f t="shared" si="43"/>
        <v>0.1</v>
      </c>
      <c r="Z118" s="7">
        <f t="shared" si="44"/>
        <v>0.5</v>
      </c>
      <c r="AA118" s="7">
        <f t="shared" si="45"/>
        <v>1</v>
      </c>
      <c r="AB118" s="7">
        <f t="shared" si="54"/>
        <v>1.6</v>
      </c>
      <c r="AC118" s="7">
        <f t="shared" si="46"/>
        <v>0.1</v>
      </c>
      <c r="AD118" s="7">
        <f t="shared" si="47"/>
        <v>0.5</v>
      </c>
      <c r="AE118" s="7">
        <f t="shared" si="48"/>
        <v>1</v>
      </c>
      <c r="AF118" s="7">
        <f t="shared" si="55"/>
        <v>1.6</v>
      </c>
      <c r="AG118" s="7">
        <f t="shared" si="49"/>
        <v>0.1</v>
      </c>
      <c r="AH118" s="7">
        <f t="shared" si="50"/>
        <v>0</v>
      </c>
      <c r="AI118" s="7">
        <f t="shared" si="51"/>
        <v>0</v>
      </c>
      <c r="AJ118" s="7">
        <f t="shared" si="56"/>
        <v>0.1</v>
      </c>
      <c r="AK118"/>
      <c r="AL118"/>
      <c r="AM118"/>
      <c r="AN118"/>
      <c r="AO118"/>
      <c r="AP118"/>
      <c r="AQ118"/>
    </row>
    <row r="119" spans="1:43" x14ac:dyDescent="0.25">
      <c r="A119" s="140" t="s">
        <v>134</v>
      </c>
      <c r="B119" s="153">
        <v>6</v>
      </c>
      <c r="C119" s="154">
        <v>4.666666666666667</v>
      </c>
      <c r="D119" s="151">
        <v>4.5</v>
      </c>
      <c r="E119" s="154">
        <v>4.166666666666667</v>
      </c>
      <c r="F119" s="154">
        <v>4.666666666666667</v>
      </c>
      <c r="G119" s="154">
        <v>3.6666666666666665</v>
      </c>
      <c r="H119" s="154">
        <v>3.6666666666666665</v>
      </c>
      <c r="I119" s="151"/>
      <c r="J119" s="163">
        <f t="shared" si="31"/>
        <v>4.2222222222222232</v>
      </c>
      <c r="K119" s="152">
        <f t="shared" si="32"/>
        <v>1.6</v>
      </c>
      <c r="L119" s="152">
        <f t="shared" si="33"/>
        <v>1.6</v>
      </c>
      <c r="M119" s="152">
        <f t="shared" si="34"/>
        <v>1.6</v>
      </c>
      <c r="N119" s="152">
        <f t="shared" si="35"/>
        <v>1.6</v>
      </c>
      <c r="O119" s="152">
        <f t="shared" si="36"/>
        <v>0.1</v>
      </c>
      <c r="P119" s="152"/>
      <c r="Q119" s="7">
        <f t="shared" si="37"/>
        <v>0.1</v>
      </c>
      <c r="R119" s="7">
        <f t="shared" si="38"/>
        <v>0.5</v>
      </c>
      <c r="S119" s="7">
        <f t="shared" si="39"/>
        <v>1</v>
      </c>
      <c r="T119" s="7">
        <f t="shared" si="52"/>
        <v>1.6</v>
      </c>
      <c r="U119" s="7">
        <f t="shared" si="40"/>
        <v>0.1</v>
      </c>
      <c r="V119" s="7">
        <f t="shared" si="41"/>
        <v>0.5</v>
      </c>
      <c r="W119" s="7">
        <f t="shared" si="42"/>
        <v>1</v>
      </c>
      <c r="X119" s="7">
        <f t="shared" si="53"/>
        <v>1.6</v>
      </c>
      <c r="Y119" s="7">
        <f t="shared" si="43"/>
        <v>0.1</v>
      </c>
      <c r="Z119" s="7">
        <f t="shared" si="44"/>
        <v>0.5</v>
      </c>
      <c r="AA119" s="7">
        <f t="shared" si="45"/>
        <v>1</v>
      </c>
      <c r="AB119" s="7">
        <f t="shared" si="54"/>
        <v>1.6</v>
      </c>
      <c r="AC119" s="7">
        <f t="shared" si="46"/>
        <v>0.1</v>
      </c>
      <c r="AD119" s="7">
        <f t="shared" si="47"/>
        <v>0.5</v>
      </c>
      <c r="AE119" s="7">
        <f t="shared" si="48"/>
        <v>1</v>
      </c>
      <c r="AF119" s="7">
        <f t="shared" si="55"/>
        <v>1.6</v>
      </c>
      <c r="AG119" s="7">
        <f t="shared" si="49"/>
        <v>0.1</v>
      </c>
      <c r="AH119" s="7">
        <f t="shared" si="50"/>
        <v>0</v>
      </c>
      <c r="AI119" s="7">
        <f t="shared" si="51"/>
        <v>0</v>
      </c>
      <c r="AJ119" s="7">
        <f t="shared" si="56"/>
        <v>0.1</v>
      </c>
      <c r="AK119"/>
      <c r="AL119"/>
      <c r="AM119"/>
      <c r="AN119"/>
      <c r="AO119"/>
      <c r="AP119"/>
      <c r="AQ119"/>
    </row>
    <row r="120" spans="1:43" x14ac:dyDescent="0.25">
      <c r="A120" s="140" t="s">
        <v>924</v>
      </c>
      <c r="B120" s="153">
        <v>1</v>
      </c>
      <c r="C120" s="154">
        <v>5</v>
      </c>
      <c r="D120" s="151">
        <v>5</v>
      </c>
      <c r="E120" s="154">
        <v>5</v>
      </c>
      <c r="F120" s="154">
        <v>5</v>
      </c>
      <c r="G120" s="154">
        <v>5</v>
      </c>
      <c r="H120" s="154">
        <v>1</v>
      </c>
      <c r="I120" s="151"/>
      <c r="J120" s="163">
        <f t="shared" si="31"/>
        <v>4.333333333333333</v>
      </c>
      <c r="K120" s="152">
        <f t="shared" si="32"/>
        <v>1.6</v>
      </c>
      <c r="L120" s="152">
        <f t="shared" si="33"/>
        <v>1.6</v>
      </c>
      <c r="M120" s="152">
        <f t="shared" si="34"/>
        <v>1.6</v>
      </c>
      <c r="N120" s="152">
        <f t="shared" si="35"/>
        <v>1.6</v>
      </c>
      <c r="O120" s="152">
        <f t="shared" si="36"/>
        <v>0.1</v>
      </c>
      <c r="P120" s="152"/>
      <c r="Q120" s="7">
        <f t="shared" si="37"/>
        <v>0.1</v>
      </c>
      <c r="R120" s="7">
        <f t="shared" si="38"/>
        <v>0.5</v>
      </c>
      <c r="S120" s="7">
        <f t="shared" si="39"/>
        <v>1</v>
      </c>
      <c r="T120" s="7">
        <f t="shared" si="52"/>
        <v>1.6</v>
      </c>
      <c r="U120" s="7">
        <f t="shared" si="40"/>
        <v>0.1</v>
      </c>
      <c r="V120" s="7">
        <f t="shared" si="41"/>
        <v>0.5</v>
      </c>
      <c r="W120" s="7">
        <f t="shared" si="42"/>
        <v>1</v>
      </c>
      <c r="X120" s="7">
        <f t="shared" si="53"/>
        <v>1.6</v>
      </c>
      <c r="Y120" s="7">
        <f t="shared" si="43"/>
        <v>0.1</v>
      </c>
      <c r="Z120" s="7">
        <f t="shared" si="44"/>
        <v>0.5</v>
      </c>
      <c r="AA120" s="7">
        <f t="shared" si="45"/>
        <v>1</v>
      </c>
      <c r="AB120" s="7">
        <f t="shared" si="54"/>
        <v>1.6</v>
      </c>
      <c r="AC120" s="7">
        <f t="shared" si="46"/>
        <v>0.1</v>
      </c>
      <c r="AD120" s="7">
        <f t="shared" si="47"/>
        <v>0.5</v>
      </c>
      <c r="AE120" s="7">
        <f t="shared" si="48"/>
        <v>1</v>
      </c>
      <c r="AF120" s="7">
        <f t="shared" si="55"/>
        <v>1.6</v>
      </c>
      <c r="AG120" s="7">
        <f t="shared" si="49"/>
        <v>0.1</v>
      </c>
      <c r="AH120" s="7">
        <f t="shared" si="50"/>
        <v>0</v>
      </c>
      <c r="AI120" s="7">
        <f t="shared" si="51"/>
        <v>0</v>
      </c>
      <c r="AJ120" s="7">
        <f t="shared" si="56"/>
        <v>0.1</v>
      </c>
      <c r="AK120"/>
      <c r="AL120"/>
      <c r="AM120"/>
      <c r="AN120"/>
      <c r="AO120"/>
      <c r="AP120"/>
      <c r="AQ120"/>
    </row>
    <row r="121" spans="1:43" x14ac:dyDescent="0.25">
      <c r="A121" s="2" t="s">
        <v>155</v>
      </c>
      <c r="B121" s="153">
        <v>10</v>
      </c>
      <c r="C121" s="154">
        <v>2.7</v>
      </c>
      <c r="D121" s="151">
        <v>3</v>
      </c>
      <c r="E121" s="154">
        <v>3</v>
      </c>
      <c r="F121" s="154">
        <v>2.7</v>
      </c>
      <c r="G121" s="154">
        <v>3.1</v>
      </c>
      <c r="H121" s="154">
        <v>3.1</v>
      </c>
      <c r="I121" s="151"/>
      <c r="J121" s="163">
        <f t="shared" si="31"/>
        <v>2.9333333333333331</v>
      </c>
      <c r="K121" s="152">
        <f t="shared" si="32"/>
        <v>1.6</v>
      </c>
      <c r="L121" s="152">
        <f t="shared" si="33"/>
        <v>1.6</v>
      </c>
      <c r="M121" s="152">
        <f t="shared" si="34"/>
        <v>0.6</v>
      </c>
      <c r="N121" s="152">
        <f t="shared" si="35"/>
        <v>0</v>
      </c>
      <c r="O121" s="152">
        <f t="shared" si="36"/>
        <v>0</v>
      </c>
      <c r="P121" s="152"/>
      <c r="Q121" s="7">
        <f t="shared" si="37"/>
        <v>0.1</v>
      </c>
      <c r="R121" s="7">
        <f t="shared" si="38"/>
        <v>0.5</v>
      </c>
      <c r="S121" s="7">
        <f t="shared" si="39"/>
        <v>1</v>
      </c>
      <c r="T121" s="7">
        <f t="shared" si="52"/>
        <v>1.6</v>
      </c>
      <c r="U121" s="7">
        <f t="shared" si="40"/>
        <v>0.1</v>
      </c>
      <c r="V121" s="7">
        <f t="shared" si="41"/>
        <v>0.5</v>
      </c>
      <c r="W121" s="7">
        <f t="shared" si="42"/>
        <v>1</v>
      </c>
      <c r="X121" s="7">
        <f t="shared" si="53"/>
        <v>1.6</v>
      </c>
      <c r="Y121" s="7">
        <f t="shared" si="43"/>
        <v>0.1</v>
      </c>
      <c r="Z121" s="7">
        <f t="shared" si="44"/>
        <v>0.5</v>
      </c>
      <c r="AA121" s="7">
        <f t="shared" si="45"/>
        <v>0</v>
      </c>
      <c r="AB121" s="7">
        <f t="shared" si="54"/>
        <v>0.6</v>
      </c>
      <c r="AC121" s="7">
        <f t="shared" si="46"/>
        <v>0</v>
      </c>
      <c r="AD121" s="7">
        <f t="shared" si="47"/>
        <v>0</v>
      </c>
      <c r="AE121" s="7">
        <f t="shared" si="48"/>
        <v>0</v>
      </c>
      <c r="AF121" s="7">
        <f t="shared" si="55"/>
        <v>0</v>
      </c>
      <c r="AG121" s="7">
        <f t="shared" si="49"/>
        <v>0</v>
      </c>
      <c r="AH121" s="7">
        <f t="shared" si="50"/>
        <v>0</v>
      </c>
      <c r="AI121" s="7">
        <f t="shared" si="51"/>
        <v>0</v>
      </c>
      <c r="AJ121" s="7">
        <f t="shared" si="56"/>
        <v>0</v>
      </c>
      <c r="AK121"/>
      <c r="AL121"/>
      <c r="AM121"/>
      <c r="AN121"/>
      <c r="AO121"/>
      <c r="AP121"/>
      <c r="AQ121"/>
    </row>
    <row r="122" spans="1:43" x14ac:dyDescent="0.25">
      <c r="A122" s="140" t="s">
        <v>156</v>
      </c>
      <c r="B122" s="153">
        <v>8</v>
      </c>
      <c r="C122" s="154">
        <v>2.75</v>
      </c>
      <c r="D122" s="151">
        <v>2.875</v>
      </c>
      <c r="E122" s="154">
        <v>2.875</v>
      </c>
      <c r="F122" s="154">
        <v>2.75</v>
      </c>
      <c r="G122" s="154">
        <v>3</v>
      </c>
      <c r="H122" s="154">
        <v>3</v>
      </c>
      <c r="I122" s="151"/>
      <c r="J122" s="163">
        <f t="shared" si="31"/>
        <v>2.875</v>
      </c>
      <c r="K122" s="152">
        <f t="shared" si="32"/>
        <v>1.6</v>
      </c>
      <c r="L122" s="152">
        <f t="shared" si="33"/>
        <v>1.6</v>
      </c>
      <c r="M122" s="152">
        <f t="shared" si="34"/>
        <v>0.6</v>
      </c>
      <c r="N122" s="152">
        <f t="shared" si="35"/>
        <v>0</v>
      </c>
      <c r="O122" s="152">
        <f t="shared" si="36"/>
        <v>0</v>
      </c>
      <c r="P122" s="152"/>
      <c r="Q122" s="7">
        <f t="shared" si="37"/>
        <v>0.1</v>
      </c>
      <c r="R122" s="7">
        <f t="shared" si="38"/>
        <v>0.5</v>
      </c>
      <c r="S122" s="7">
        <f t="shared" si="39"/>
        <v>1</v>
      </c>
      <c r="T122" s="7">
        <f t="shared" si="52"/>
        <v>1.6</v>
      </c>
      <c r="U122" s="7">
        <f t="shared" si="40"/>
        <v>0.1</v>
      </c>
      <c r="V122" s="7">
        <f t="shared" si="41"/>
        <v>0.5</v>
      </c>
      <c r="W122" s="7">
        <f t="shared" si="42"/>
        <v>1</v>
      </c>
      <c r="X122" s="7">
        <f t="shared" si="53"/>
        <v>1.6</v>
      </c>
      <c r="Y122" s="7">
        <f t="shared" si="43"/>
        <v>0.1</v>
      </c>
      <c r="Z122" s="7">
        <f t="shared" si="44"/>
        <v>0.5</v>
      </c>
      <c r="AA122" s="7">
        <f t="shared" si="45"/>
        <v>0</v>
      </c>
      <c r="AB122" s="7">
        <f t="shared" si="54"/>
        <v>0.6</v>
      </c>
      <c r="AC122" s="7">
        <f t="shared" si="46"/>
        <v>0</v>
      </c>
      <c r="AD122" s="7">
        <f t="shared" si="47"/>
        <v>0</v>
      </c>
      <c r="AE122" s="7">
        <f t="shared" si="48"/>
        <v>0</v>
      </c>
      <c r="AF122" s="7">
        <f t="shared" si="55"/>
        <v>0</v>
      </c>
      <c r="AG122" s="7">
        <f t="shared" si="49"/>
        <v>0</v>
      </c>
      <c r="AH122" s="7">
        <f t="shared" si="50"/>
        <v>0</v>
      </c>
      <c r="AI122" s="7">
        <f t="shared" si="51"/>
        <v>0</v>
      </c>
      <c r="AJ122" s="7">
        <f t="shared" si="56"/>
        <v>0</v>
      </c>
      <c r="AK122"/>
      <c r="AL122"/>
      <c r="AM122"/>
      <c r="AN122"/>
      <c r="AO122"/>
      <c r="AP122"/>
      <c r="AQ122"/>
    </row>
    <row r="123" spans="1:43" x14ac:dyDescent="0.25">
      <c r="A123" s="140" t="s">
        <v>797</v>
      </c>
      <c r="B123" s="153">
        <v>1</v>
      </c>
      <c r="C123" s="154">
        <v>3</v>
      </c>
      <c r="D123" s="151">
        <v>4</v>
      </c>
      <c r="E123" s="154">
        <v>4</v>
      </c>
      <c r="F123" s="154">
        <v>3</v>
      </c>
      <c r="G123" s="154">
        <v>4</v>
      </c>
      <c r="H123" s="154">
        <v>4</v>
      </c>
      <c r="I123" s="151"/>
      <c r="J123" s="163">
        <f t="shared" si="31"/>
        <v>3.6666666666666665</v>
      </c>
      <c r="K123" s="152">
        <f t="shared" si="32"/>
        <v>1.6</v>
      </c>
      <c r="L123" s="152">
        <f t="shared" si="33"/>
        <v>1.6</v>
      </c>
      <c r="M123" s="152">
        <f t="shared" si="34"/>
        <v>1.6</v>
      </c>
      <c r="N123" s="152">
        <f t="shared" si="35"/>
        <v>0.6</v>
      </c>
      <c r="O123" s="152">
        <f t="shared" si="36"/>
        <v>0</v>
      </c>
      <c r="P123" s="152"/>
      <c r="Q123" s="7">
        <f t="shared" si="37"/>
        <v>0.1</v>
      </c>
      <c r="R123" s="7">
        <f t="shared" si="38"/>
        <v>0.5</v>
      </c>
      <c r="S123" s="7">
        <f t="shared" si="39"/>
        <v>1</v>
      </c>
      <c r="T123" s="7">
        <f t="shared" si="52"/>
        <v>1.6</v>
      </c>
      <c r="U123" s="7">
        <f t="shared" si="40"/>
        <v>0.1</v>
      </c>
      <c r="V123" s="7">
        <f t="shared" si="41"/>
        <v>0.5</v>
      </c>
      <c r="W123" s="7">
        <f t="shared" si="42"/>
        <v>1</v>
      </c>
      <c r="X123" s="7">
        <f t="shared" si="53"/>
        <v>1.6</v>
      </c>
      <c r="Y123" s="7">
        <f t="shared" si="43"/>
        <v>0.1</v>
      </c>
      <c r="Z123" s="7">
        <f t="shared" si="44"/>
        <v>0.5</v>
      </c>
      <c r="AA123" s="7">
        <f t="shared" si="45"/>
        <v>1</v>
      </c>
      <c r="AB123" s="7">
        <f t="shared" si="54"/>
        <v>1.6</v>
      </c>
      <c r="AC123" s="7">
        <f t="shared" si="46"/>
        <v>0.1</v>
      </c>
      <c r="AD123" s="7">
        <f t="shared" si="47"/>
        <v>0.5</v>
      </c>
      <c r="AE123" s="7">
        <f t="shared" si="48"/>
        <v>0</v>
      </c>
      <c r="AF123" s="7">
        <f t="shared" si="55"/>
        <v>0.6</v>
      </c>
      <c r="AG123" s="7">
        <f t="shared" si="49"/>
        <v>0</v>
      </c>
      <c r="AH123" s="7">
        <f t="shared" si="50"/>
        <v>0</v>
      </c>
      <c r="AI123" s="7">
        <f t="shared" si="51"/>
        <v>0</v>
      </c>
      <c r="AJ123" s="7">
        <f t="shared" si="56"/>
        <v>0</v>
      </c>
      <c r="AK123"/>
      <c r="AL123"/>
      <c r="AM123"/>
      <c r="AN123"/>
      <c r="AO123"/>
      <c r="AP123"/>
      <c r="AQ123"/>
    </row>
    <row r="124" spans="1:43" x14ac:dyDescent="0.25">
      <c r="A124" s="140" t="s">
        <v>304</v>
      </c>
      <c r="B124" s="153">
        <v>1</v>
      </c>
      <c r="C124" s="154">
        <v>2</v>
      </c>
      <c r="D124" s="151">
        <v>3</v>
      </c>
      <c r="E124" s="154">
        <v>3</v>
      </c>
      <c r="F124" s="154">
        <v>2</v>
      </c>
      <c r="G124" s="154">
        <v>3</v>
      </c>
      <c r="H124" s="154">
        <v>3</v>
      </c>
      <c r="I124" s="151"/>
      <c r="J124" s="163">
        <f t="shared" si="31"/>
        <v>2.6666666666666665</v>
      </c>
      <c r="K124" s="152">
        <f t="shared" si="32"/>
        <v>1.6</v>
      </c>
      <c r="L124" s="152">
        <f t="shared" si="33"/>
        <v>1.6</v>
      </c>
      <c r="M124" s="152">
        <f t="shared" si="34"/>
        <v>0.6</v>
      </c>
      <c r="N124" s="152">
        <f t="shared" si="35"/>
        <v>0</v>
      </c>
      <c r="O124" s="152">
        <f t="shared" si="36"/>
        <v>0</v>
      </c>
      <c r="P124" s="152"/>
      <c r="Q124" s="7">
        <f t="shared" si="37"/>
        <v>0.1</v>
      </c>
      <c r="R124" s="7">
        <f t="shared" si="38"/>
        <v>0.5</v>
      </c>
      <c r="S124" s="7">
        <f t="shared" si="39"/>
        <v>1</v>
      </c>
      <c r="T124" s="7">
        <f t="shared" si="52"/>
        <v>1.6</v>
      </c>
      <c r="U124" s="7">
        <f t="shared" si="40"/>
        <v>0.1</v>
      </c>
      <c r="V124" s="7">
        <f t="shared" si="41"/>
        <v>0.5</v>
      </c>
      <c r="W124" s="7">
        <f t="shared" si="42"/>
        <v>1</v>
      </c>
      <c r="X124" s="7">
        <f t="shared" si="53"/>
        <v>1.6</v>
      </c>
      <c r="Y124" s="7">
        <f t="shared" si="43"/>
        <v>0.1</v>
      </c>
      <c r="Z124" s="7">
        <f t="shared" si="44"/>
        <v>0.5</v>
      </c>
      <c r="AA124" s="7">
        <f t="shared" si="45"/>
        <v>0</v>
      </c>
      <c r="AB124" s="7">
        <f t="shared" si="54"/>
        <v>0.6</v>
      </c>
      <c r="AC124" s="7">
        <f t="shared" si="46"/>
        <v>0</v>
      </c>
      <c r="AD124" s="7">
        <f t="shared" si="47"/>
        <v>0</v>
      </c>
      <c r="AE124" s="7">
        <f t="shared" si="48"/>
        <v>0</v>
      </c>
      <c r="AF124" s="7">
        <f t="shared" si="55"/>
        <v>0</v>
      </c>
      <c r="AG124" s="7">
        <f t="shared" si="49"/>
        <v>0</v>
      </c>
      <c r="AH124" s="7">
        <f t="shared" si="50"/>
        <v>0</v>
      </c>
      <c r="AI124" s="7">
        <f t="shared" si="51"/>
        <v>0</v>
      </c>
      <c r="AJ124" s="7">
        <f t="shared" si="56"/>
        <v>0</v>
      </c>
      <c r="AK124"/>
      <c r="AL124"/>
      <c r="AM124"/>
      <c r="AN124"/>
      <c r="AO124"/>
      <c r="AP124"/>
      <c r="AQ124"/>
    </row>
    <row r="125" spans="1:43" x14ac:dyDescent="0.25">
      <c r="A125" s="2" t="s">
        <v>61</v>
      </c>
      <c r="B125" s="153">
        <v>18</v>
      </c>
      <c r="C125" s="154">
        <v>3.4444444444444446</v>
      </c>
      <c r="D125" s="151">
        <v>3</v>
      </c>
      <c r="E125" s="154">
        <v>3.6111111111111112</v>
      </c>
      <c r="F125" s="154">
        <v>3.6111111111111112</v>
      </c>
      <c r="G125" s="154">
        <v>3.0555555555555554</v>
      </c>
      <c r="H125" s="154">
        <v>3.1666666666666665</v>
      </c>
      <c r="I125" s="151"/>
      <c r="J125" s="163">
        <f t="shared" si="31"/>
        <v>3.3148148148148149</v>
      </c>
      <c r="K125" s="152">
        <f t="shared" si="32"/>
        <v>1.6</v>
      </c>
      <c r="L125" s="152">
        <f t="shared" si="33"/>
        <v>1.6</v>
      </c>
      <c r="M125" s="152">
        <f t="shared" si="34"/>
        <v>1.6</v>
      </c>
      <c r="N125" s="152">
        <f t="shared" si="35"/>
        <v>0.1</v>
      </c>
      <c r="O125" s="152">
        <f t="shared" si="36"/>
        <v>0</v>
      </c>
      <c r="P125" s="152"/>
      <c r="Q125" s="7">
        <f t="shared" si="37"/>
        <v>0.1</v>
      </c>
      <c r="R125" s="7">
        <f t="shared" si="38"/>
        <v>0.5</v>
      </c>
      <c r="S125" s="7">
        <f t="shared" si="39"/>
        <v>1</v>
      </c>
      <c r="T125" s="7">
        <f t="shared" si="52"/>
        <v>1.6</v>
      </c>
      <c r="U125" s="7">
        <f t="shared" si="40"/>
        <v>0.1</v>
      </c>
      <c r="V125" s="7">
        <f t="shared" si="41"/>
        <v>0.5</v>
      </c>
      <c r="W125" s="7">
        <f t="shared" si="42"/>
        <v>1</v>
      </c>
      <c r="X125" s="7">
        <f t="shared" si="53"/>
        <v>1.6</v>
      </c>
      <c r="Y125" s="7">
        <f t="shared" si="43"/>
        <v>0.1</v>
      </c>
      <c r="Z125" s="7">
        <f t="shared" si="44"/>
        <v>0.5</v>
      </c>
      <c r="AA125" s="7">
        <f t="shared" si="45"/>
        <v>1</v>
      </c>
      <c r="AB125" s="7">
        <f t="shared" si="54"/>
        <v>1.6</v>
      </c>
      <c r="AC125" s="7">
        <f t="shared" si="46"/>
        <v>0.1</v>
      </c>
      <c r="AD125" s="7">
        <f t="shared" si="47"/>
        <v>0</v>
      </c>
      <c r="AE125" s="7">
        <f t="shared" si="48"/>
        <v>0</v>
      </c>
      <c r="AF125" s="7">
        <f t="shared" si="55"/>
        <v>0.1</v>
      </c>
      <c r="AG125" s="7">
        <f t="shared" si="49"/>
        <v>0</v>
      </c>
      <c r="AH125" s="7">
        <f t="shared" si="50"/>
        <v>0</v>
      </c>
      <c r="AI125" s="7">
        <f t="shared" si="51"/>
        <v>0</v>
      </c>
      <c r="AJ125" s="7">
        <f t="shared" si="56"/>
        <v>0</v>
      </c>
      <c r="AK125"/>
      <c r="AL125"/>
      <c r="AM125"/>
      <c r="AN125"/>
      <c r="AO125"/>
      <c r="AP125"/>
      <c r="AQ125"/>
    </row>
    <row r="126" spans="1:43" x14ac:dyDescent="0.25">
      <c r="A126" s="140" t="s">
        <v>711</v>
      </c>
      <c r="B126" s="153">
        <v>1</v>
      </c>
      <c r="C126" s="154">
        <v>3</v>
      </c>
      <c r="D126" s="151">
        <v>4</v>
      </c>
      <c r="E126" s="154">
        <v>4</v>
      </c>
      <c r="F126" s="154">
        <v>5</v>
      </c>
      <c r="G126" s="154">
        <v>3</v>
      </c>
      <c r="H126" s="154">
        <v>4</v>
      </c>
      <c r="I126" s="151"/>
      <c r="J126" s="163">
        <f t="shared" si="31"/>
        <v>3.8333333333333335</v>
      </c>
      <c r="K126" s="152">
        <f t="shared" si="32"/>
        <v>1.6</v>
      </c>
      <c r="L126" s="152">
        <f t="shared" si="33"/>
        <v>1.6</v>
      </c>
      <c r="M126" s="152">
        <f t="shared" si="34"/>
        <v>1.6</v>
      </c>
      <c r="N126" s="152">
        <f t="shared" si="35"/>
        <v>0.6</v>
      </c>
      <c r="O126" s="152">
        <f t="shared" si="36"/>
        <v>0</v>
      </c>
      <c r="P126" s="152"/>
      <c r="Q126" s="7">
        <f t="shared" si="37"/>
        <v>0.1</v>
      </c>
      <c r="R126" s="7">
        <f t="shared" si="38"/>
        <v>0.5</v>
      </c>
      <c r="S126" s="7">
        <f t="shared" si="39"/>
        <v>1</v>
      </c>
      <c r="T126" s="7">
        <f t="shared" si="52"/>
        <v>1.6</v>
      </c>
      <c r="U126" s="7">
        <f t="shared" si="40"/>
        <v>0.1</v>
      </c>
      <c r="V126" s="7">
        <f t="shared" si="41"/>
        <v>0.5</v>
      </c>
      <c r="W126" s="7">
        <f t="shared" si="42"/>
        <v>1</v>
      </c>
      <c r="X126" s="7">
        <f t="shared" si="53"/>
        <v>1.6</v>
      </c>
      <c r="Y126" s="7">
        <f t="shared" si="43"/>
        <v>0.1</v>
      </c>
      <c r="Z126" s="7">
        <f t="shared" si="44"/>
        <v>0.5</v>
      </c>
      <c r="AA126" s="7">
        <f t="shared" si="45"/>
        <v>1</v>
      </c>
      <c r="AB126" s="7">
        <f t="shared" si="54"/>
        <v>1.6</v>
      </c>
      <c r="AC126" s="7">
        <f t="shared" si="46"/>
        <v>0.1</v>
      </c>
      <c r="AD126" s="7">
        <f t="shared" si="47"/>
        <v>0.5</v>
      </c>
      <c r="AE126" s="7">
        <f t="shared" si="48"/>
        <v>0</v>
      </c>
      <c r="AF126" s="7">
        <f t="shared" si="55"/>
        <v>0.6</v>
      </c>
      <c r="AG126" s="7">
        <f t="shared" si="49"/>
        <v>0</v>
      </c>
      <c r="AH126" s="7">
        <f t="shared" si="50"/>
        <v>0</v>
      </c>
      <c r="AI126" s="7">
        <f t="shared" si="51"/>
        <v>0</v>
      </c>
      <c r="AJ126" s="7">
        <f t="shared" si="56"/>
        <v>0</v>
      </c>
      <c r="AK126"/>
      <c r="AL126"/>
      <c r="AM126"/>
      <c r="AN126"/>
      <c r="AO126"/>
      <c r="AP126"/>
      <c r="AQ126"/>
    </row>
    <row r="127" spans="1:43" x14ac:dyDescent="0.25">
      <c r="A127" s="140" t="s">
        <v>360</v>
      </c>
      <c r="B127" s="153">
        <v>12</v>
      </c>
      <c r="C127" s="154">
        <v>3.5</v>
      </c>
      <c r="D127" s="151">
        <v>2.3333333333333335</v>
      </c>
      <c r="E127" s="154">
        <v>3.25</v>
      </c>
      <c r="F127" s="154">
        <v>3.3333333333333335</v>
      </c>
      <c r="G127" s="154">
        <v>2.8333333333333335</v>
      </c>
      <c r="H127" s="154">
        <v>2.9166666666666665</v>
      </c>
      <c r="I127" s="151"/>
      <c r="J127" s="163">
        <f t="shared" si="31"/>
        <v>3.0277777777777781</v>
      </c>
      <c r="K127" s="152">
        <f t="shared" si="32"/>
        <v>1.6</v>
      </c>
      <c r="L127" s="152">
        <f t="shared" si="33"/>
        <v>1.6</v>
      </c>
      <c r="M127" s="152">
        <f t="shared" si="34"/>
        <v>1.6</v>
      </c>
      <c r="N127" s="152">
        <f t="shared" si="35"/>
        <v>0.1</v>
      </c>
      <c r="O127" s="152">
        <f t="shared" si="36"/>
        <v>0</v>
      </c>
      <c r="P127" s="152"/>
      <c r="Q127" s="7">
        <f t="shared" si="37"/>
        <v>0.1</v>
      </c>
      <c r="R127" s="7">
        <f t="shared" si="38"/>
        <v>0.5</v>
      </c>
      <c r="S127" s="7">
        <f t="shared" si="39"/>
        <v>1</v>
      </c>
      <c r="T127" s="7">
        <f t="shared" si="52"/>
        <v>1.6</v>
      </c>
      <c r="U127" s="7">
        <f t="shared" si="40"/>
        <v>0.1</v>
      </c>
      <c r="V127" s="7">
        <f t="shared" si="41"/>
        <v>0.5</v>
      </c>
      <c r="W127" s="7">
        <f t="shared" si="42"/>
        <v>1</v>
      </c>
      <c r="X127" s="7">
        <f t="shared" si="53"/>
        <v>1.6</v>
      </c>
      <c r="Y127" s="7">
        <f t="shared" si="43"/>
        <v>0.1</v>
      </c>
      <c r="Z127" s="7">
        <f t="shared" si="44"/>
        <v>0.5</v>
      </c>
      <c r="AA127" s="7">
        <f t="shared" si="45"/>
        <v>1</v>
      </c>
      <c r="AB127" s="7">
        <f t="shared" si="54"/>
        <v>1.6</v>
      </c>
      <c r="AC127" s="7">
        <f t="shared" si="46"/>
        <v>0.1</v>
      </c>
      <c r="AD127" s="7">
        <f t="shared" si="47"/>
        <v>0</v>
      </c>
      <c r="AE127" s="7">
        <f t="shared" si="48"/>
        <v>0</v>
      </c>
      <c r="AF127" s="7">
        <f t="shared" si="55"/>
        <v>0.1</v>
      </c>
      <c r="AG127" s="7">
        <f t="shared" si="49"/>
        <v>0</v>
      </c>
      <c r="AH127" s="7">
        <f t="shared" si="50"/>
        <v>0</v>
      </c>
      <c r="AI127" s="7">
        <f t="shared" si="51"/>
        <v>0</v>
      </c>
      <c r="AJ127" s="7">
        <f t="shared" si="56"/>
        <v>0</v>
      </c>
      <c r="AK127"/>
      <c r="AL127"/>
      <c r="AM127"/>
      <c r="AN127"/>
      <c r="AO127"/>
      <c r="AP127"/>
      <c r="AQ127"/>
    </row>
    <row r="128" spans="1:43" x14ac:dyDescent="0.25">
      <c r="A128" s="140" t="s">
        <v>923</v>
      </c>
      <c r="B128" s="153">
        <v>1</v>
      </c>
      <c r="C128" s="154">
        <v>4</v>
      </c>
      <c r="D128" s="151">
        <v>5</v>
      </c>
      <c r="E128" s="154">
        <v>5</v>
      </c>
      <c r="F128" s="154">
        <v>5</v>
      </c>
      <c r="G128" s="154">
        <v>4</v>
      </c>
      <c r="H128" s="154">
        <v>5</v>
      </c>
      <c r="I128" s="151"/>
      <c r="J128" s="163">
        <f t="shared" si="31"/>
        <v>4.666666666666667</v>
      </c>
      <c r="K128" s="152">
        <f t="shared" si="32"/>
        <v>1.6</v>
      </c>
      <c r="L128" s="152">
        <f t="shared" si="33"/>
        <v>1.6</v>
      </c>
      <c r="M128" s="152">
        <f t="shared" si="34"/>
        <v>1.6</v>
      </c>
      <c r="N128" s="152">
        <f t="shared" si="35"/>
        <v>1.6</v>
      </c>
      <c r="O128" s="152">
        <f t="shared" si="36"/>
        <v>0.6</v>
      </c>
      <c r="P128" s="152"/>
      <c r="Q128" s="7">
        <f t="shared" si="37"/>
        <v>0.1</v>
      </c>
      <c r="R128" s="7">
        <f t="shared" si="38"/>
        <v>0.5</v>
      </c>
      <c r="S128" s="7">
        <f t="shared" si="39"/>
        <v>1</v>
      </c>
      <c r="T128" s="7">
        <f t="shared" si="52"/>
        <v>1.6</v>
      </c>
      <c r="U128" s="7">
        <f t="shared" si="40"/>
        <v>0.1</v>
      </c>
      <c r="V128" s="7">
        <f t="shared" si="41"/>
        <v>0.5</v>
      </c>
      <c r="W128" s="7">
        <f t="shared" si="42"/>
        <v>1</v>
      </c>
      <c r="X128" s="7">
        <f t="shared" si="53"/>
        <v>1.6</v>
      </c>
      <c r="Y128" s="7">
        <f t="shared" si="43"/>
        <v>0.1</v>
      </c>
      <c r="Z128" s="7">
        <f t="shared" si="44"/>
        <v>0.5</v>
      </c>
      <c r="AA128" s="7">
        <f t="shared" si="45"/>
        <v>1</v>
      </c>
      <c r="AB128" s="7">
        <f t="shared" si="54"/>
        <v>1.6</v>
      </c>
      <c r="AC128" s="7">
        <f t="shared" si="46"/>
        <v>0.1</v>
      </c>
      <c r="AD128" s="7">
        <f t="shared" si="47"/>
        <v>0.5</v>
      </c>
      <c r="AE128" s="7">
        <f t="shared" si="48"/>
        <v>1</v>
      </c>
      <c r="AF128" s="7">
        <f t="shared" si="55"/>
        <v>1.6</v>
      </c>
      <c r="AG128" s="7">
        <f t="shared" si="49"/>
        <v>0.1</v>
      </c>
      <c r="AH128" s="7">
        <f t="shared" si="50"/>
        <v>0.5</v>
      </c>
      <c r="AI128" s="7">
        <f t="shared" si="51"/>
        <v>0</v>
      </c>
      <c r="AJ128" s="7">
        <f t="shared" si="56"/>
        <v>0.6</v>
      </c>
      <c r="AK128"/>
      <c r="AL128"/>
      <c r="AM128"/>
      <c r="AN128"/>
      <c r="AO128"/>
      <c r="AP128"/>
      <c r="AQ128"/>
    </row>
    <row r="129" spans="1:43" x14ac:dyDescent="0.25">
      <c r="A129" s="140" t="s">
        <v>925</v>
      </c>
      <c r="B129" s="153">
        <v>1</v>
      </c>
      <c r="C129" s="154">
        <v>2</v>
      </c>
      <c r="D129" s="151">
        <v>4</v>
      </c>
      <c r="E129" s="154">
        <v>4</v>
      </c>
      <c r="F129" s="154">
        <v>3</v>
      </c>
      <c r="G129" s="154">
        <v>3</v>
      </c>
      <c r="H129" s="154">
        <v>4</v>
      </c>
      <c r="I129" s="151"/>
      <c r="J129" s="163">
        <f t="shared" si="31"/>
        <v>3.3333333333333335</v>
      </c>
      <c r="K129" s="152">
        <f t="shared" si="32"/>
        <v>1.6</v>
      </c>
      <c r="L129" s="152">
        <f t="shared" si="33"/>
        <v>1.6</v>
      </c>
      <c r="M129" s="152">
        <f t="shared" si="34"/>
        <v>1.6</v>
      </c>
      <c r="N129" s="152">
        <f t="shared" si="35"/>
        <v>0.1</v>
      </c>
      <c r="O129" s="152">
        <f t="shared" si="36"/>
        <v>0</v>
      </c>
      <c r="P129" s="152"/>
      <c r="Q129" s="7">
        <f t="shared" si="37"/>
        <v>0.1</v>
      </c>
      <c r="R129" s="7">
        <f t="shared" si="38"/>
        <v>0.5</v>
      </c>
      <c r="S129" s="7">
        <f t="shared" si="39"/>
        <v>1</v>
      </c>
      <c r="T129" s="7">
        <f t="shared" si="52"/>
        <v>1.6</v>
      </c>
      <c r="U129" s="7">
        <f t="shared" si="40"/>
        <v>0.1</v>
      </c>
      <c r="V129" s="7">
        <f t="shared" si="41"/>
        <v>0.5</v>
      </c>
      <c r="W129" s="7">
        <f t="shared" si="42"/>
        <v>1</v>
      </c>
      <c r="X129" s="7">
        <f t="shared" si="53"/>
        <v>1.6</v>
      </c>
      <c r="Y129" s="7">
        <f t="shared" si="43"/>
        <v>0.1</v>
      </c>
      <c r="Z129" s="7">
        <f t="shared" si="44"/>
        <v>0.5</v>
      </c>
      <c r="AA129" s="7">
        <f t="shared" si="45"/>
        <v>1</v>
      </c>
      <c r="AB129" s="7">
        <f t="shared" si="54"/>
        <v>1.6</v>
      </c>
      <c r="AC129" s="7">
        <f t="shared" si="46"/>
        <v>0.1</v>
      </c>
      <c r="AD129" s="7">
        <f t="shared" si="47"/>
        <v>0</v>
      </c>
      <c r="AE129" s="7">
        <f t="shared" si="48"/>
        <v>0</v>
      </c>
      <c r="AF129" s="7">
        <f t="shared" si="55"/>
        <v>0.1</v>
      </c>
      <c r="AG129" s="7">
        <f t="shared" si="49"/>
        <v>0</v>
      </c>
      <c r="AH129" s="7">
        <f t="shared" si="50"/>
        <v>0</v>
      </c>
      <c r="AI129" s="7">
        <f t="shared" si="51"/>
        <v>0</v>
      </c>
      <c r="AJ129" s="7">
        <f t="shared" si="56"/>
        <v>0</v>
      </c>
      <c r="AK129"/>
      <c r="AL129"/>
      <c r="AM129"/>
      <c r="AN129"/>
      <c r="AO129"/>
      <c r="AP129"/>
      <c r="AQ129"/>
    </row>
    <row r="130" spans="1:43" x14ac:dyDescent="0.25">
      <c r="A130" s="140" t="s">
        <v>928</v>
      </c>
      <c r="B130" s="153">
        <v>1</v>
      </c>
      <c r="C130" s="154">
        <v>4</v>
      </c>
      <c r="D130" s="151">
        <v>5</v>
      </c>
      <c r="E130" s="154">
        <v>5</v>
      </c>
      <c r="F130" s="154">
        <v>5</v>
      </c>
      <c r="G130" s="154">
        <v>4</v>
      </c>
      <c r="H130" s="154">
        <v>1</v>
      </c>
      <c r="I130" s="151"/>
      <c r="J130" s="163">
        <f t="shared" si="31"/>
        <v>4</v>
      </c>
      <c r="K130" s="152">
        <f t="shared" si="32"/>
        <v>1.6</v>
      </c>
      <c r="L130" s="152">
        <f t="shared" si="33"/>
        <v>1.6</v>
      </c>
      <c r="M130" s="152">
        <f t="shared" si="34"/>
        <v>1.6</v>
      </c>
      <c r="N130" s="152">
        <f t="shared" si="35"/>
        <v>1.6</v>
      </c>
      <c r="O130" s="152">
        <f t="shared" si="36"/>
        <v>0</v>
      </c>
      <c r="P130" s="152"/>
      <c r="Q130" s="7">
        <f t="shared" si="37"/>
        <v>0.1</v>
      </c>
      <c r="R130" s="7">
        <f t="shared" si="38"/>
        <v>0.5</v>
      </c>
      <c r="S130" s="7">
        <f t="shared" si="39"/>
        <v>1</v>
      </c>
      <c r="T130" s="7">
        <f t="shared" si="52"/>
        <v>1.6</v>
      </c>
      <c r="U130" s="7">
        <f t="shared" si="40"/>
        <v>0.1</v>
      </c>
      <c r="V130" s="7">
        <f t="shared" si="41"/>
        <v>0.5</v>
      </c>
      <c r="W130" s="7">
        <f t="shared" si="42"/>
        <v>1</v>
      </c>
      <c r="X130" s="7">
        <f t="shared" si="53"/>
        <v>1.6</v>
      </c>
      <c r="Y130" s="7">
        <f t="shared" si="43"/>
        <v>0.1</v>
      </c>
      <c r="Z130" s="7">
        <f t="shared" si="44"/>
        <v>0.5</v>
      </c>
      <c r="AA130" s="7">
        <f t="shared" si="45"/>
        <v>1</v>
      </c>
      <c r="AB130" s="7">
        <f t="shared" si="54"/>
        <v>1.6</v>
      </c>
      <c r="AC130" s="7">
        <f t="shared" si="46"/>
        <v>0.1</v>
      </c>
      <c r="AD130" s="7">
        <f t="shared" si="47"/>
        <v>0.5</v>
      </c>
      <c r="AE130" s="7">
        <f t="shared" si="48"/>
        <v>1</v>
      </c>
      <c r="AF130" s="7">
        <f t="shared" si="55"/>
        <v>1.6</v>
      </c>
      <c r="AG130" s="7">
        <f t="shared" si="49"/>
        <v>0</v>
      </c>
      <c r="AH130" s="7">
        <f t="shared" si="50"/>
        <v>0</v>
      </c>
      <c r="AI130" s="7">
        <f t="shared" si="51"/>
        <v>0</v>
      </c>
      <c r="AJ130" s="7">
        <f t="shared" si="56"/>
        <v>0</v>
      </c>
      <c r="AK130"/>
      <c r="AL130"/>
      <c r="AM130"/>
      <c r="AN130"/>
      <c r="AO130"/>
      <c r="AP130"/>
      <c r="AQ130"/>
    </row>
    <row r="131" spans="1:43" x14ac:dyDescent="0.25">
      <c r="A131" s="140" t="s">
        <v>2138</v>
      </c>
      <c r="B131" s="153">
        <v>1</v>
      </c>
      <c r="C131" s="154">
        <v>3</v>
      </c>
      <c r="D131" s="151">
        <v>3</v>
      </c>
      <c r="E131" s="154">
        <v>3</v>
      </c>
      <c r="F131" s="154">
        <v>2</v>
      </c>
      <c r="G131" s="154">
        <v>3</v>
      </c>
      <c r="H131" s="154">
        <v>4</v>
      </c>
      <c r="I131" s="151"/>
      <c r="J131" s="163">
        <f t="shared" si="31"/>
        <v>3</v>
      </c>
      <c r="K131" s="152">
        <f t="shared" si="32"/>
        <v>1.6</v>
      </c>
      <c r="L131" s="152">
        <f t="shared" si="33"/>
        <v>1.6</v>
      </c>
      <c r="M131" s="152">
        <f t="shared" si="34"/>
        <v>1.6</v>
      </c>
      <c r="N131" s="152">
        <f t="shared" si="35"/>
        <v>0</v>
      </c>
      <c r="O131" s="152">
        <f t="shared" si="36"/>
        <v>0</v>
      </c>
      <c r="P131" s="152"/>
      <c r="Q131" s="7">
        <f t="shared" si="37"/>
        <v>0.1</v>
      </c>
      <c r="R131" s="7">
        <f t="shared" si="38"/>
        <v>0.5</v>
      </c>
      <c r="S131" s="7">
        <f t="shared" si="39"/>
        <v>1</v>
      </c>
      <c r="T131" s="7">
        <f t="shared" si="52"/>
        <v>1.6</v>
      </c>
      <c r="U131" s="7">
        <f t="shared" si="40"/>
        <v>0.1</v>
      </c>
      <c r="V131" s="7">
        <f t="shared" si="41"/>
        <v>0.5</v>
      </c>
      <c r="W131" s="7">
        <f t="shared" si="42"/>
        <v>1</v>
      </c>
      <c r="X131" s="7">
        <f t="shared" si="53"/>
        <v>1.6</v>
      </c>
      <c r="Y131" s="7">
        <f t="shared" si="43"/>
        <v>0.1</v>
      </c>
      <c r="Z131" s="7">
        <f t="shared" si="44"/>
        <v>0.5</v>
      </c>
      <c r="AA131" s="7">
        <f t="shared" si="45"/>
        <v>1</v>
      </c>
      <c r="AB131" s="7">
        <f t="shared" si="54"/>
        <v>1.6</v>
      </c>
      <c r="AC131" s="7">
        <f t="shared" si="46"/>
        <v>0</v>
      </c>
      <c r="AD131" s="7">
        <f t="shared" si="47"/>
        <v>0</v>
      </c>
      <c r="AE131" s="7">
        <f t="shared" si="48"/>
        <v>0</v>
      </c>
      <c r="AF131" s="7">
        <f t="shared" si="55"/>
        <v>0</v>
      </c>
      <c r="AG131" s="7">
        <f t="shared" si="49"/>
        <v>0</v>
      </c>
      <c r="AH131" s="7">
        <f t="shared" si="50"/>
        <v>0</v>
      </c>
      <c r="AI131" s="7">
        <f t="shared" si="51"/>
        <v>0</v>
      </c>
      <c r="AJ131" s="7">
        <f t="shared" si="56"/>
        <v>0</v>
      </c>
      <c r="AK131"/>
      <c r="AL131"/>
      <c r="AM131"/>
      <c r="AN131"/>
      <c r="AO131"/>
      <c r="AP131"/>
      <c r="AQ131"/>
    </row>
    <row r="132" spans="1:43" x14ac:dyDescent="0.25">
      <c r="A132" s="140" t="s">
        <v>2140</v>
      </c>
      <c r="B132" s="153">
        <v>1</v>
      </c>
      <c r="C132" s="154">
        <v>4</v>
      </c>
      <c r="D132" s="151">
        <v>5</v>
      </c>
      <c r="E132" s="154">
        <v>5</v>
      </c>
      <c r="F132" s="154">
        <v>5</v>
      </c>
      <c r="G132" s="154">
        <v>4</v>
      </c>
      <c r="H132" s="154">
        <v>4</v>
      </c>
      <c r="I132" s="151"/>
      <c r="J132" s="163">
        <f t="shared" si="31"/>
        <v>4.5</v>
      </c>
      <c r="K132" s="152">
        <f t="shared" si="32"/>
        <v>1.6</v>
      </c>
      <c r="L132" s="152">
        <f t="shared" si="33"/>
        <v>1.6</v>
      </c>
      <c r="M132" s="152">
        <f t="shared" si="34"/>
        <v>1.6</v>
      </c>
      <c r="N132" s="152">
        <f t="shared" si="35"/>
        <v>1.6</v>
      </c>
      <c r="O132" s="152">
        <f t="shared" si="36"/>
        <v>0.6</v>
      </c>
      <c r="P132" s="152"/>
      <c r="Q132" s="7">
        <f t="shared" si="37"/>
        <v>0.1</v>
      </c>
      <c r="R132" s="7">
        <f t="shared" si="38"/>
        <v>0.5</v>
      </c>
      <c r="S132" s="7">
        <f t="shared" si="39"/>
        <v>1</v>
      </c>
      <c r="T132" s="7">
        <f t="shared" si="52"/>
        <v>1.6</v>
      </c>
      <c r="U132" s="7">
        <f t="shared" si="40"/>
        <v>0.1</v>
      </c>
      <c r="V132" s="7">
        <f t="shared" si="41"/>
        <v>0.5</v>
      </c>
      <c r="W132" s="7">
        <f t="shared" si="42"/>
        <v>1</v>
      </c>
      <c r="X132" s="7">
        <f t="shared" si="53"/>
        <v>1.6</v>
      </c>
      <c r="Y132" s="7">
        <f t="shared" si="43"/>
        <v>0.1</v>
      </c>
      <c r="Z132" s="7">
        <f t="shared" si="44"/>
        <v>0.5</v>
      </c>
      <c r="AA132" s="7">
        <f t="shared" si="45"/>
        <v>1</v>
      </c>
      <c r="AB132" s="7">
        <f t="shared" si="54"/>
        <v>1.6</v>
      </c>
      <c r="AC132" s="7">
        <f t="shared" si="46"/>
        <v>0.1</v>
      </c>
      <c r="AD132" s="7">
        <f t="shared" si="47"/>
        <v>0.5</v>
      </c>
      <c r="AE132" s="7">
        <f t="shared" si="48"/>
        <v>1</v>
      </c>
      <c r="AF132" s="7">
        <f t="shared" si="55"/>
        <v>1.6</v>
      </c>
      <c r="AG132" s="7">
        <f t="shared" si="49"/>
        <v>0.1</v>
      </c>
      <c r="AH132" s="7">
        <f t="shared" si="50"/>
        <v>0.5</v>
      </c>
      <c r="AI132" s="7">
        <f t="shared" si="51"/>
        <v>0</v>
      </c>
      <c r="AJ132" s="7">
        <f t="shared" si="56"/>
        <v>0.6</v>
      </c>
      <c r="AK132"/>
      <c r="AL132"/>
      <c r="AM132"/>
      <c r="AN132"/>
      <c r="AO132"/>
      <c r="AP132"/>
      <c r="AQ132"/>
    </row>
    <row r="133" spans="1:43" x14ac:dyDescent="0.25">
      <c r="A133" s="2" t="s">
        <v>119</v>
      </c>
      <c r="B133" s="153">
        <v>4</v>
      </c>
      <c r="C133" s="154">
        <v>4.75</v>
      </c>
      <c r="D133" s="151">
        <v>4.75</v>
      </c>
      <c r="E133" s="154">
        <v>4</v>
      </c>
      <c r="F133" s="154">
        <v>4.25</v>
      </c>
      <c r="G133" s="154">
        <v>4.5</v>
      </c>
      <c r="H133" s="154">
        <v>4.25</v>
      </c>
      <c r="I133" s="151"/>
      <c r="J133" s="163">
        <f t="shared" si="31"/>
        <v>4.416666666666667</v>
      </c>
      <c r="K133" s="152">
        <f t="shared" si="32"/>
        <v>1.6</v>
      </c>
      <c r="L133" s="152">
        <f t="shared" si="33"/>
        <v>1.6</v>
      </c>
      <c r="M133" s="152">
        <f t="shared" si="34"/>
        <v>1.6</v>
      </c>
      <c r="N133" s="152">
        <f t="shared" si="35"/>
        <v>1.6</v>
      </c>
      <c r="O133" s="152">
        <f t="shared" si="36"/>
        <v>0.1</v>
      </c>
      <c r="P133" s="152"/>
      <c r="Q133" s="7">
        <f t="shared" si="37"/>
        <v>0.1</v>
      </c>
      <c r="R133" s="7">
        <f t="shared" si="38"/>
        <v>0.5</v>
      </c>
      <c r="S133" s="7">
        <f t="shared" si="39"/>
        <v>1</v>
      </c>
      <c r="T133" s="7">
        <f t="shared" si="52"/>
        <v>1.6</v>
      </c>
      <c r="U133" s="7">
        <f t="shared" si="40"/>
        <v>0.1</v>
      </c>
      <c r="V133" s="7">
        <f t="shared" si="41"/>
        <v>0.5</v>
      </c>
      <c r="W133" s="7">
        <f t="shared" si="42"/>
        <v>1</v>
      </c>
      <c r="X133" s="7">
        <f t="shared" si="53"/>
        <v>1.6</v>
      </c>
      <c r="Y133" s="7">
        <f t="shared" si="43"/>
        <v>0.1</v>
      </c>
      <c r="Z133" s="7">
        <f t="shared" si="44"/>
        <v>0.5</v>
      </c>
      <c r="AA133" s="7">
        <f t="shared" si="45"/>
        <v>1</v>
      </c>
      <c r="AB133" s="7">
        <f t="shared" si="54"/>
        <v>1.6</v>
      </c>
      <c r="AC133" s="7">
        <f t="shared" si="46"/>
        <v>0.1</v>
      </c>
      <c r="AD133" s="7">
        <f t="shared" si="47"/>
        <v>0.5</v>
      </c>
      <c r="AE133" s="7">
        <f t="shared" si="48"/>
        <v>1</v>
      </c>
      <c r="AF133" s="7">
        <f t="shared" si="55"/>
        <v>1.6</v>
      </c>
      <c r="AG133" s="7">
        <f t="shared" si="49"/>
        <v>0.1</v>
      </c>
      <c r="AH133" s="7">
        <f t="shared" si="50"/>
        <v>0</v>
      </c>
      <c r="AI133" s="7">
        <f t="shared" si="51"/>
        <v>0</v>
      </c>
      <c r="AJ133" s="7">
        <f t="shared" si="56"/>
        <v>0.1</v>
      </c>
      <c r="AK133"/>
      <c r="AL133"/>
      <c r="AM133"/>
      <c r="AN133"/>
      <c r="AO133"/>
      <c r="AP133"/>
      <c r="AQ133"/>
    </row>
    <row r="134" spans="1:43" x14ac:dyDescent="0.25">
      <c r="A134" s="140" t="s">
        <v>119</v>
      </c>
      <c r="B134" s="153">
        <v>4</v>
      </c>
      <c r="C134" s="154">
        <v>4.75</v>
      </c>
      <c r="D134" s="151">
        <v>4.75</v>
      </c>
      <c r="E134" s="154">
        <v>4</v>
      </c>
      <c r="F134" s="154">
        <v>4.25</v>
      </c>
      <c r="G134" s="154">
        <v>4.5</v>
      </c>
      <c r="H134" s="154">
        <v>4.25</v>
      </c>
      <c r="I134" s="151"/>
      <c r="J134" s="163">
        <f t="shared" si="31"/>
        <v>4.416666666666667</v>
      </c>
      <c r="K134" s="152">
        <f t="shared" si="32"/>
        <v>1.6</v>
      </c>
      <c r="L134" s="152">
        <f t="shared" si="33"/>
        <v>1.6</v>
      </c>
      <c r="M134" s="152">
        <f t="shared" si="34"/>
        <v>1.6</v>
      </c>
      <c r="N134" s="152">
        <f t="shared" si="35"/>
        <v>1.6</v>
      </c>
      <c r="O134" s="152">
        <f t="shared" si="36"/>
        <v>0.1</v>
      </c>
      <c r="P134" s="152"/>
      <c r="Q134" s="7">
        <f t="shared" si="37"/>
        <v>0.1</v>
      </c>
      <c r="R134" s="7">
        <f t="shared" si="38"/>
        <v>0.5</v>
      </c>
      <c r="S134" s="7">
        <f t="shared" si="39"/>
        <v>1</v>
      </c>
      <c r="T134" s="7">
        <f t="shared" si="52"/>
        <v>1.6</v>
      </c>
      <c r="U134" s="7">
        <f t="shared" si="40"/>
        <v>0.1</v>
      </c>
      <c r="V134" s="7">
        <f t="shared" si="41"/>
        <v>0.5</v>
      </c>
      <c r="W134" s="7">
        <f t="shared" si="42"/>
        <v>1</v>
      </c>
      <c r="X134" s="7">
        <f t="shared" si="53"/>
        <v>1.6</v>
      </c>
      <c r="Y134" s="7">
        <f t="shared" si="43"/>
        <v>0.1</v>
      </c>
      <c r="Z134" s="7">
        <f t="shared" si="44"/>
        <v>0.5</v>
      </c>
      <c r="AA134" s="7">
        <f t="shared" si="45"/>
        <v>1</v>
      </c>
      <c r="AB134" s="7">
        <f t="shared" si="54"/>
        <v>1.6</v>
      </c>
      <c r="AC134" s="7">
        <f t="shared" si="46"/>
        <v>0.1</v>
      </c>
      <c r="AD134" s="7">
        <f t="shared" si="47"/>
        <v>0.5</v>
      </c>
      <c r="AE134" s="7">
        <f t="shared" si="48"/>
        <v>1</v>
      </c>
      <c r="AF134" s="7">
        <f t="shared" si="55"/>
        <v>1.6</v>
      </c>
      <c r="AG134" s="7">
        <f t="shared" si="49"/>
        <v>0.1</v>
      </c>
      <c r="AH134" s="7">
        <f t="shared" si="50"/>
        <v>0</v>
      </c>
      <c r="AI134" s="7">
        <f t="shared" si="51"/>
        <v>0</v>
      </c>
      <c r="AJ134" s="7">
        <f t="shared" si="56"/>
        <v>0.1</v>
      </c>
      <c r="AK134"/>
      <c r="AL134"/>
      <c r="AM134"/>
      <c r="AN134"/>
      <c r="AO134"/>
      <c r="AP134"/>
      <c r="AQ134"/>
    </row>
    <row r="135" spans="1:43" x14ac:dyDescent="0.25">
      <c r="A135" s="2" t="s">
        <v>103</v>
      </c>
      <c r="B135" s="153">
        <v>23</v>
      </c>
      <c r="C135" s="154">
        <v>3.9130434782608696</v>
      </c>
      <c r="D135" s="151">
        <v>4</v>
      </c>
      <c r="E135" s="154">
        <v>3.4782608695652173</v>
      </c>
      <c r="F135" s="154">
        <v>3.6956521739130435</v>
      </c>
      <c r="G135" s="154">
        <v>3</v>
      </c>
      <c r="H135" s="154">
        <v>3.3913043478260869</v>
      </c>
      <c r="I135" s="151"/>
      <c r="J135" s="163">
        <f t="shared" si="31"/>
        <v>3.5797101449275357</v>
      </c>
      <c r="K135" s="152">
        <f t="shared" si="32"/>
        <v>1.6</v>
      </c>
      <c r="L135" s="152">
        <f t="shared" si="33"/>
        <v>1.6</v>
      </c>
      <c r="M135" s="152">
        <f t="shared" si="34"/>
        <v>1.6</v>
      </c>
      <c r="N135" s="152">
        <f t="shared" si="35"/>
        <v>0.6</v>
      </c>
      <c r="O135" s="152">
        <f t="shared" si="36"/>
        <v>0</v>
      </c>
      <c r="P135" s="152"/>
      <c r="Q135" s="7">
        <f t="shared" si="37"/>
        <v>0.1</v>
      </c>
      <c r="R135" s="7">
        <f t="shared" si="38"/>
        <v>0.5</v>
      </c>
      <c r="S135" s="7">
        <f t="shared" si="39"/>
        <v>1</v>
      </c>
      <c r="T135" s="7">
        <f t="shared" si="52"/>
        <v>1.6</v>
      </c>
      <c r="U135" s="7">
        <f t="shared" si="40"/>
        <v>0.1</v>
      </c>
      <c r="V135" s="7">
        <f t="shared" si="41"/>
        <v>0.5</v>
      </c>
      <c r="W135" s="7">
        <f t="shared" si="42"/>
        <v>1</v>
      </c>
      <c r="X135" s="7">
        <f t="shared" si="53"/>
        <v>1.6</v>
      </c>
      <c r="Y135" s="7">
        <f t="shared" si="43"/>
        <v>0.1</v>
      </c>
      <c r="Z135" s="7">
        <f t="shared" si="44"/>
        <v>0.5</v>
      </c>
      <c r="AA135" s="7">
        <f t="shared" si="45"/>
        <v>1</v>
      </c>
      <c r="AB135" s="7">
        <f t="shared" si="54"/>
        <v>1.6</v>
      </c>
      <c r="AC135" s="7">
        <f t="shared" si="46"/>
        <v>0.1</v>
      </c>
      <c r="AD135" s="7">
        <f t="shared" si="47"/>
        <v>0.5</v>
      </c>
      <c r="AE135" s="7">
        <f t="shared" si="48"/>
        <v>0</v>
      </c>
      <c r="AF135" s="7">
        <f t="shared" si="55"/>
        <v>0.6</v>
      </c>
      <c r="AG135" s="7">
        <f t="shared" si="49"/>
        <v>0</v>
      </c>
      <c r="AH135" s="7">
        <f t="shared" si="50"/>
        <v>0</v>
      </c>
      <c r="AI135" s="7">
        <f t="shared" si="51"/>
        <v>0</v>
      </c>
      <c r="AJ135" s="7">
        <f t="shared" si="56"/>
        <v>0</v>
      </c>
      <c r="AK135"/>
      <c r="AL135"/>
      <c r="AM135"/>
      <c r="AN135"/>
      <c r="AO135"/>
      <c r="AP135"/>
      <c r="AQ135"/>
    </row>
    <row r="136" spans="1:43" x14ac:dyDescent="0.25">
      <c r="A136" s="140" t="s">
        <v>593</v>
      </c>
      <c r="B136" s="153">
        <v>1</v>
      </c>
      <c r="C136" s="154">
        <v>4</v>
      </c>
      <c r="D136" s="151">
        <v>4</v>
      </c>
      <c r="E136" s="154">
        <v>4</v>
      </c>
      <c r="F136" s="154">
        <v>4</v>
      </c>
      <c r="G136" s="154">
        <v>4</v>
      </c>
      <c r="H136" s="154">
        <v>4</v>
      </c>
      <c r="I136" s="151"/>
      <c r="J136" s="163">
        <f t="shared" si="31"/>
        <v>4</v>
      </c>
      <c r="K136" s="152">
        <f t="shared" si="32"/>
        <v>1.6</v>
      </c>
      <c r="L136" s="152">
        <f t="shared" si="33"/>
        <v>1.6</v>
      </c>
      <c r="M136" s="152">
        <f t="shared" si="34"/>
        <v>1.6</v>
      </c>
      <c r="N136" s="152">
        <f t="shared" si="35"/>
        <v>1.6</v>
      </c>
      <c r="O136" s="152">
        <f t="shared" si="36"/>
        <v>0</v>
      </c>
      <c r="P136" s="152"/>
      <c r="Q136" s="7">
        <f t="shared" si="37"/>
        <v>0.1</v>
      </c>
      <c r="R136" s="7">
        <f t="shared" si="38"/>
        <v>0.5</v>
      </c>
      <c r="S136" s="7">
        <f t="shared" si="39"/>
        <v>1</v>
      </c>
      <c r="T136" s="7">
        <f t="shared" si="52"/>
        <v>1.6</v>
      </c>
      <c r="U136" s="7">
        <f t="shared" si="40"/>
        <v>0.1</v>
      </c>
      <c r="V136" s="7">
        <f t="shared" si="41"/>
        <v>0.5</v>
      </c>
      <c r="W136" s="7">
        <f t="shared" si="42"/>
        <v>1</v>
      </c>
      <c r="X136" s="7">
        <f t="shared" si="53"/>
        <v>1.6</v>
      </c>
      <c r="Y136" s="7">
        <f t="shared" si="43"/>
        <v>0.1</v>
      </c>
      <c r="Z136" s="7">
        <f t="shared" si="44"/>
        <v>0.5</v>
      </c>
      <c r="AA136" s="7">
        <f t="shared" si="45"/>
        <v>1</v>
      </c>
      <c r="AB136" s="7">
        <f t="shared" si="54"/>
        <v>1.6</v>
      </c>
      <c r="AC136" s="7">
        <f t="shared" si="46"/>
        <v>0.1</v>
      </c>
      <c r="AD136" s="7">
        <f t="shared" si="47"/>
        <v>0.5</v>
      </c>
      <c r="AE136" s="7">
        <f t="shared" si="48"/>
        <v>1</v>
      </c>
      <c r="AF136" s="7">
        <f t="shared" si="55"/>
        <v>1.6</v>
      </c>
      <c r="AG136" s="7">
        <f t="shared" si="49"/>
        <v>0</v>
      </c>
      <c r="AH136" s="7">
        <f t="shared" si="50"/>
        <v>0</v>
      </c>
      <c r="AI136" s="7">
        <f t="shared" si="51"/>
        <v>0</v>
      </c>
      <c r="AJ136" s="7">
        <f t="shared" si="56"/>
        <v>0</v>
      </c>
      <c r="AK136"/>
      <c r="AL136"/>
      <c r="AM136"/>
      <c r="AN136"/>
      <c r="AO136"/>
      <c r="AP136"/>
      <c r="AQ136"/>
    </row>
    <row r="137" spans="1:43" x14ac:dyDescent="0.25">
      <c r="A137" s="140" t="s">
        <v>103</v>
      </c>
      <c r="B137" s="153">
        <v>15</v>
      </c>
      <c r="C137" s="154">
        <v>4.2666666666666666</v>
      </c>
      <c r="D137" s="151">
        <v>4.4000000000000004</v>
      </c>
      <c r="E137" s="154">
        <v>3.6666666666666665</v>
      </c>
      <c r="F137" s="154">
        <v>3.9333333333333331</v>
      </c>
      <c r="G137" s="154">
        <v>2.8</v>
      </c>
      <c r="H137" s="154">
        <v>3.6666666666666665</v>
      </c>
      <c r="I137" s="151"/>
      <c r="J137" s="163">
        <f t="shared" si="31"/>
        <v>3.7888888888888892</v>
      </c>
      <c r="K137" s="152">
        <f t="shared" si="32"/>
        <v>1.6</v>
      </c>
      <c r="L137" s="152">
        <f t="shared" si="33"/>
        <v>1.6</v>
      </c>
      <c r="M137" s="152">
        <f t="shared" si="34"/>
        <v>1.6</v>
      </c>
      <c r="N137" s="152">
        <f t="shared" si="35"/>
        <v>0.6</v>
      </c>
      <c r="O137" s="152">
        <f t="shared" si="36"/>
        <v>0</v>
      </c>
      <c r="P137" s="152"/>
      <c r="Q137" s="7">
        <f t="shared" si="37"/>
        <v>0.1</v>
      </c>
      <c r="R137" s="7">
        <f t="shared" si="38"/>
        <v>0.5</v>
      </c>
      <c r="S137" s="7">
        <f t="shared" si="39"/>
        <v>1</v>
      </c>
      <c r="T137" s="7">
        <f t="shared" si="52"/>
        <v>1.6</v>
      </c>
      <c r="U137" s="7">
        <f t="shared" si="40"/>
        <v>0.1</v>
      </c>
      <c r="V137" s="7">
        <f t="shared" si="41"/>
        <v>0.5</v>
      </c>
      <c r="W137" s="7">
        <f t="shared" si="42"/>
        <v>1</v>
      </c>
      <c r="X137" s="7">
        <f t="shared" si="53"/>
        <v>1.6</v>
      </c>
      <c r="Y137" s="7">
        <f t="shared" si="43"/>
        <v>0.1</v>
      </c>
      <c r="Z137" s="7">
        <f t="shared" si="44"/>
        <v>0.5</v>
      </c>
      <c r="AA137" s="7">
        <f t="shared" si="45"/>
        <v>1</v>
      </c>
      <c r="AB137" s="7">
        <f t="shared" si="54"/>
        <v>1.6</v>
      </c>
      <c r="AC137" s="7">
        <f t="shared" si="46"/>
        <v>0.1</v>
      </c>
      <c r="AD137" s="7">
        <f t="shared" si="47"/>
        <v>0.5</v>
      </c>
      <c r="AE137" s="7">
        <f t="shared" si="48"/>
        <v>0</v>
      </c>
      <c r="AF137" s="7">
        <f t="shared" si="55"/>
        <v>0.6</v>
      </c>
      <c r="AG137" s="7">
        <f t="shared" si="49"/>
        <v>0</v>
      </c>
      <c r="AH137" s="7">
        <f t="shared" si="50"/>
        <v>0</v>
      </c>
      <c r="AI137" s="7">
        <f t="shared" si="51"/>
        <v>0</v>
      </c>
      <c r="AJ137" s="7">
        <f t="shared" si="56"/>
        <v>0</v>
      </c>
      <c r="AK137"/>
      <c r="AL137"/>
      <c r="AM137"/>
      <c r="AN137"/>
      <c r="AO137"/>
      <c r="AP137"/>
      <c r="AQ137"/>
    </row>
    <row r="138" spans="1:43" x14ac:dyDescent="0.25">
      <c r="A138" s="140" t="s">
        <v>584</v>
      </c>
      <c r="B138" s="153">
        <v>5</v>
      </c>
      <c r="C138" s="154">
        <v>2.8</v>
      </c>
      <c r="D138" s="151">
        <v>2.6</v>
      </c>
      <c r="E138" s="154">
        <v>2.8</v>
      </c>
      <c r="F138" s="154">
        <v>2.6</v>
      </c>
      <c r="G138" s="154">
        <v>3.6</v>
      </c>
      <c r="H138" s="154">
        <v>2.4</v>
      </c>
      <c r="I138" s="151"/>
      <c r="J138" s="163">
        <f t="shared" si="31"/>
        <v>2.7999999999999994</v>
      </c>
      <c r="K138" s="152">
        <f t="shared" si="32"/>
        <v>1.6</v>
      </c>
      <c r="L138" s="152">
        <f t="shared" si="33"/>
        <v>1.6</v>
      </c>
      <c r="M138" s="152">
        <f t="shared" si="34"/>
        <v>0.6</v>
      </c>
      <c r="N138" s="152">
        <f t="shared" si="35"/>
        <v>0</v>
      </c>
      <c r="O138" s="152">
        <f t="shared" si="36"/>
        <v>0</v>
      </c>
      <c r="P138" s="152"/>
      <c r="Q138" s="7">
        <f t="shared" si="37"/>
        <v>0.1</v>
      </c>
      <c r="R138" s="7">
        <f t="shared" si="38"/>
        <v>0.5</v>
      </c>
      <c r="S138" s="7">
        <f t="shared" si="39"/>
        <v>1</v>
      </c>
      <c r="T138" s="7">
        <f t="shared" si="52"/>
        <v>1.6</v>
      </c>
      <c r="U138" s="7">
        <f t="shared" si="40"/>
        <v>0.1</v>
      </c>
      <c r="V138" s="7">
        <f t="shared" si="41"/>
        <v>0.5</v>
      </c>
      <c r="W138" s="7">
        <f t="shared" si="42"/>
        <v>1</v>
      </c>
      <c r="X138" s="7">
        <f t="shared" si="53"/>
        <v>1.6</v>
      </c>
      <c r="Y138" s="7">
        <f t="shared" si="43"/>
        <v>0.1</v>
      </c>
      <c r="Z138" s="7">
        <f t="shared" si="44"/>
        <v>0.5</v>
      </c>
      <c r="AA138" s="7">
        <f t="shared" si="45"/>
        <v>0</v>
      </c>
      <c r="AB138" s="7">
        <f t="shared" si="54"/>
        <v>0.6</v>
      </c>
      <c r="AC138" s="7">
        <f t="shared" si="46"/>
        <v>0</v>
      </c>
      <c r="AD138" s="7">
        <f t="shared" si="47"/>
        <v>0</v>
      </c>
      <c r="AE138" s="7">
        <f t="shared" si="48"/>
        <v>0</v>
      </c>
      <c r="AF138" s="7">
        <f t="shared" si="55"/>
        <v>0</v>
      </c>
      <c r="AG138" s="7">
        <f t="shared" si="49"/>
        <v>0</v>
      </c>
      <c r="AH138" s="7">
        <f t="shared" si="50"/>
        <v>0</v>
      </c>
      <c r="AI138" s="7">
        <f t="shared" si="51"/>
        <v>0</v>
      </c>
      <c r="AJ138" s="7">
        <f t="shared" si="56"/>
        <v>0</v>
      </c>
      <c r="AK138"/>
      <c r="AL138"/>
      <c r="AM138"/>
      <c r="AN138"/>
      <c r="AO138"/>
      <c r="AP138"/>
      <c r="AQ138"/>
    </row>
    <row r="139" spans="1:43" x14ac:dyDescent="0.25">
      <c r="A139" s="140" t="s">
        <v>1752</v>
      </c>
      <c r="B139" s="153">
        <v>1</v>
      </c>
      <c r="C139" s="154">
        <v>4</v>
      </c>
      <c r="D139" s="151">
        <v>4</v>
      </c>
      <c r="E139" s="154">
        <v>3</v>
      </c>
      <c r="F139" s="154">
        <v>4</v>
      </c>
      <c r="G139" s="154">
        <v>3</v>
      </c>
      <c r="H139" s="154">
        <v>3</v>
      </c>
      <c r="I139" s="151"/>
      <c r="J139" s="163">
        <f t="shared" si="31"/>
        <v>3.5</v>
      </c>
      <c r="K139" s="152">
        <f t="shared" si="32"/>
        <v>1.6</v>
      </c>
      <c r="L139" s="152">
        <f t="shared" si="33"/>
        <v>1.6</v>
      </c>
      <c r="M139" s="152">
        <f t="shared" si="34"/>
        <v>1.6</v>
      </c>
      <c r="N139" s="152">
        <f t="shared" si="35"/>
        <v>0.6</v>
      </c>
      <c r="O139" s="152">
        <f t="shared" si="36"/>
        <v>0</v>
      </c>
      <c r="P139" s="152"/>
      <c r="Q139" s="7">
        <f t="shared" si="37"/>
        <v>0.1</v>
      </c>
      <c r="R139" s="7">
        <f t="shared" si="38"/>
        <v>0.5</v>
      </c>
      <c r="S139" s="7">
        <f t="shared" si="39"/>
        <v>1</v>
      </c>
      <c r="T139" s="7">
        <f t="shared" si="52"/>
        <v>1.6</v>
      </c>
      <c r="U139" s="7">
        <f t="shared" si="40"/>
        <v>0.1</v>
      </c>
      <c r="V139" s="7">
        <f t="shared" si="41"/>
        <v>0.5</v>
      </c>
      <c r="W139" s="7">
        <f t="shared" si="42"/>
        <v>1</v>
      </c>
      <c r="X139" s="7">
        <f t="shared" si="53"/>
        <v>1.6</v>
      </c>
      <c r="Y139" s="7">
        <f t="shared" si="43"/>
        <v>0.1</v>
      </c>
      <c r="Z139" s="7">
        <f t="shared" si="44"/>
        <v>0.5</v>
      </c>
      <c r="AA139" s="7">
        <f t="shared" si="45"/>
        <v>1</v>
      </c>
      <c r="AB139" s="7">
        <f t="shared" si="54"/>
        <v>1.6</v>
      </c>
      <c r="AC139" s="7">
        <f t="shared" si="46"/>
        <v>0.1</v>
      </c>
      <c r="AD139" s="7">
        <f t="shared" si="47"/>
        <v>0.5</v>
      </c>
      <c r="AE139" s="7">
        <f t="shared" si="48"/>
        <v>0</v>
      </c>
      <c r="AF139" s="7">
        <f t="shared" si="55"/>
        <v>0.6</v>
      </c>
      <c r="AG139" s="7">
        <f t="shared" si="49"/>
        <v>0</v>
      </c>
      <c r="AH139" s="7">
        <f t="shared" si="50"/>
        <v>0</v>
      </c>
      <c r="AI139" s="7">
        <f t="shared" si="51"/>
        <v>0</v>
      </c>
      <c r="AJ139" s="7">
        <f t="shared" si="56"/>
        <v>0</v>
      </c>
      <c r="AK139"/>
      <c r="AL139"/>
      <c r="AM139"/>
      <c r="AN139"/>
      <c r="AO139"/>
      <c r="AP139"/>
      <c r="AQ139"/>
    </row>
    <row r="140" spans="1:43" x14ac:dyDescent="0.25">
      <c r="A140" s="140" t="s">
        <v>2133</v>
      </c>
      <c r="B140" s="153">
        <v>1</v>
      </c>
      <c r="C140" s="154">
        <v>4</v>
      </c>
      <c r="D140" s="151">
        <v>5</v>
      </c>
      <c r="E140" s="154">
        <v>4</v>
      </c>
      <c r="F140" s="154">
        <v>5</v>
      </c>
      <c r="G140" s="154">
        <v>2</v>
      </c>
      <c r="H140" s="154">
        <v>4</v>
      </c>
      <c r="I140" s="151"/>
      <c r="J140" s="163">
        <f t="shared" si="31"/>
        <v>4</v>
      </c>
      <c r="K140" s="152">
        <f t="shared" si="32"/>
        <v>1.6</v>
      </c>
      <c r="L140" s="152">
        <f t="shared" si="33"/>
        <v>1.6</v>
      </c>
      <c r="M140" s="152">
        <f t="shared" si="34"/>
        <v>1.6</v>
      </c>
      <c r="N140" s="152">
        <f t="shared" si="35"/>
        <v>1.6</v>
      </c>
      <c r="O140" s="152">
        <f t="shared" si="36"/>
        <v>0</v>
      </c>
      <c r="P140" s="152"/>
      <c r="Q140" s="7">
        <f t="shared" si="37"/>
        <v>0.1</v>
      </c>
      <c r="R140" s="7">
        <f t="shared" si="38"/>
        <v>0.5</v>
      </c>
      <c r="S140" s="7">
        <f t="shared" si="39"/>
        <v>1</v>
      </c>
      <c r="T140" s="7">
        <f t="shared" si="52"/>
        <v>1.6</v>
      </c>
      <c r="U140" s="7">
        <f t="shared" si="40"/>
        <v>0.1</v>
      </c>
      <c r="V140" s="7">
        <f t="shared" si="41"/>
        <v>0.5</v>
      </c>
      <c r="W140" s="7">
        <f t="shared" si="42"/>
        <v>1</v>
      </c>
      <c r="X140" s="7">
        <f t="shared" si="53"/>
        <v>1.6</v>
      </c>
      <c r="Y140" s="7">
        <f t="shared" si="43"/>
        <v>0.1</v>
      </c>
      <c r="Z140" s="7">
        <f t="shared" si="44"/>
        <v>0.5</v>
      </c>
      <c r="AA140" s="7">
        <f t="shared" si="45"/>
        <v>1</v>
      </c>
      <c r="AB140" s="7">
        <f t="shared" si="54"/>
        <v>1.6</v>
      </c>
      <c r="AC140" s="7">
        <f t="shared" si="46"/>
        <v>0.1</v>
      </c>
      <c r="AD140" s="7">
        <f t="shared" si="47"/>
        <v>0.5</v>
      </c>
      <c r="AE140" s="7">
        <f t="shared" si="48"/>
        <v>1</v>
      </c>
      <c r="AF140" s="7">
        <f t="shared" si="55"/>
        <v>1.6</v>
      </c>
      <c r="AG140" s="7">
        <f t="shared" si="49"/>
        <v>0</v>
      </c>
      <c r="AH140" s="7">
        <f t="shared" si="50"/>
        <v>0</v>
      </c>
      <c r="AI140" s="7">
        <f t="shared" si="51"/>
        <v>0</v>
      </c>
      <c r="AJ140" s="7">
        <f t="shared" si="56"/>
        <v>0</v>
      </c>
      <c r="AK140"/>
      <c r="AL140"/>
      <c r="AM140"/>
      <c r="AN140"/>
      <c r="AO140"/>
      <c r="AP140"/>
      <c r="AQ140"/>
    </row>
    <row r="141" spans="1:43" x14ac:dyDescent="0.25">
      <c r="A141" s="2" t="s">
        <v>31</v>
      </c>
      <c r="B141" s="153">
        <v>30</v>
      </c>
      <c r="C141" s="154">
        <v>3.6666666666666665</v>
      </c>
      <c r="D141" s="151">
        <v>3.2</v>
      </c>
      <c r="E141" s="154">
        <v>3.4666666666666668</v>
      </c>
      <c r="F141" s="154">
        <v>3.7333333333333334</v>
      </c>
      <c r="G141" s="154">
        <v>3.9333333333333331</v>
      </c>
      <c r="H141" s="154">
        <v>2.8333333333333335</v>
      </c>
      <c r="I141" s="151"/>
      <c r="J141" s="163">
        <f t="shared" si="31"/>
        <v>3.4722222222222219</v>
      </c>
      <c r="K141" s="152">
        <f t="shared" si="32"/>
        <v>1.6</v>
      </c>
      <c r="L141" s="152">
        <f t="shared" si="33"/>
        <v>1.6</v>
      </c>
      <c r="M141" s="152">
        <f t="shared" si="34"/>
        <v>1.6</v>
      </c>
      <c r="N141" s="152">
        <f t="shared" si="35"/>
        <v>0.1</v>
      </c>
      <c r="O141" s="152">
        <f t="shared" si="36"/>
        <v>0</v>
      </c>
      <c r="P141" s="152"/>
      <c r="Q141" s="7">
        <f t="shared" si="37"/>
        <v>0.1</v>
      </c>
      <c r="R141" s="7">
        <f t="shared" si="38"/>
        <v>0.5</v>
      </c>
      <c r="S141" s="7">
        <f t="shared" si="39"/>
        <v>1</v>
      </c>
      <c r="T141" s="7">
        <f t="shared" si="52"/>
        <v>1.6</v>
      </c>
      <c r="U141" s="7">
        <f t="shared" si="40"/>
        <v>0.1</v>
      </c>
      <c r="V141" s="7">
        <f t="shared" si="41"/>
        <v>0.5</v>
      </c>
      <c r="W141" s="7">
        <f t="shared" si="42"/>
        <v>1</v>
      </c>
      <c r="X141" s="7">
        <f t="shared" si="53"/>
        <v>1.6</v>
      </c>
      <c r="Y141" s="7">
        <f t="shared" si="43"/>
        <v>0.1</v>
      </c>
      <c r="Z141" s="7">
        <f t="shared" si="44"/>
        <v>0.5</v>
      </c>
      <c r="AA141" s="7">
        <f t="shared" si="45"/>
        <v>1</v>
      </c>
      <c r="AB141" s="7">
        <f t="shared" si="54"/>
        <v>1.6</v>
      </c>
      <c r="AC141" s="7">
        <f t="shared" si="46"/>
        <v>0.1</v>
      </c>
      <c r="AD141" s="7">
        <f t="shared" si="47"/>
        <v>0</v>
      </c>
      <c r="AE141" s="7">
        <f t="shared" si="48"/>
        <v>0</v>
      </c>
      <c r="AF141" s="7">
        <f t="shared" si="55"/>
        <v>0.1</v>
      </c>
      <c r="AG141" s="7">
        <f t="shared" si="49"/>
        <v>0</v>
      </c>
      <c r="AH141" s="7">
        <f t="shared" si="50"/>
        <v>0</v>
      </c>
      <c r="AI141" s="7">
        <f t="shared" si="51"/>
        <v>0</v>
      </c>
      <c r="AJ141" s="7">
        <f t="shared" si="56"/>
        <v>0</v>
      </c>
      <c r="AK141"/>
      <c r="AL141"/>
      <c r="AM141"/>
      <c r="AN141"/>
      <c r="AO141"/>
      <c r="AP141"/>
      <c r="AQ141"/>
    </row>
    <row r="142" spans="1:43" x14ac:dyDescent="0.25">
      <c r="A142" s="140" t="s">
        <v>604</v>
      </c>
      <c r="B142" s="153">
        <v>1</v>
      </c>
      <c r="C142" s="154">
        <v>4</v>
      </c>
      <c r="D142" s="151">
        <v>4</v>
      </c>
      <c r="E142" s="154">
        <v>4</v>
      </c>
      <c r="F142" s="154">
        <v>4</v>
      </c>
      <c r="G142" s="154">
        <v>4</v>
      </c>
      <c r="H142" s="154">
        <v>4</v>
      </c>
      <c r="I142" s="151"/>
      <c r="J142" s="163">
        <f t="shared" si="31"/>
        <v>4</v>
      </c>
      <c r="K142" s="152">
        <f t="shared" si="32"/>
        <v>1.6</v>
      </c>
      <c r="L142" s="152">
        <f t="shared" si="33"/>
        <v>1.6</v>
      </c>
      <c r="M142" s="152">
        <f t="shared" si="34"/>
        <v>1.6</v>
      </c>
      <c r="N142" s="152">
        <f t="shared" si="35"/>
        <v>1.6</v>
      </c>
      <c r="O142" s="152">
        <f t="shared" si="36"/>
        <v>0</v>
      </c>
      <c r="P142" s="152"/>
      <c r="Q142" s="7">
        <f t="shared" si="37"/>
        <v>0.1</v>
      </c>
      <c r="R142" s="7">
        <f t="shared" si="38"/>
        <v>0.5</v>
      </c>
      <c r="S142" s="7">
        <f t="shared" si="39"/>
        <v>1</v>
      </c>
      <c r="T142" s="7">
        <f t="shared" si="52"/>
        <v>1.6</v>
      </c>
      <c r="U142" s="7">
        <f t="shared" si="40"/>
        <v>0.1</v>
      </c>
      <c r="V142" s="7">
        <f t="shared" si="41"/>
        <v>0.5</v>
      </c>
      <c r="W142" s="7">
        <f t="shared" si="42"/>
        <v>1</v>
      </c>
      <c r="X142" s="7">
        <f t="shared" si="53"/>
        <v>1.6</v>
      </c>
      <c r="Y142" s="7">
        <f t="shared" si="43"/>
        <v>0.1</v>
      </c>
      <c r="Z142" s="7">
        <f t="shared" si="44"/>
        <v>0.5</v>
      </c>
      <c r="AA142" s="7">
        <f t="shared" si="45"/>
        <v>1</v>
      </c>
      <c r="AB142" s="7">
        <f t="shared" si="54"/>
        <v>1.6</v>
      </c>
      <c r="AC142" s="7">
        <f t="shared" si="46"/>
        <v>0.1</v>
      </c>
      <c r="AD142" s="7">
        <f t="shared" si="47"/>
        <v>0.5</v>
      </c>
      <c r="AE142" s="7">
        <f t="shared" si="48"/>
        <v>1</v>
      </c>
      <c r="AF142" s="7">
        <f t="shared" si="55"/>
        <v>1.6</v>
      </c>
      <c r="AG142" s="7">
        <f t="shared" si="49"/>
        <v>0</v>
      </c>
      <c r="AH142" s="7">
        <f t="shared" si="50"/>
        <v>0</v>
      </c>
      <c r="AI142" s="7">
        <f t="shared" si="51"/>
        <v>0</v>
      </c>
      <c r="AJ142" s="7">
        <f t="shared" si="56"/>
        <v>0</v>
      </c>
      <c r="AK142"/>
      <c r="AL142"/>
      <c r="AM142"/>
      <c r="AN142"/>
      <c r="AO142"/>
      <c r="AP142"/>
      <c r="AQ142"/>
    </row>
    <row r="143" spans="1:43" x14ac:dyDescent="0.25">
      <c r="A143" s="140" t="s">
        <v>605</v>
      </c>
      <c r="B143" s="153">
        <v>2</v>
      </c>
      <c r="C143" s="154">
        <v>3.5</v>
      </c>
      <c r="D143" s="151">
        <v>4.5</v>
      </c>
      <c r="E143" s="154">
        <v>3.5</v>
      </c>
      <c r="F143" s="154">
        <v>4</v>
      </c>
      <c r="G143" s="154">
        <v>4</v>
      </c>
      <c r="H143" s="154">
        <v>4</v>
      </c>
      <c r="I143" s="151"/>
      <c r="J143" s="163">
        <f t="shared" ref="J143:J206" si="57">IFERROR(AVERAGE(C143:H143),"0")+0</f>
        <v>3.9166666666666665</v>
      </c>
      <c r="K143" s="152">
        <f t="shared" si="32"/>
        <v>1.6</v>
      </c>
      <c r="L143" s="152">
        <f t="shared" si="33"/>
        <v>1.6</v>
      </c>
      <c r="M143" s="152">
        <f t="shared" si="34"/>
        <v>1.6</v>
      </c>
      <c r="N143" s="152">
        <f t="shared" si="35"/>
        <v>0.6</v>
      </c>
      <c r="O143" s="152">
        <f t="shared" si="36"/>
        <v>0</v>
      </c>
      <c r="P143" s="152"/>
      <c r="Q143" s="7">
        <f t="shared" si="37"/>
        <v>0.1</v>
      </c>
      <c r="R143" s="7">
        <f t="shared" si="38"/>
        <v>0.5</v>
      </c>
      <c r="S143" s="7">
        <f t="shared" si="39"/>
        <v>1</v>
      </c>
      <c r="T143" s="7">
        <f t="shared" si="52"/>
        <v>1.6</v>
      </c>
      <c r="U143" s="7">
        <f t="shared" si="40"/>
        <v>0.1</v>
      </c>
      <c r="V143" s="7">
        <f t="shared" si="41"/>
        <v>0.5</v>
      </c>
      <c r="W143" s="7">
        <f t="shared" si="42"/>
        <v>1</v>
      </c>
      <c r="X143" s="7">
        <f t="shared" si="53"/>
        <v>1.6</v>
      </c>
      <c r="Y143" s="7">
        <f t="shared" si="43"/>
        <v>0.1</v>
      </c>
      <c r="Z143" s="7">
        <f t="shared" si="44"/>
        <v>0.5</v>
      </c>
      <c r="AA143" s="7">
        <f t="shared" si="45"/>
        <v>1</v>
      </c>
      <c r="AB143" s="7">
        <f t="shared" si="54"/>
        <v>1.6</v>
      </c>
      <c r="AC143" s="7">
        <f t="shared" si="46"/>
        <v>0.1</v>
      </c>
      <c r="AD143" s="7">
        <f t="shared" si="47"/>
        <v>0.5</v>
      </c>
      <c r="AE143" s="7">
        <f t="shared" si="48"/>
        <v>0</v>
      </c>
      <c r="AF143" s="7">
        <f t="shared" si="55"/>
        <v>0.6</v>
      </c>
      <c r="AG143" s="7">
        <f t="shared" si="49"/>
        <v>0</v>
      </c>
      <c r="AH143" s="7">
        <f t="shared" si="50"/>
        <v>0</v>
      </c>
      <c r="AI143" s="7">
        <f t="shared" si="51"/>
        <v>0</v>
      </c>
      <c r="AJ143" s="7">
        <f t="shared" si="56"/>
        <v>0</v>
      </c>
      <c r="AK143"/>
      <c r="AL143"/>
      <c r="AM143"/>
      <c r="AN143"/>
      <c r="AO143"/>
      <c r="AP143"/>
      <c r="AQ143"/>
    </row>
    <row r="144" spans="1:43" x14ac:dyDescent="0.25">
      <c r="A144" s="140" t="s">
        <v>711</v>
      </c>
      <c r="B144" s="153">
        <v>1</v>
      </c>
      <c r="C144" s="154">
        <v>5</v>
      </c>
      <c r="D144" s="151">
        <v>5</v>
      </c>
      <c r="E144" s="154">
        <v>4</v>
      </c>
      <c r="F144" s="154">
        <v>5</v>
      </c>
      <c r="G144" s="154">
        <v>4</v>
      </c>
      <c r="H144" s="154">
        <v>4</v>
      </c>
      <c r="I144" s="151"/>
      <c r="J144" s="163">
        <f t="shared" si="57"/>
        <v>4.5</v>
      </c>
      <c r="K144" s="152">
        <f t="shared" ref="K144:K207" si="58">T144</f>
        <v>1.6</v>
      </c>
      <c r="L144" s="152">
        <f t="shared" ref="L144:L207" si="59">X144</f>
        <v>1.6</v>
      </c>
      <c r="M144" s="152">
        <f t="shared" ref="M144:M207" si="60">AB144</f>
        <v>1.6</v>
      </c>
      <c r="N144" s="152">
        <f t="shared" ref="N144:N207" si="61">AF144</f>
        <v>1.6</v>
      </c>
      <c r="O144" s="152">
        <f t="shared" ref="O144:O207" si="62">AJ144</f>
        <v>0.6</v>
      </c>
      <c r="P144" s="152"/>
      <c r="Q144" s="7">
        <f t="shared" ref="Q144:Q207" si="63">IF($J144&gt;0,0.1,0)</f>
        <v>0.1</v>
      </c>
      <c r="R144" s="7">
        <f t="shared" ref="R144:R207" si="64">IF($J144&gt;0.49,0.5,0)</f>
        <v>0.5</v>
      </c>
      <c r="S144" s="7">
        <f t="shared" ref="S144:S207" si="65">IF($J144&gt;0.99,1,0)</f>
        <v>1</v>
      </c>
      <c r="T144" s="7">
        <f t="shared" si="52"/>
        <v>1.6</v>
      </c>
      <c r="U144" s="7">
        <f t="shared" ref="U144:U207" si="66">IF($J144&gt;1,0.1,0)</f>
        <v>0.1</v>
      </c>
      <c r="V144" s="7">
        <f t="shared" ref="V144:V207" si="67">IF($J144&gt;1.49,0.5,0)</f>
        <v>0.5</v>
      </c>
      <c r="W144" s="7">
        <f t="shared" ref="W144:W207" si="68">IF($J144&gt;1.99,1,0)</f>
        <v>1</v>
      </c>
      <c r="X144" s="7">
        <f t="shared" si="53"/>
        <v>1.6</v>
      </c>
      <c r="Y144" s="7">
        <f t="shared" ref="Y144:Y207" si="69">IF($J144&gt;2,0.1,0)</f>
        <v>0.1</v>
      </c>
      <c r="Z144" s="7">
        <f t="shared" ref="Z144:Z207" si="70">IF($J144&gt;2.49,0.5,0)</f>
        <v>0.5</v>
      </c>
      <c r="AA144" s="7">
        <f t="shared" ref="AA144:AA207" si="71">IF($J144&gt;2.99,1,0)</f>
        <v>1</v>
      </c>
      <c r="AB144" s="7">
        <f t="shared" si="54"/>
        <v>1.6</v>
      </c>
      <c r="AC144" s="7">
        <f t="shared" ref="AC144:AC207" si="72">IF($J144&gt;3,0.1,0)</f>
        <v>0.1</v>
      </c>
      <c r="AD144" s="7">
        <f t="shared" ref="AD144:AD207" si="73">IF($J144&gt;3.49,0.5,0)</f>
        <v>0.5</v>
      </c>
      <c r="AE144" s="7">
        <f t="shared" ref="AE144:AE207" si="74">IF($J144&gt;3.99,1,0)</f>
        <v>1</v>
      </c>
      <c r="AF144" s="7">
        <f t="shared" si="55"/>
        <v>1.6</v>
      </c>
      <c r="AG144" s="7">
        <f t="shared" ref="AG144:AG207" si="75">IF($J144&gt;4,0.1,0)</f>
        <v>0.1</v>
      </c>
      <c r="AH144" s="7">
        <f t="shared" ref="AH144:AH207" si="76">IF($J144&gt;4.49,0.5,0)</f>
        <v>0.5</v>
      </c>
      <c r="AI144" s="7">
        <f t="shared" ref="AI144:AI207" si="77">IF($J144&gt;4.99,1,0)</f>
        <v>0</v>
      </c>
      <c r="AJ144" s="7">
        <f t="shared" si="56"/>
        <v>0.6</v>
      </c>
      <c r="AK144"/>
      <c r="AL144"/>
      <c r="AM144"/>
      <c r="AN144"/>
      <c r="AO144"/>
      <c r="AP144"/>
      <c r="AQ144"/>
    </row>
    <row r="145" spans="1:43" x14ac:dyDescent="0.25">
      <c r="A145" s="140" t="s">
        <v>200</v>
      </c>
      <c r="B145" s="153">
        <v>1</v>
      </c>
      <c r="C145" s="154">
        <v>5</v>
      </c>
      <c r="D145" s="151">
        <v>5</v>
      </c>
      <c r="E145" s="154">
        <v>5</v>
      </c>
      <c r="F145" s="154">
        <v>5</v>
      </c>
      <c r="G145" s="154">
        <v>5</v>
      </c>
      <c r="H145" s="154">
        <v>5</v>
      </c>
      <c r="I145" s="151"/>
      <c r="J145" s="163">
        <f t="shared" si="57"/>
        <v>5</v>
      </c>
      <c r="K145" s="152">
        <f t="shared" si="58"/>
        <v>1.6</v>
      </c>
      <c r="L145" s="152">
        <f t="shared" si="59"/>
        <v>1.6</v>
      </c>
      <c r="M145" s="152">
        <f t="shared" si="60"/>
        <v>1.6</v>
      </c>
      <c r="N145" s="152">
        <f t="shared" si="61"/>
        <v>1.6</v>
      </c>
      <c r="O145" s="152">
        <f t="shared" si="62"/>
        <v>1.6</v>
      </c>
      <c r="P145" s="152"/>
      <c r="Q145" s="7">
        <f t="shared" si="63"/>
        <v>0.1</v>
      </c>
      <c r="R145" s="7">
        <f t="shared" si="64"/>
        <v>0.5</v>
      </c>
      <c r="S145" s="7">
        <f t="shared" si="65"/>
        <v>1</v>
      </c>
      <c r="T145" s="7">
        <f t="shared" si="52"/>
        <v>1.6</v>
      </c>
      <c r="U145" s="7">
        <f t="shared" si="66"/>
        <v>0.1</v>
      </c>
      <c r="V145" s="7">
        <f t="shared" si="67"/>
        <v>0.5</v>
      </c>
      <c r="W145" s="7">
        <f t="shared" si="68"/>
        <v>1</v>
      </c>
      <c r="X145" s="7">
        <f t="shared" si="53"/>
        <v>1.6</v>
      </c>
      <c r="Y145" s="7">
        <f t="shared" si="69"/>
        <v>0.1</v>
      </c>
      <c r="Z145" s="7">
        <f t="shared" si="70"/>
        <v>0.5</v>
      </c>
      <c r="AA145" s="7">
        <f t="shared" si="71"/>
        <v>1</v>
      </c>
      <c r="AB145" s="7">
        <f t="shared" si="54"/>
        <v>1.6</v>
      </c>
      <c r="AC145" s="7">
        <f t="shared" si="72"/>
        <v>0.1</v>
      </c>
      <c r="AD145" s="7">
        <f t="shared" si="73"/>
        <v>0.5</v>
      </c>
      <c r="AE145" s="7">
        <f t="shared" si="74"/>
        <v>1</v>
      </c>
      <c r="AF145" s="7">
        <f t="shared" si="55"/>
        <v>1.6</v>
      </c>
      <c r="AG145" s="7">
        <f t="shared" si="75"/>
        <v>0.1</v>
      </c>
      <c r="AH145" s="7">
        <f t="shared" si="76"/>
        <v>0.5</v>
      </c>
      <c r="AI145" s="7">
        <f t="shared" si="77"/>
        <v>1</v>
      </c>
      <c r="AJ145" s="7">
        <f t="shared" si="56"/>
        <v>1.6</v>
      </c>
      <c r="AK145"/>
      <c r="AL145"/>
      <c r="AM145"/>
      <c r="AN145"/>
      <c r="AO145"/>
      <c r="AP145"/>
      <c r="AQ145"/>
    </row>
    <row r="146" spans="1:43" x14ac:dyDescent="0.25">
      <c r="A146" s="140" t="s">
        <v>107</v>
      </c>
      <c r="B146" s="153">
        <v>13</v>
      </c>
      <c r="C146" s="154">
        <v>3.0769230769230771</v>
      </c>
      <c r="D146" s="151">
        <v>1.5384615384615385</v>
      </c>
      <c r="E146" s="154">
        <v>2.2307692307692308</v>
      </c>
      <c r="F146" s="154">
        <v>2.6153846153846154</v>
      </c>
      <c r="G146" s="154">
        <v>3.3846153846153846</v>
      </c>
      <c r="H146" s="154">
        <v>2.4615384615384617</v>
      </c>
      <c r="I146" s="151"/>
      <c r="J146" s="163">
        <f t="shared" si="57"/>
        <v>2.5512820512820515</v>
      </c>
      <c r="K146" s="152">
        <f t="shared" si="58"/>
        <v>1.6</v>
      </c>
      <c r="L146" s="152">
        <f t="shared" si="59"/>
        <v>1.6</v>
      </c>
      <c r="M146" s="152">
        <f t="shared" si="60"/>
        <v>0.6</v>
      </c>
      <c r="N146" s="152">
        <f t="shared" si="61"/>
        <v>0</v>
      </c>
      <c r="O146" s="152">
        <f t="shared" si="62"/>
        <v>0</v>
      </c>
      <c r="P146" s="152"/>
      <c r="Q146" s="7">
        <f t="shared" si="63"/>
        <v>0.1</v>
      </c>
      <c r="R146" s="7">
        <f t="shared" si="64"/>
        <v>0.5</v>
      </c>
      <c r="S146" s="7">
        <f t="shared" si="65"/>
        <v>1</v>
      </c>
      <c r="T146" s="7">
        <f t="shared" si="52"/>
        <v>1.6</v>
      </c>
      <c r="U146" s="7">
        <f t="shared" si="66"/>
        <v>0.1</v>
      </c>
      <c r="V146" s="7">
        <f t="shared" si="67"/>
        <v>0.5</v>
      </c>
      <c r="W146" s="7">
        <f t="shared" si="68"/>
        <v>1</v>
      </c>
      <c r="X146" s="7">
        <f t="shared" si="53"/>
        <v>1.6</v>
      </c>
      <c r="Y146" s="7">
        <f t="shared" si="69"/>
        <v>0.1</v>
      </c>
      <c r="Z146" s="7">
        <f t="shared" si="70"/>
        <v>0.5</v>
      </c>
      <c r="AA146" s="7">
        <f t="shared" si="71"/>
        <v>0</v>
      </c>
      <c r="AB146" s="7">
        <f t="shared" si="54"/>
        <v>0.6</v>
      </c>
      <c r="AC146" s="7">
        <f t="shared" si="72"/>
        <v>0</v>
      </c>
      <c r="AD146" s="7">
        <f t="shared" si="73"/>
        <v>0</v>
      </c>
      <c r="AE146" s="7">
        <f t="shared" si="74"/>
        <v>0</v>
      </c>
      <c r="AF146" s="7">
        <f t="shared" si="55"/>
        <v>0</v>
      </c>
      <c r="AG146" s="7">
        <f t="shared" si="75"/>
        <v>0</v>
      </c>
      <c r="AH146" s="7">
        <f t="shared" si="76"/>
        <v>0</v>
      </c>
      <c r="AI146" s="7">
        <f t="shared" si="77"/>
        <v>0</v>
      </c>
      <c r="AJ146" s="7">
        <f t="shared" si="56"/>
        <v>0</v>
      </c>
      <c r="AK146"/>
      <c r="AL146"/>
      <c r="AM146"/>
      <c r="AN146"/>
      <c r="AO146"/>
      <c r="AP146"/>
      <c r="AQ146"/>
    </row>
    <row r="147" spans="1:43" x14ac:dyDescent="0.25">
      <c r="A147" s="140" t="s">
        <v>606</v>
      </c>
      <c r="B147" s="153">
        <v>3</v>
      </c>
      <c r="C147" s="154">
        <v>4</v>
      </c>
      <c r="D147" s="151">
        <v>4.333333333333333</v>
      </c>
      <c r="E147" s="154">
        <v>4.666666666666667</v>
      </c>
      <c r="F147" s="154">
        <v>4.666666666666667</v>
      </c>
      <c r="G147" s="154">
        <v>4</v>
      </c>
      <c r="H147" s="154">
        <v>3.6666666666666665</v>
      </c>
      <c r="I147" s="151"/>
      <c r="J147" s="163">
        <f t="shared" si="57"/>
        <v>4.2222222222222223</v>
      </c>
      <c r="K147" s="152">
        <f t="shared" si="58"/>
        <v>1.6</v>
      </c>
      <c r="L147" s="152">
        <f t="shared" si="59"/>
        <v>1.6</v>
      </c>
      <c r="M147" s="152">
        <f t="shared" si="60"/>
        <v>1.6</v>
      </c>
      <c r="N147" s="152">
        <f t="shared" si="61"/>
        <v>1.6</v>
      </c>
      <c r="O147" s="152">
        <f t="shared" si="62"/>
        <v>0.1</v>
      </c>
      <c r="P147" s="152"/>
      <c r="Q147" s="7">
        <f t="shared" si="63"/>
        <v>0.1</v>
      </c>
      <c r="R147" s="7">
        <f t="shared" si="64"/>
        <v>0.5</v>
      </c>
      <c r="S147" s="7">
        <f t="shared" si="65"/>
        <v>1</v>
      </c>
      <c r="T147" s="7">
        <f t="shared" si="52"/>
        <v>1.6</v>
      </c>
      <c r="U147" s="7">
        <f t="shared" si="66"/>
        <v>0.1</v>
      </c>
      <c r="V147" s="7">
        <f t="shared" si="67"/>
        <v>0.5</v>
      </c>
      <c r="W147" s="7">
        <f t="shared" si="68"/>
        <v>1</v>
      </c>
      <c r="X147" s="7">
        <f t="shared" si="53"/>
        <v>1.6</v>
      </c>
      <c r="Y147" s="7">
        <f t="shared" si="69"/>
        <v>0.1</v>
      </c>
      <c r="Z147" s="7">
        <f t="shared" si="70"/>
        <v>0.5</v>
      </c>
      <c r="AA147" s="7">
        <f t="shared" si="71"/>
        <v>1</v>
      </c>
      <c r="AB147" s="7">
        <f t="shared" si="54"/>
        <v>1.6</v>
      </c>
      <c r="AC147" s="7">
        <f t="shared" si="72"/>
        <v>0.1</v>
      </c>
      <c r="AD147" s="7">
        <f t="shared" si="73"/>
        <v>0.5</v>
      </c>
      <c r="AE147" s="7">
        <f t="shared" si="74"/>
        <v>1</v>
      </c>
      <c r="AF147" s="7">
        <f t="shared" si="55"/>
        <v>1.6</v>
      </c>
      <c r="AG147" s="7">
        <f t="shared" si="75"/>
        <v>0.1</v>
      </c>
      <c r="AH147" s="7">
        <f t="shared" si="76"/>
        <v>0</v>
      </c>
      <c r="AI147" s="7">
        <f t="shared" si="77"/>
        <v>0</v>
      </c>
      <c r="AJ147" s="7">
        <f t="shared" si="56"/>
        <v>0.1</v>
      </c>
      <c r="AK147"/>
      <c r="AL147"/>
      <c r="AM147"/>
      <c r="AN147"/>
      <c r="AO147"/>
      <c r="AP147"/>
      <c r="AQ147"/>
    </row>
    <row r="148" spans="1:43" x14ac:dyDescent="0.25">
      <c r="A148" s="140" t="s">
        <v>584</v>
      </c>
      <c r="B148" s="153">
        <v>2</v>
      </c>
      <c r="C148" s="154">
        <v>4</v>
      </c>
      <c r="D148" s="151">
        <v>3</v>
      </c>
      <c r="E148" s="154">
        <v>4.5</v>
      </c>
      <c r="F148" s="154">
        <v>4.5</v>
      </c>
      <c r="G148" s="154">
        <v>5</v>
      </c>
      <c r="H148" s="154">
        <v>2.5</v>
      </c>
      <c r="I148" s="151"/>
      <c r="J148" s="163">
        <f t="shared" si="57"/>
        <v>3.9166666666666665</v>
      </c>
      <c r="K148" s="152">
        <f t="shared" si="58"/>
        <v>1.6</v>
      </c>
      <c r="L148" s="152">
        <f t="shared" si="59"/>
        <v>1.6</v>
      </c>
      <c r="M148" s="152">
        <f t="shared" si="60"/>
        <v>1.6</v>
      </c>
      <c r="N148" s="152">
        <f t="shared" si="61"/>
        <v>0.6</v>
      </c>
      <c r="O148" s="152">
        <f t="shared" si="62"/>
        <v>0</v>
      </c>
      <c r="P148" s="152"/>
      <c r="Q148" s="7">
        <f t="shared" si="63"/>
        <v>0.1</v>
      </c>
      <c r="R148" s="7">
        <f t="shared" si="64"/>
        <v>0.5</v>
      </c>
      <c r="S148" s="7">
        <f t="shared" si="65"/>
        <v>1</v>
      </c>
      <c r="T148" s="7">
        <f t="shared" si="52"/>
        <v>1.6</v>
      </c>
      <c r="U148" s="7">
        <f t="shared" si="66"/>
        <v>0.1</v>
      </c>
      <c r="V148" s="7">
        <f t="shared" si="67"/>
        <v>0.5</v>
      </c>
      <c r="W148" s="7">
        <f t="shared" si="68"/>
        <v>1</v>
      </c>
      <c r="X148" s="7">
        <f t="shared" si="53"/>
        <v>1.6</v>
      </c>
      <c r="Y148" s="7">
        <f t="shared" si="69"/>
        <v>0.1</v>
      </c>
      <c r="Z148" s="7">
        <f t="shared" si="70"/>
        <v>0.5</v>
      </c>
      <c r="AA148" s="7">
        <f t="shared" si="71"/>
        <v>1</v>
      </c>
      <c r="AB148" s="7">
        <f t="shared" si="54"/>
        <v>1.6</v>
      </c>
      <c r="AC148" s="7">
        <f t="shared" si="72"/>
        <v>0.1</v>
      </c>
      <c r="AD148" s="7">
        <f t="shared" si="73"/>
        <v>0.5</v>
      </c>
      <c r="AE148" s="7">
        <f t="shared" si="74"/>
        <v>0</v>
      </c>
      <c r="AF148" s="7">
        <f t="shared" si="55"/>
        <v>0.6</v>
      </c>
      <c r="AG148" s="7">
        <f t="shared" si="75"/>
        <v>0</v>
      </c>
      <c r="AH148" s="7">
        <f t="shared" si="76"/>
        <v>0</v>
      </c>
      <c r="AI148" s="7">
        <f t="shared" si="77"/>
        <v>0</v>
      </c>
      <c r="AJ148" s="7">
        <f t="shared" si="56"/>
        <v>0</v>
      </c>
      <c r="AK148"/>
      <c r="AL148"/>
      <c r="AM148"/>
      <c r="AN148"/>
      <c r="AO148"/>
      <c r="AP148"/>
      <c r="AQ148"/>
    </row>
    <row r="149" spans="1:43" x14ac:dyDescent="0.25">
      <c r="A149" s="140" t="s">
        <v>934</v>
      </c>
      <c r="B149" s="153">
        <v>3</v>
      </c>
      <c r="C149" s="154">
        <v>3.6666666666666665</v>
      </c>
      <c r="D149" s="151">
        <v>4.666666666666667</v>
      </c>
      <c r="E149" s="154">
        <v>4.666666666666667</v>
      </c>
      <c r="F149" s="154">
        <v>5</v>
      </c>
      <c r="G149" s="154">
        <v>4.333333333333333</v>
      </c>
      <c r="H149" s="154">
        <v>3</v>
      </c>
      <c r="I149" s="151"/>
      <c r="J149" s="163">
        <f t="shared" si="57"/>
        <v>4.2222222222222223</v>
      </c>
      <c r="K149" s="152">
        <f t="shared" si="58"/>
        <v>1.6</v>
      </c>
      <c r="L149" s="152">
        <f t="shared" si="59"/>
        <v>1.6</v>
      </c>
      <c r="M149" s="152">
        <f t="shared" si="60"/>
        <v>1.6</v>
      </c>
      <c r="N149" s="152">
        <f t="shared" si="61"/>
        <v>1.6</v>
      </c>
      <c r="O149" s="152">
        <f t="shared" si="62"/>
        <v>0.1</v>
      </c>
      <c r="P149" s="152"/>
      <c r="Q149" s="7">
        <f t="shared" si="63"/>
        <v>0.1</v>
      </c>
      <c r="R149" s="7">
        <f t="shared" si="64"/>
        <v>0.5</v>
      </c>
      <c r="S149" s="7">
        <f t="shared" si="65"/>
        <v>1</v>
      </c>
      <c r="T149" s="7">
        <f t="shared" si="52"/>
        <v>1.6</v>
      </c>
      <c r="U149" s="7">
        <f t="shared" si="66"/>
        <v>0.1</v>
      </c>
      <c r="V149" s="7">
        <f t="shared" si="67"/>
        <v>0.5</v>
      </c>
      <c r="W149" s="7">
        <f t="shared" si="68"/>
        <v>1</v>
      </c>
      <c r="X149" s="7">
        <f t="shared" si="53"/>
        <v>1.6</v>
      </c>
      <c r="Y149" s="7">
        <f t="shared" si="69"/>
        <v>0.1</v>
      </c>
      <c r="Z149" s="7">
        <f t="shared" si="70"/>
        <v>0.5</v>
      </c>
      <c r="AA149" s="7">
        <f t="shared" si="71"/>
        <v>1</v>
      </c>
      <c r="AB149" s="7">
        <f t="shared" si="54"/>
        <v>1.6</v>
      </c>
      <c r="AC149" s="7">
        <f t="shared" si="72"/>
        <v>0.1</v>
      </c>
      <c r="AD149" s="7">
        <f t="shared" si="73"/>
        <v>0.5</v>
      </c>
      <c r="AE149" s="7">
        <f t="shared" si="74"/>
        <v>1</v>
      </c>
      <c r="AF149" s="7">
        <f t="shared" si="55"/>
        <v>1.6</v>
      </c>
      <c r="AG149" s="7">
        <f t="shared" si="75"/>
        <v>0.1</v>
      </c>
      <c r="AH149" s="7">
        <f t="shared" si="76"/>
        <v>0</v>
      </c>
      <c r="AI149" s="7">
        <f t="shared" si="77"/>
        <v>0</v>
      </c>
      <c r="AJ149" s="7">
        <f t="shared" si="56"/>
        <v>0.1</v>
      </c>
      <c r="AK149"/>
      <c r="AL149"/>
      <c r="AM149"/>
      <c r="AN149"/>
      <c r="AO149"/>
      <c r="AP149"/>
      <c r="AQ149"/>
    </row>
    <row r="150" spans="1:43" x14ac:dyDescent="0.25">
      <c r="A150" s="140" t="s">
        <v>1750</v>
      </c>
      <c r="B150" s="153">
        <v>2</v>
      </c>
      <c r="C150" s="154">
        <v>5</v>
      </c>
      <c r="D150" s="151">
        <v>5</v>
      </c>
      <c r="E150" s="154">
        <v>4.5</v>
      </c>
      <c r="F150" s="154">
        <v>4.5</v>
      </c>
      <c r="G150" s="154">
        <v>5</v>
      </c>
      <c r="H150" s="154">
        <v>1</v>
      </c>
      <c r="I150" s="151"/>
      <c r="J150" s="163">
        <f t="shared" si="57"/>
        <v>4.166666666666667</v>
      </c>
      <c r="K150" s="152">
        <f t="shared" si="58"/>
        <v>1.6</v>
      </c>
      <c r="L150" s="152">
        <f t="shared" si="59"/>
        <v>1.6</v>
      </c>
      <c r="M150" s="152">
        <f t="shared" si="60"/>
        <v>1.6</v>
      </c>
      <c r="N150" s="152">
        <f t="shared" si="61"/>
        <v>1.6</v>
      </c>
      <c r="O150" s="152">
        <f t="shared" si="62"/>
        <v>0.1</v>
      </c>
      <c r="P150" s="152"/>
      <c r="Q150" s="7">
        <f t="shared" si="63"/>
        <v>0.1</v>
      </c>
      <c r="R150" s="7">
        <f t="shared" si="64"/>
        <v>0.5</v>
      </c>
      <c r="S150" s="7">
        <f t="shared" si="65"/>
        <v>1</v>
      </c>
      <c r="T150" s="7">
        <f t="shared" si="52"/>
        <v>1.6</v>
      </c>
      <c r="U150" s="7">
        <f t="shared" si="66"/>
        <v>0.1</v>
      </c>
      <c r="V150" s="7">
        <f t="shared" si="67"/>
        <v>0.5</v>
      </c>
      <c r="W150" s="7">
        <f t="shared" si="68"/>
        <v>1</v>
      </c>
      <c r="X150" s="7">
        <f t="shared" si="53"/>
        <v>1.6</v>
      </c>
      <c r="Y150" s="7">
        <f t="shared" si="69"/>
        <v>0.1</v>
      </c>
      <c r="Z150" s="7">
        <f t="shared" si="70"/>
        <v>0.5</v>
      </c>
      <c r="AA150" s="7">
        <f t="shared" si="71"/>
        <v>1</v>
      </c>
      <c r="AB150" s="7">
        <f t="shared" si="54"/>
        <v>1.6</v>
      </c>
      <c r="AC150" s="7">
        <f t="shared" si="72"/>
        <v>0.1</v>
      </c>
      <c r="AD150" s="7">
        <f t="shared" si="73"/>
        <v>0.5</v>
      </c>
      <c r="AE150" s="7">
        <f t="shared" si="74"/>
        <v>1</v>
      </c>
      <c r="AF150" s="7">
        <f t="shared" si="55"/>
        <v>1.6</v>
      </c>
      <c r="AG150" s="7">
        <f t="shared" si="75"/>
        <v>0.1</v>
      </c>
      <c r="AH150" s="7">
        <f t="shared" si="76"/>
        <v>0</v>
      </c>
      <c r="AI150" s="7">
        <f t="shared" si="77"/>
        <v>0</v>
      </c>
      <c r="AJ150" s="7">
        <f t="shared" si="56"/>
        <v>0.1</v>
      </c>
      <c r="AK150"/>
      <c r="AL150"/>
      <c r="AM150"/>
      <c r="AN150"/>
      <c r="AO150"/>
      <c r="AP150"/>
      <c r="AQ150"/>
    </row>
    <row r="151" spans="1:43" x14ac:dyDescent="0.25">
      <c r="A151" s="140" t="s">
        <v>1751</v>
      </c>
      <c r="B151" s="153">
        <v>1</v>
      </c>
      <c r="C151" s="154">
        <v>4</v>
      </c>
      <c r="D151" s="151">
        <v>5</v>
      </c>
      <c r="E151" s="154">
        <v>5</v>
      </c>
      <c r="F151" s="154">
        <v>5</v>
      </c>
      <c r="G151" s="154">
        <v>4</v>
      </c>
      <c r="H151" s="154">
        <v>1</v>
      </c>
      <c r="I151" s="151"/>
      <c r="J151" s="163">
        <f t="shared" si="57"/>
        <v>4</v>
      </c>
      <c r="K151" s="152">
        <f t="shared" si="58"/>
        <v>1.6</v>
      </c>
      <c r="L151" s="152">
        <f t="shared" si="59"/>
        <v>1.6</v>
      </c>
      <c r="M151" s="152">
        <f t="shared" si="60"/>
        <v>1.6</v>
      </c>
      <c r="N151" s="152">
        <f t="shared" si="61"/>
        <v>1.6</v>
      </c>
      <c r="O151" s="152">
        <f t="shared" si="62"/>
        <v>0</v>
      </c>
      <c r="P151" s="152"/>
      <c r="Q151" s="7">
        <f t="shared" si="63"/>
        <v>0.1</v>
      </c>
      <c r="R151" s="7">
        <f t="shared" si="64"/>
        <v>0.5</v>
      </c>
      <c r="S151" s="7">
        <f t="shared" si="65"/>
        <v>1</v>
      </c>
      <c r="T151" s="7">
        <f t="shared" si="52"/>
        <v>1.6</v>
      </c>
      <c r="U151" s="7">
        <f t="shared" si="66"/>
        <v>0.1</v>
      </c>
      <c r="V151" s="7">
        <f t="shared" si="67"/>
        <v>0.5</v>
      </c>
      <c r="W151" s="7">
        <f t="shared" si="68"/>
        <v>1</v>
      </c>
      <c r="X151" s="7">
        <f t="shared" si="53"/>
        <v>1.6</v>
      </c>
      <c r="Y151" s="7">
        <f t="shared" si="69"/>
        <v>0.1</v>
      </c>
      <c r="Z151" s="7">
        <f t="shared" si="70"/>
        <v>0.5</v>
      </c>
      <c r="AA151" s="7">
        <f t="shared" si="71"/>
        <v>1</v>
      </c>
      <c r="AB151" s="7">
        <f t="shared" si="54"/>
        <v>1.6</v>
      </c>
      <c r="AC151" s="7">
        <f t="shared" si="72"/>
        <v>0.1</v>
      </c>
      <c r="AD151" s="7">
        <f t="shared" si="73"/>
        <v>0.5</v>
      </c>
      <c r="AE151" s="7">
        <f t="shared" si="74"/>
        <v>1</v>
      </c>
      <c r="AF151" s="7">
        <f t="shared" si="55"/>
        <v>1.6</v>
      </c>
      <c r="AG151" s="7">
        <f t="shared" si="75"/>
        <v>0</v>
      </c>
      <c r="AH151" s="7">
        <f t="shared" si="76"/>
        <v>0</v>
      </c>
      <c r="AI151" s="7">
        <f t="shared" si="77"/>
        <v>0</v>
      </c>
      <c r="AJ151" s="7">
        <f t="shared" si="56"/>
        <v>0</v>
      </c>
      <c r="AK151"/>
      <c r="AL151"/>
      <c r="AM151"/>
      <c r="AN151"/>
      <c r="AO151"/>
      <c r="AP151"/>
      <c r="AQ151"/>
    </row>
    <row r="152" spans="1:43" x14ac:dyDescent="0.25">
      <c r="A152" s="140" t="s">
        <v>1754</v>
      </c>
      <c r="B152" s="153">
        <v>1</v>
      </c>
      <c r="C152" s="154">
        <v>4</v>
      </c>
      <c r="D152" s="151">
        <v>5</v>
      </c>
      <c r="E152" s="154">
        <v>4</v>
      </c>
      <c r="F152" s="154">
        <v>4</v>
      </c>
      <c r="G152" s="154">
        <v>4</v>
      </c>
      <c r="H152" s="154">
        <v>4</v>
      </c>
      <c r="I152" s="151"/>
      <c r="J152" s="163">
        <f t="shared" si="57"/>
        <v>4.166666666666667</v>
      </c>
      <c r="K152" s="152">
        <f t="shared" si="58"/>
        <v>1.6</v>
      </c>
      <c r="L152" s="152">
        <f t="shared" si="59"/>
        <v>1.6</v>
      </c>
      <c r="M152" s="152">
        <f t="shared" si="60"/>
        <v>1.6</v>
      </c>
      <c r="N152" s="152">
        <f t="shared" si="61"/>
        <v>1.6</v>
      </c>
      <c r="O152" s="152">
        <f t="shared" si="62"/>
        <v>0.1</v>
      </c>
      <c r="P152" s="152"/>
      <c r="Q152" s="7">
        <f t="shared" si="63"/>
        <v>0.1</v>
      </c>
      <c r="R152" s="7">
        <f t="shared" si="64"/>
        <v>0.5</v>
      </c>
      <c r="S152" s="7">
        <f t="shared" si="65"/>
        <v>1</v>
      </c>
      <c r="T152" s="7">
        <f t="shared" si="52"/>
        <v>1.6</v>
      </c>
      <c r="U152" s="7">
        <f t="shared" si="66"/>
        <v>0.1</v>
      </c>
      <c r="V152" s="7">
        <f t="shared" si="67"/>
        <v>0.5</v>
      </c>
      <c r="W152" s="7">
        <f t="shared" si="68"/>
        <v>1</v>
      </c>
      <c r="X152" s="7">
        <f t="shared" si="53"/>
        <v>1.6</v>
      </c>
      <c r="Y152" s="7">
        <f t="shared" si="69"/>
        <v>0.1</v>
      </c>
      <c r="Z152" s="7">
        <f t="shared" si="70"/>
        <v>0.5</v>
      </c>
      <c r="AA152" s="7">
        <f t="shared" si="71"/>
        <v>1</v>
      </c>
      <c r="AB152" s="7">
        <f t="shared" si="54"/>
        <v>1.6</v>
      </c>
      <c r="AC152" s="7">
        <f t="shared" si="72"/>
        <v>0.1</v>
      </c>
      <c r="AD152" s="7">
        <f t="shared" si="73"/>
        <v>0.5</v>
      </c>
      <c r="AE152" s="7">
        <f t="shared" si="74"/>
        <v>1</v>
      </c>
      <c r="AF152" s="7">
        <f t="shared" si="55"/>
        <v>1.6</v>
      </c>
      <c r="AG152" s="7">
        <f t="shared" si="75"/>
        <v>0.1</v>
      </c>
      <c r="AH152" s="7">
        <f t="shared" si="76"/>
        <v>0</v>
      </c>
      <c r="AI152" s="7">
        <f t="shared" si="77"/>
        <v>0</v>
      </c>
      <c r="AJ152" s="7">
        <f t="shared" si="56"/>
        <v>0.1</v>
      </c>
      <c r="AK152"/>
      <c r="AL152"/>
      <c r="AM152"/>
      <c r="AN152"/>
      <c r="AO152"/>
      <c r="AP152"/>
      <c r="AQ152"/>
    </row>
    <row r="153" spans="1:43" x14ac:dyDescent="0.25">
      <c r="A153" s="2" t="s">
        <v>81</v>
      </c>
      <c r="B153" s="153">
        <v>16</v>
      </c>
      <c r="C153" s="154">
        <v>4.625</v>
      </c>
      <c r="D153" s="151">
        <v>4.375</v>
      </c>
      <c r="E153" s="154">
        <v>3.6875</v>
      </c>
      <c r="F153" s="154">
        <v>4.5625</v>
      </c>
      <c r="G153" s="154">
        <v>2.9375</v>
      </c>
      <c r="H153" s="154">
        <v>3.875</v>
      </c>
      <c r="I153" s="151"/>
      <c r="J153" s="163">
        <f t="shared" si="57"/>
        <v>4.010416666666667</v>
      </c>
      <c r="K153" s="152">
        <f t="shared" si="58"/>
        <v>1.6</v>
      </c>
      <c r="L153" s="152">
        <f t="shared" si="59"/>
        <v>1.6</v>
      </c>
      <c r="M153" s="152">
        <f t="shared" si="60"/>
        <v>1.6</v>
      </c>
      <c r="N153" s="152">
        <f t="shared" si="61"/>
        <v>1.6</v>
      </c>
      <c r="O153" s="152">
        <f t="shared" si="62"/>
        <v>0.1</v>
      </c>
      <c r="P153" s="152"/>
      <c r="Q153" s="7">
        <f t="shared" si="63"/>
        <v>0.1</v>
      </c>
      <c r="R153" s="7">
        <f t="shared" si="64"/>
        <v>0.5</v>
      </c>
      <c r="S153" s="7">
        <f t="shared" si="65"/>
        <v>1</v>
      </c>
      <c r="T153" s="7">
        <f t="shared" ref="T153:T154" si="78">SUM(Q153:S153)</f>
        <v>1.6</v>
      </c>
      <c r="U153" s="7">
        <f t="shared" si="66"/>
        <v>0.1</v>
      </c>
      <c r="V153" s="7">
        <f t="shared" si="67"/>
        <v>0.5</v>
      </c>
      <c r="W153" s="7">
        <f t="shared" si="68"/>
        <v>1</v>
      </c>
      <c r="X153" s="7">
        <f t="shared" ref="X153:X216" si="79">SUM(U153:W153)</f>
        <v>1.6</v>
      </c>
      <c r="Y153" s="7">
        <f t="shared" si="69"/>
        <v>0.1</v>
      </c>
      <c r="Z153" s="7">
        <f t="shared" si="70"/>
        <v>0.5</v>
      </c>
      <c r="AA153" s="7">
        <f t="shared" si="71"/>
        <v>1</v>
      </c>
      <c r="AB153" s="7">
        <f t="shared" ref="AB153:AB216" si="80">SUM(Y153:AA153)</f>
        <v>1.6</v>
      </c>
      <c r="AC153" s="7">
        <f t="shared" si="72"/>
        <v>0.1</v>
      </c>
      <c r="AD153" s="7">
        <f t="shared" si="73"/>
        <v>0.5</v>
      </c>
      <c r="AE153" s="7">
        <f t="shared" si="74"/>
        <v>1</v>
      </c>
      <c r="AF153" s="7">
        <f t="shared" ref="AF153:AF216" si="81">SUM(AC153:AE153)</f>
        <v>1.6</v>
      </c>
      <c r="AG153" s="7">
        <f t="shared" si="75"/>
        <v>0.1</v>
      </c>
      <c r="AH153" s="7">
        <f t="shared" si="76"/>
        <v>0</v>
      </c>
      <c r="AI153" s="7">
        <f t="shared" si="77"/>
        <v>0</v>
      </c>
      <c r="AJ153" s="7">
        <f t="shared" ref="AJ153:AJ216" si="82">SUM(AG153:AI153)</f>
        <v>0.1</v>
      </c>
      <c r="AK153"/>
      <c r="AL153"/>
      <c r="AM153"/>
      <c r="AN153"/>
      <c r="AO153"/>
      <c r="AP153"/>
      <c r="AQ153"/>
    </row>
    <row r="154" spans="1:43" x14ac:dyDescent="0.25">
      <c r="A154" s="140" t="s">
        <v>81</v>
      </c>
      <c r="B154" s="153">
        <v>8</v>
      </c>
      <c r="C154" s="154">
        <v>4.5</v>
      </c>
      <c r="D154" s="151">
        <v>4.375</v>
      </c>
      <c r="E154" s="154">
        <v>3.5</v>
      </c>
      <c r="F154" s="154">
        <v>4.75</v>
      </c>
      <c r="G154" s="154">
        <v>2.875</v>
      </c>
      <c r="H154" s="154">
        <v>4.375</v>
      </c>
      <c r="I154" s="151"/>
      <c r="J154" s="163">
        <f t="shared" si="57"/>
        <v>4.0625</v>
      </c>
      <c r="K154" s="152">
        <f t="shared" si="58"/>
        <v>1.6</v>
      </c>
      <c r="L154" s="152">
        <f t="shared" si="59"/>
        <v>1.6</v>
      </c>
      <c r="M154" s="152">
        <f t="shared" si="60"/>
        <v>1.6</v>
      </c>
      <c r="N154" s="152">
        <f t="shared" si="61"/>
        <v>1.6</v>
      </c>
      <c r="O154" s="152">
        <f t="shared" si="62"/>
        <v>0.1</v>
      </c>
      <c r="P154" s="152"/>
      <c r="Q154" s="7">
        <f t="shared" si="63"/>
        <v>0.1</v>
      </c>
      <c r="R154" s="7">
        <f t="shared" si="64"/>
        <v>0.5</v>
      </c>
      <c r="S154" s="7">
        <f t="shared" si="65"/>
        <v>1</v>
      </c>
      <c r="T154" s="7">
        <f t="shared" si="78"/>
        <v>1.6</v>
      </c>
      <c r="U154" s="7">
        <f t="shared" si="66"/>
        <v>0.1</v>
      </c>
      <c r="V154" s="7">
        <f t="shared" si="67"/>
        <v>0.5</v>
      </c>
      <c r="W154" s="7">
        <f t="shared" si="68"/>
        <v>1</v>
      </c>
      <c r="X154" s="7">
        <f t="shared" si="79"/>
        <v>1.6</v>
      </c>
      <c r="Y154" s="7">
        <f t="shared" si="69"/>
        <v>0.1</v>
      </c>
      <c r="Z154" s="7">
        <f t="shared" si="70"/>
        <v>0.5</v>
      </c>
      <c r="AA154" s="7">
        <f t="shared" si="71"/>
        <v>1</v>
      </c>
      <c r="AB154" s="7">
        <f t="shared" si="80"/>
        <v>1.6</v>
      </c>
      <c r="AC154" s="7">
        <f t="shared" si="72"/>
        <v>0.1</v>
      </c>
      <c r="AD154" s="7">
        <f t="shared" si="73"/>
        <v>0.5</v>
      </c>
      <c r="AE154" s="7">
        <f t="shared" si="74"/>
        <v>1</v>
      </c>
      <c r="AF154" s="7">
        <f t="shared" si="81"/>
        <v>1.6</v>
      </c>
      <c r="AG154" s="7">
        <f t="shared" si="75"/>
        <v>0.1</v>
      </c>
      <c r="AH154" s="7">
        <f t="shared" si="76"/>
        <v>0</v>
      </c>
      <c r="AI154" s="7">
        <f t="shared" si="77"/>
        <v>0</v>
      </c>
      <c r="AJ154" s="7">
        <f t="shared" si="82"/>
        <v>0.1</v>
      </c>
      <c r="AK154"/>
      <c r="AL154"/>
      <c r="AM154"/>
      <c r="AN154"/>
      <c r="AO154"/>
      <c r="AP154"/>
      <c r="AQ154"/>
    </row>
    <row r="155" spans="1:43" x14ac:dyDescent="0.25">
      <c r="A155" s="140" t="s">
        <v>262</v>
      </c>
      <c r="B155" s="153">
        <v>1</v>
      </c>
      <c r="C155" s="154">
        <v>5</v>
      </c>
      <c r="D155" s="151">
        <v>4</v>
      </c>
      <c r="E155" s="154">
        <v>4</v>
      </c>
      <c r="F155" s="154">
        <v>4</v>
      </c>
      <c r="G155" s="154">
        <v>2</v>
      </c>
      <c r="H155" s="154">
        <v>4</v>
      </c>
      <c r="I155" s="151"/>
      <c r="J155" s="163">
        <f t="shared" si="57"/>
        <v>3.8333333333333335</v>
      </c>
      <c r="K155" s="152">
        <f t="shared" si="58"/>
        <v>1.6</v>
      </c>
      <c r="L155" s="152">
        <f t="shared" si="59"/>
        <v>1.6</v>
      </c>
      <c r="M155" s="152">
        <f t="shared" si="60"/>
        <v>1.6</v>
      </c>
      <c r="N155" s="152">
        <f t="shared" si="61"/>
        <v>0.6</v>
      </c>
      <c r="O155" s="152">
        <f t="shared" si="62"/>
        <v>0</v>
      </c>
      <c r="P155" s="152"/>
      <c r="Q155" s="7">
        <f t="shared" si="63"/>
        <v>0.1</v>
      </c>
      <c r="R155" s="7">
        <f t="shared" si="64"/>
        <v>0.5</v>
      </c>
      <c r="S155" s="7">
        <f t="shared" si="65"/>
        <v>1</v>
      </c>
      <c r="T155" s="7">
        <f t="shared" ref="T155:T218" si="83">SUM(Q155:S155)</f>
        <v>1.6</v>
      </c>
      <c r="U155" s="7">
        <f t="shared" si="66"/>
        <v>0.1</v>
      </c>
      <c r="V155" s="7">
        <f t="shared" si="67"/>
        <v>0.5</v>
      </c>
      <c r="W155" s="7">
        <f t="shared" si="68"/>
        <v>1</v>
      </c>
      <c r="X155" s="7">
        <f t="shared" si="79"/>
        <v>1.6</v>
      </c>
      <c r="Y155" s="7">
        <f t="shared" si="69"/>
        <v>0.1</v>
      </c>
      <c r="Z155" s="7">
        <f t="shared" si="70"/>
        <v>0.5</v>
      </c>
      <c r="AA155" s="7">
        <f t="shared" si="71"/>
        <v>1</v>
      </c>
      <c r="AB155" s="7">
        <f t="shared" si="80"/>
        <v>1.6</v>
      </c>
      <c r="AC155" s="7">
        <f t="shared" si="72"/>
        <v>0.1</v>
      </c>
      <c r="AD155" s="7">
        <f t="shared" si="73"/>
        <v>0.5</v>
      </c>
      <c r="AE155" s="7">
        <f t="shared" si="74"/>
        <v>0</v>
      </c>
      <c r="AF155" s="7">
        <f t="shared" si="81"/>
        <v>0.6</v>
      </c>
      <c r="AG155" s="7">
        <f t="shared" si="75"/>
        <v>0</v>
      </c>
      <c r="AH155" s="7">
        <f t="shared" si="76"/>
        <v>0</v>
      </c>
      <c r="AI155" s="7">
        <f t="shared" si="77"/>
        <v>0</v>
      </c>
      <c r="AJ155" s="7">
        <f t="shared" si="82"/>
        <v>0</v>
      </c>
      <c r="AK155"/>
      <c r="AL155"/>
      <c r="AM155"/>
      <c r="AN155"/>
      <c r="AO155"/>
      <c r="AP155"/>
      <c r="AQ155"/>
    </row>
    <row r="156" spans="1:43" x14ac:dyDescent="0.25">
      <c r="A156" s="140" t="s">
        <v>1095</v>
      </c>
      <c r="B156" s="153">
        <v>5</v>
      </c>
      <c r="C156" s="154">
        <v>4.5999999999999996</v>
      </c>
      <c r="D156" s="151">
        <v>4.2</v>
      </c>
      <c r="E156" s="154">
        <v>3.6</v>
      </c>
      <c r="F156" s="154">
        <v>4.2</v>
      </c>
      <c r="G156" s="154">
        <v>3.2</v>
      </c>
      <c r="H156" s="154">
        <v>3.6</v>
      </c>
      <c r="I156" s="151"/>
      <c r="J156" s="163">
        <f t="shared" si="57"/>
        <v>3.9000000000000004</v>
      </c>
      <c r="K156" s="152">
        <f t="shared" si="58"/>
        <v>1.6</v>
      </c>
      <c r="L156" s="152">
        <f t="shared" si="59"/>
        <v>1.6</v>
      </c>
      <c r="M156" s="152">
        <f t="shared" si="60"/>
        <v>1.6</v>
      </c>
      <c r="N156" s="152">
        <f t="shared" si="61"/>
        <v>0.6</v>
      </c>
      <c r="O156" s="152">
        <f t="shared" si="62"/>
        <v>0</v>
      </c>
      <c r="P156" s="152"/>
      <c r="Q156" s="7">
        <f t="shared" si="63"/>
        <v>0.1</v>
      </c>
      <c r="R156" s="7">
        <f t="shared" si="64"/>
        <v>0.5</v>
      </c>
      <c r="S156" s="7">
        <f t="shared" si="65"/>
        <v>1</v>
      </c>
      <c r="T156" s="7">
        <f t="shared" si="83"/>
        <v>1.6</v>
      </c>
      <c r="U156" s="7">
        <f t="shared" si="66"/>
        <v>0.1</v>
      </c>
      <c r="V156" s="7">
        <f t="shared" si="67"/>
        <v>0.5</v>
      </c>
      <c r="W156" s="7">
        <f t="shared" si="68"/>
        <v>1</v>
      </c>
      <c r="X156" s="7">
        <f t="shared" si="79"/>
        <v>1.6</v>
      </c>
      <c r="Y156" s="7">
        <f t="shared" si="69"/>
        <v>0.1</v>
      </c>
      <c r="Z156" s="7">
        <f t="shared" si="70"/>
        <v>0.5</v>
      </c>
      <c r="AA156" s="7">
        <f t="shared" si="71"/>
        <v>1</v>
      </c>
      <c r="AB156" s="7">
        <f t="shared" si="80"/>
        <v>1.6</v>
      </c>
      <c r="AC156" s="7">
        <f t="shared" si="72"/>
        <v>0.1</v>
      </c>
      <c r="AD156" s="7">
        <f t="shared" si="73"/>
        <v>0.5</v>
      </c>
      <c r="AE156" s="7">
        <f t="shared" si="74"/>
        <v>0</v>
      </c>
      <c r="AF156" s="7">
        <f t="shared" si="81"/>
        <v>0.6</v>
      </c>
      <c r="AG156" s="7">
        <f t="shared" si="75"/>
        <v>0</v>
      </c>
      <c r="AH156" s="7">
        <f t="shared" si="76"/>
        <v>0</v>
      </c>
      <c r="AI156" s="7">
        <f t="shared" si="77"/>
        <v>0</v>
      </c>
      <c r="AJ156" s="7">
        <f t="shared" si="82"/>
        <v>0</v>
      </c>
      <c r="AK156"/>
      <c r="AL156"/>
      <c r="AM156"/>
      <c r="AN156"/>
      <c r="AO156"/>
      <c r="AP156"/>
      <c r="AQ156"/>
    </row>
    <row r="157" spans="1:43" x14ac:dyDescent="0.25">
      <c r="A157" s="140" t="s">
        <v>1315</v>
      </c>
      <c r="B157" s="153">
        <v>1</v>
      </c>
      <c r="C157" s="154">
        <v>5</v>
      </c>
      <c r="D157" s="151">
        <v>5</v>
      </c>
      <c r="E157" s="154">
        <v>5</v>
      </c>
      <c r="F157" s="154">
        <v>5</v>
      </c>
      <c r="G157" s="154">
        <v>1</v>
      </c>
      <c r="H157" s="154">
        <v>1</v>
      </c>
      <c r="I157" s="151"/>
      <c r="J157" s="163">
        <f t="shared" si="57"/>
        <v>3.6666666666666665</v>
      </c>
      <c r="K157" s="152">
        <f t="shared" si="58"/>
        <v>1.6</v>
      </c>
      <c r="L157" s="152">
        <f t="shared" si="59"/>
        <v>1.6</v>
      </c>
      <c r="M157" s="152">
        <f t="shared" si="60"/>
        <v>1.6</v>
      </c>
      <c r="N157" s="152">
        <f t="shared" si="61"/>
        <v>0.6</v>
      </c>
      <c r="O157" s="152">
        <f t="shared" si="62"/>
        <v>0</v>
      </c>
      <c r="P157" s="152"/>
      <c r="Q157" s="7">
        <f t="shared" si="63"/>
        <v>0.1</v>
      </c>
      <c r="R157" s="7">
        <f t="shared" si="64"/>
        <v>0.5</v>
      </c>
      <c r="S157" s="7">
        <f t="shared" si="65"/>
        <v>1</v>
      </c>
      <c r="T157" s="7">
        <f t="shared" si="83"/>
        <v>1.6</v>
      </c>
      <c r="U157" s="7">
        <f t="shared" si="66"/>
        <v>0.1</v>
      </c>
      <c r="V157" s="7">
        <f t="shared" si="67"/>
        <v>0.5</v>
      </c>
      <c r="W157" s="7">
        <f t="shared" si="68"/>
        <v>1</v>
      </c>
      <c r="X157" s="7">
        <f t="shared" si="79"/>
        <v>1.6</v>
      </c>
      <c r="Y157" s="7">
        <f t="shared" si="69"/>
        <v>0.1</v>
      </c>
      <c r="Z157" s="7">
        <f t="shared" si="70"/>
        <v>0.5</v>
      </c>
      <c r="AA157" s="7">
        <f t="shared" si="71"/>
        <v>1</v>
      </c>
      <c r="AB157" s="7">
        <f t="shared" si="80"/>
        <v>1.6</v>
      </c>
      <c r="AC157" s="7">
        <f t="shared" si="72"/>
        <v>0.1</v>
      </c>
      <c r="AD157" s="7">
        <f t="shared" si="73"/>
        <v>0.5</v>
      </c>
      <c r="AE157" s="7">
        <f t="shared" si="74"/>
        <v>0</v>
      </c>
      <c r="AF157" s="7">
        <f t="shared" si="81"/>
        <v>0.6</v>
      </c>
      <c r="AG157" s="7">
        <f t="shared" si="75"/>
        <v>0</v>
      </c>
      <c r="AH157" s="7">
        <f t="shared" si="76"/>
        <v>0</v>
      </c>
      <c r="AI157" s="7">
        <f t="shared" si="77"/>
        <v>0</v>
      </c>
      <c r="AJ157" s="7">
        <f t="shared" si="82"/>
        <v>0</v>
      </c>
      <c r="AK157"/>
      <c r="AL157"/>
      <c r="AM157"/>
      <c r="AN157"/>
      <c r="AO157"/>
      <c r="AP157"/>
      <c r="AQ157"/>
    </row>
    <row r="158" spans="1:43" x14ac:dyDescent="0.25">
      <c r="A158" s="140" t="s">
        <v>1770</v>
      </c>
      <c r="B158" s="153">
        <v>1</v>
      </c>
      <c r="C158" s="154">
        <v>5</v>
      </c>
      <c r="D158" s="151">
        <v>5</v>
      </c>
      <c r="E158" s="154">
        <v>4</v>
      </c>
      <c r="F158" s="154">
        <v>5</v>
      </c>
      <c r="G158" s="154">
        <v>5</v>
      </c>
      <c r="H158" s="154">
        <v>4</v>
      </c>
      <c r="I158" s="151"/>
      <c r="J158" s="163">
        <f t="shared" si="57"/>
        <v>4.666666666666667</v>
      </c>
      <c r="K158" s="152">
        <f t="shared" si="58"/>
        <v>1.6</v>
      </c>
      <c r="L158" s="152">
        <f t="shared" si="59"/>
        <v>1.6</v>
      </c>
      <c r="M158" s="152">
        <f t="shared" si="60"/>
        <v>1.6</v>
      </c>
      <c r="N158" s="152">
        <f t="shared" si="61"/>
        <v>1.6</v>
      </c>
      <c r="O158" s="152">
        <f t="shared" si="62"/>
        <v>0.6</v>
      </c>
      <c r="P158" s="152"/>
      <c r="Q158" s="7">
        <f t="shared" si="63"/>
        <v>0.1</v>
      </c>
      <c r="R158" s="7">
        <f t="shared" si="64"/>
        <v>0.5</v>
      </c>
      <c r="S158" s="7">
        <f t="shared" si="65"/>
        <v>1</v>
      </c>
      <c r="T158" s="7">
        <f t="shared" si="83"/>
        <v>1.6</v>
      </c>
      <c r="U158" s="7">
        <f t="shared" si="66"/>
        <v>0.1</v>
      </c>
      <c r="V158" s="7">
        <f t="shared" si="67"/>
        <v>0.5</v>
      </c>
      <c r="W158" s="7">
        <f t="shared" si="68"/>
        <v>1</v>
      </c>
      <c r="X158" s="7">
        <f t="shared" si="79"/>
        <v>1.6</v>
      </c>
      <c r="Y158" s="7">
        <f t="shared" si="69"/>
        <v>0.1</v>
      </c>
      <c r="Z158" s="7">
        <f t="shared" si="70"/>
        <v>0.5</v>
      </c>
      <c r="AA158" s="7">
        <f t="shared" si="71"/>
        <v>1</v>
      </c>
      <c r="AB158" s="7">
        <f t="shared" si="80"/>
        <v>1.6</v>
      </c>
      <c r="AC158" s="7">
        <f t="shared" si="72"/>
        <v>0.1</v>
      </c>
      <c r="AD158" s="7">
        <f t="shared" si="73"/>
        <v>0.5</v>
      </c>
      <c r="AE158" s="7">
        <f t="shared" si="74"/>
        <v>1</v>
      </c>
      <c r="AF158" s="7">
        <f t="shared" si="81"/>
        <v>1.6</v>
      </c>
      <c r="AG158" s="7">
        <f t="shared" si="75"/>
        <v>0.1</v>
      </c>
      <c r="AH158" s="7">
        <f t="shared" si="76"/>
        <v>0.5</v>
      </c>
      <c r="AI158" s="7">
        <f t="shared" si="77"/>
        <v>0</v>
      </c>
      <c r="AJ158" s="7">
        <f t="shared" si="82"/>
        <v>0.6</v>
      </c>
      <c r="AK158"/>
      <c r="AL158"/>
      <c r="AM158"/>
      <c r="AN158"/>
      <c r="AO158"/>
      <c r="AP158"/>
      <c r="AQ158"/>
    </row>
    <row r="159" spans="1:43" x14ac:dyDescent="0.25">
      <c r="A159" s="2" t="s">
        <v>433</v>
      </c>
      <c r="B159" s="153">
        <v>15</v>
      </c>
      <c r="C159" s="154">
        <v>3.6666666666666665</v>
      </c>
      <c r="D159" s="151">
        <v>3.9333333333333331</v>
      </c>
      <c r="E159" s="154">
        <v>4.1333333333333337</v>
      </c>
      <c r="F159" s="154">
        <v>4.4000000000000004</v>
      </c>
      <c r="G159" s="154">
        <v>4.4000000000000004</v>
      </c>
      <c r="H159" s="154">
        <v>3.7333333333333334</v>
      </c>
      <c r="I159" s="151"/>
      <c r="J159" s="163">
        <f t="shared" si="57"/>
        <v>4.0444444444444443</v>
      </c>
      <c r="K159" s="152">
        <f t="shared" si="58"/>
        <v>1.6</v>
      </c>
      <c r="L159" s="152">
        <f t="shared" si="59"/>
        <v>1.6</v>
      </c>
      <c r="M159" s="152">
        <f t="shared" si="60"/>
        <v>1.6</v>
      </c>
      <c r="N159" s="152">
        <f t="shared" si="61"/>
        <v>1.6</v>
      </c>
      <c r="O159" s="152">
        <f t="shared" si="62"/>
        <v>0.1</v>
      </c>
      <c r="P159" s="152"/>
      <c r="Q159" s="7">
        <f t="shared" si="63"/>
        <v>0.1</v>
      </c>
      <c r="R159" s="7">
        <f t="shared" si="64"/>
        <v>0.5</v>
      </c>
      <c r="S159" s="7">
        <f t="shared" si="65"/>
        <v>1</v>
      </c>
      <c r="T159" s="7">
        <f t="shared" si="83"/>
        <v>1.6</v>
      </c>
      <c r="U159" s="7">
        <f t="shared" si="66"/>
        <v>0.1</v>
      </c>
      <c r="V159" s="7">
        <f t="shared" si="67"/>
        <v>0.5</v>
      </c>
      <c r="W159" s="7">
        <f t="shared" si="68"/>
        <v>1</v>
      </c>
      <c r="X159" s="7">
        <f t="shared" si="79"/>
        <v>1.6</v>
      </c>
      <c r="Y159" s="7">
        <f t="shared" si="69"/>
        <v>0.1</v>
      </c>
      <c r="Z159" s="7">
        <f t="shared" si="70"/>
        <v>0.5</v>
      </c>
      <c r="AA159" s="7">
        <f t="shared" si="71"/>
        <v>1</v>
      </c>
      <c r="AB159" s="7">
        <f t="shared" si="80"/>
        <v>1.6</v>
      </c>
      <c r="AC159" s="7">
        <f t="shared" si="72"/>
        <v>0.1</v>
      </c>
      <c r="AD159" s="7">
        <f t="shared" si="73"/>
        <v>0.5</v>
      </c>
      <c r="AE159" s="7">
        <f t="shared" si="74"/>
        <v>1</v>
      </c>
      <c r="AF159" s="7">
        <f t="shared" si="81"/>
        <v>1.6</v>
      </c>
      <c r="AG159" s="7">
        <f t="shared" si="75"/>
        <v>0.1</v>
      </c>
      <c r="AH159" s="7">
        <f t="shared" si="76"/>
        <v>0</v>
      </c>
      <c r="AI159" s="7">
        <f t="shared" si="77"/>
        <v>0</v>
      </c>
      <c r="AJ159" s="7">
        <f t="shared" si="82"/>
        <v>0.1</v>
      </c>
      <c r="AK159"/>
      <c r="AL159"/>
      <c r="AM159"/>
      <c r="AN159"/>
      <c r="AO159"/>
      <c r="AP159"/>
      <c r="AQ159"/>
    </row>
    <row r="160" spans="1:43" x14ac:dyDescent="0.25">
      <c r="A160" s="140" t="s">
        <v>433</v>
      </c>
      <c r="B160" s="153">
        <v>7</v>
      </c>
      <c r="C160" s="154">
        <v>3</v>
      </c>
      <c r="D160" s="151">
        <v>3.5714285714285716</v>
      </c>
      <c r="E160" s="154">
        <v>3.5714285714285716</v>
      </c>
      <c r="F160" s="154">
        <v>4.1428571428571432</v>
      </c>
      <c r="G160" s="154">
        <v>4.2857142857142856</v>
      </c>
      <c r="H160" s="154">
        <v>3.2857142857142856</v>
      </c>
      <c r="I160" s="151"/>
      <c r="J160" s="163">
        <f t="shared" si="57"/>
        <v>3.6428571428571423</v>
      </c>
      <c r="K160" s="152">
        <f t="shared" si="58"/>
        <v>1.6</v>
      </c>
      <c r="L160" s="152">
        <f t="shared" si="59"/>
        <v>1.6</v>
      </c>
      <c r="M160" s="152">
        <f t="shared" si="60"/>
        <v>1.6</v>
      </c>
      <c r="N160" s="152">
        <f t="shared" si="61"/>
        <v>0.6</v>
      </c>
      <c r="O160" s="152">
        <f t="shared" si="62"/>
        <v>0</v>
      </c>
      <c r="P160" s="152"/>
      <c r="Q160" s="7">
        <f t="shared" si="63"/>
        <v>0.1</v>
      </c>
      <c r="R160" s="7">
        <f t="shared" si="64"/>
        <v>0.5</v>
      </c>
      <c r="S160" s="7">
        <f t="shared" si="65"/>
        <v>1</v>
      </c>
      <c r="T160" s="7">
        <f t="shared" si="83"/>
        <v>1.6</v>
      </c>
      <c r="U160" s="7">
        <f t="shared" si="66"/>
        <v>0.1</v>
      </c>
      <c r="V160" s="7">
        <f t="shared" si="67"/>
        <v>0.5</v>
      </c>
      <c r="W160" s="7">
        <f t="shared" si="68"/>
        <v>1</v>
      </c>
      <c r="X160" s="7">
        <f t="shared" si="79"/>
        <v>1.6</v>
      </c>
      <c r="Y160" s="7">
        <f t="shared" si="69"/>
        <v>0.1</v>
      </c>
      <c r="Z160" s="7">
        <f t="shared" si="70"/>
        <v>0.5</v>
      </c>
      <c r="AA160" s="7">
        <f t="shared" si="71"/>
        <v>1</v>
      </c>
      <c r="AB160" s="7">
        <f t="shared" si="80"/>
        <v>1.6</v>
      </c>
      <c r="AC160" s="7">
        <f t="shared" si="72"/>
        <v>0.1</v>
      </c>
      <c r="AD160" s="7">
        <f t="shared" si="73"/>
        <v>0.5</v>
      </c>
      <c r="AE160" s="7">
        <f t="shared" si="74"/>
        <v>0</v>
      </c>
      <c r="AF160" s="7">
        <f t="shared" si="81"/>
        <v>0.6</v>
      </c>
      <c r="AG160" s="7">
        <f t="shared" si="75"/>
        <v>0</v>
      </c>
      <c r="AH160" s="7">
        <f t="shared" si="76"/>
        <v>0</v>
      </c>
      <c r="AI160" s="7">
        <f t="shared" si="77"/>
        <v>0</v>
      </c>
      <c r="AJ160" s="7">
        <f t="shared" si="82"/>
        <v>0</v>
      </c>
      <c r="AK160"/>
      <c r="AL160"/>
      <c r="AM160"/>
      <c r="AN160"/>
      <c r="AO160"/>
      <c r="AP160"/>
      <c r="AQ160"/>
    </row>
    <row r="161" spans="1:43" x14ac:dyDescent="0.25">
      <c r="A161" s="140" t="s">
        <v>584</v>
      </c>
      <c r="B161" s="153">
        <v>5</v>
      </c>
      <c r="C161" s="154">
        <v>4.2</v>
      </c>
      <c r="D161" s="151">
        <v>4.2</v>
      </c>
      <c r="E161" s="154">
        <v>4.4000000000000004</v>
      </c>
      <c r="F161" s="154">
        <v>4.4000000000000004</v>
      </c>
      <c r="G161" s="154">
        <v>4.2</v>
      </c>
      <c r="H161" s="154">
        <v>4.5999999999999996</v>
      </c>
      <c r="I161" s="151"/>
      <c r="J161" s="163">
        <f t="shared" si="57"/>
        <v>4.333333333333333</v>
      </c>
      <c r="K161" s="152">
        <f t="shared" si="58"/>
        <v>1.6</v>
      </c>
      <c r="L161" s="152">
        <f t="shared" si="59"/>
        <v>1.6</v>
      </c>
      <c r="M161" s="152">
        <f t="shared" si="60"/>
        <v>1.6</v>
      </c>
      <c r="N161" s="152">
        <f t="shared" si="61"/>
        <v>1.6</v>
      </c>
      <c r="O161" s="152">
        <f t="shared" si="62"/>
        <v>0.1</v>
      </c>
      <c r="P161" s="152"/>
      <c r="Q161" s="7">
        <f t="shared" si="63"/>
        <v>0.1</v>
      </c>
      <c r="R161" s="7">
        <f t="shared" si="64"/>
        <v>0.5</v>
      </c>
      <c r="S161" s="7">
        <f t="shared" si="65"/>
        <v>1</v>
      </c>
      <c r="T161" s="7">
        <f t="shared" si="83"/>
        <v>1.6</v>
      </c>
      <c r="U161" s="7">
        <f t="shared" si="66"/>
        <v>0.1</v>
      </c>
      <c r="V161" s="7">
        <f t="shared" si="67"/>
        <v>0.5</v>
      </c>
      <c r="W161" s="7">
        <f t="shared" si="68"/>
        <v>1</v>
      </c>
      <c r="X161" s="7">
        <f t="shared" si="79"/>
        <v>1.6</v>
      </c>
      <c r="Y161" s="7">
        <f t="shared" si="69"/>
        <v>0.1</v>
      </c>
      <c r="Z161" s="7">
        <f t="shared" si="70"/>
        <v>0.5</v>
      </c>
      <c r="AA161" s="7">
        <f t="shared" si="71"/>
        <v>1</v>
      </c>
      <c r="AB161" s="7">
        <f t="shared" si="80"/>
        <v>1.6</v>
      </c>
      <c r="AC161" s="7">
        <f t="shared" si="72"/>
        <v>0.1</v>
      </c>
      <c r="AD161" s="7">
        <f t="shared" si="73"/>
        <v>0.5</v>
      </c>
      <c r="AE161" s="7">
        <f t="shared" si="74"/>
        <v>1</v>
      </c>
      <c r="AF161" s="7">
        <f t="shared" si="81"/>
        <v>1.6</v>
      </c>
      <c r="AG161" s="7">
        <f t="shared" si="75"/>
        <v>0.1</v>
      </c>
      <c r="AH161" s="7">
        <f t="shared" si="76"/>
        <v>0</v>
      </c>
      <c r="AI161" s="7">
        <f t="shared" si="77"/>
        <v>0</v>
      </c>
      <c r="AJ161" s="7">
        <f t="shared" si="82"/>
        <v>0.1</v>
      </c>
      <c r="AK161"/>
      <c r="AL161"/>
      <c r="AM161"/>
      <c r="AN161"/>
      <c r="AO161"/>
      <c r="AP161"/>
      <c r="AQ161"/>
    </row>
    <row r="162" spans="1:43" x14ac:dyDescent="0.25">
      <c r="A162" s="140" t="s">
        <v>895</v>
      </c>
      <c r="B162" s="153">
        <v>1</v>
      </c>
      <c r="C162" s="154">
        <v>5</v>
      </c>
      <c r="D162" s="151">
        <v>5</v>
      </c>
      <c r="E162" s="154">
        <v>5</v>
      </c>
      <c r="F162" s="154">
        <v>5</v>
      </c>
      <c r="G162" s="154">
        <v>5</v>
      </c>
      <c r="H162" s="154">
        <v>5</v>
      </c>
      <c r="I162" s="151"/>
      <c r="J162" s="163">
        <f t="shared" si="57"/>
        <v>5</v>
      </c>
      <c r="K162" s="152">
        <f t="shared" si="58"/>
        <v>1.6</v>
      </c>
      <c r="L162" s="152">
        <f t="shared" si="59"/>
        <v>1.6</v>
      </c>
      <c r="M162" s="152">
        <f t="shared" si="60"/>
        <v>1.6</v>
      </c>
      <c r="N162" s="152">
        <f t="shared" si="61"/>
        <v>1.6</v>
      </c>
      <c r="O162" s="152">
        <f t="shared" si="62"/>
        <v>1.6</v>
      </c>
      <c r="P162" s="152"/>
      <c r="Q162" s="7">
        <f t="shared" si="63"/>
        <v>0.1</v>
      </c>
      <c r="R162" s="7">
        <f t="shared" si="64"/>
        <v>0.5</v>
      </c>
      <c r="S162" s="7">
        <f t="shared" si="65"/>
        <v>1</v>
      </c>
      <c r="T162" s="7">
        <f t="shared" si="83"/>
        <v>1.6</v>
      </c>
      <c r="U162" s="7">
        <f t="shared" si="66"/>
        <v>0.1</v>
      </c>
      <c r="V162" s="7">
        <f t="shared" si="67"/>
        <v>0.5</v>
      </c>
      <c r="W162" s="7">
        <f t="shared" si="68"/>
        <v>1</v>
      </c>
      <c r="X162" s="7">
        <f t="shared" si="79"/>
        <v>1.6</v>
      </c>
      <c r="Y162" s="7">
        <f t="shared" si="69"/>
        <v>0.1</v>
      </c>
      <c r="Z162" s="7">
        <f t="shared" si="70"/>
        <v>0.5</v>
      </c>
      <c r="AA162" s="7">
        <f t="shared" si="71"/>
        <v>1</v>
      </c>
      <c r="AB162" s="7">
        <f t="shared" si="80"/>
        <v>1.6</v>
      </c>
      <c r="AC162" s="7">
        <f t="shared" si="72"/>
        <v>0.1</v>
      </c>
      <c r="AD162" s="7">
        <f t="shared" si="73"/>
        <v>0.5</v>
      </c>
      <c r="AE162" s="7">
        <f t="shared" si="74"/>
        <v>1</v>
      </c>
      <c r="AF162" s="7">
        <f t="shared" si="81"/>
        <v>1.6</v>
      </c>
      <c r="AG162" s="7">
        <f t="shared" si="75"/>
        <v>0.1</v>
      </c>
      <c r="AH162" s="7">
        <f t="shared" si="76"/>
        <v>0.5</v>
      </c>
      <c r="AI162" s="7">
        <f t="shared" si="77"/>
        <v>1</v>
      </c>
      <c r="AJ162" s="7">
        <f t="shared" si="82"/>
        <v>1.6</v>
      </c>
      <c r="AK162"/>
      <c r="AL162"/>
      <c r="AM162"/>
      <c r="AN162"/>
      <c r="AO162"/>
      <c r="AP162"/>
      <c r="AQ162"/>
    </row>
    <row r="163" spans="1:43" x14ac:dyDescent="0.25">
      <c r="A163" s="140" t="s">
        <v>893</v>
      </c>
      <c r="B163" s="153">
        <v>1</v>
      </c>
      <c r="C163" s="154">
        <v>4</v>
      </c>
      <c r="D163" s="151">
        <v>4</v>
      </c>
      <c r="E163" s="154">
        <v>5</v>
      </c>
      <c r="F163" s="154">
        <v>5</v>
      </c>
      <c r="G163" s="154">
        <v>5</v>
      </c>
      <c r="H163" s="154">
        <v>4</v>
      </c>
      <c r="I163" s="151"/>
      <c r="J163" s="163">
        <f t="shared" si="57"/>
        <v>4.5</v>
      </c>
      <c r="K163" s="152">
        <f t="shared" si="58"/>
        <v>1.6</v>
      </c>
      <c r="L163" s="152">
        <f t="shared" si="59"/>
        <v>1.6</v>
      </c>
      <c r="M163" s="152">
        <f t="shared" si="60"/>
        <v>1.6</v>
      </c>
      <c r="N163" s="152">
        <f t="shared" si="61"/>
        <v>1.6</v>
      </c>
      <c r="O163" s="152">
        <f t="shared" si="62"/>
        <v>0.6</v>
      </c>
      <c r="P163" s="152"/>
      <c r="Q163" s="7">
        <f t="shared" si="63"/>
        <v>0.1</v>
      </c>
      <c r="R163" s="7">
        <f t="shared" si="64"/>
        <v>0.5</v>
      </c>
      <c r="S163" s="7">
        <f t="shared" si="65"/>
        <v>1</v>
      </c>
      <c r="T163" s="7">
        <f t="shared" si="83"/>
        <v>1.6</v>
      </c>
      <c r="U163" s="7">
        <f t="shared" si="66"/>
        <v>0.1</v>
      </c>
      <c r="V163" s="7">
        <f t="shared" si="67"/>
        <v>0.5</v>
      </c>
      <c r="W163" s="7">
        <f t="shared" si="68"/>
        <v>1</v>
      </c>
      <c r="X163" s="7">
        <f t="shared" si="79"/>
        <v>1.6</v>
      </c>
      <c r="Y163" s="7">
        <f t="shared" si="69"/>
        <v>0.1</v>
      </c>
      <c r="Z163" s="7">
        <f t="shared" si="70"/>
        <v>0.5</v>
      </c>
      <c r="AA163" s="7">
        <f t="shared" si="71"/>
        <v>1</v>
      </c>
      <c r="AB163" s="7">
        <f t="shared" si="80"/>
        <v>1.6</v>
      </c>
      <c r="AC163" s="7">
        <f t="shared" si="72"/>
        <v>0.1</v>
      </c>
      <c r="AD163" s="7">
        <f t="shared" si="73"/>
        <v>0.5</v>
      </c>
      <c r="AE163" s="7">
        <f t="shared" si="74"/>
        <v>1</v>
      </c>
      <c r="AF163" s="7">
        <f t="shared" si="81"/>
        <v>1.6</v>
      </c>
      <c r="AG163" s="7">
        <f t="shared" si="75"/>
        <v>0.1</v>
      </c>
      <c r="AH163" s="7">
        <f t="shared" si="76"/>
        <v>0.5</v>
      </c>
      <c r="AI163" s="7">
        <f t="shared" si="77"/>
        <v>0</v>
      </c>
      <c r="AJ163" s="7">
        <f t="shared" si="82"/>
        <v>0.6</v>
      </c>
      <c r="AK163"/>
      <c r="AL163"/>
      <c r="AM163"/>
      <c r="AN163"/>
      <c r="AO163"/>
      <c r="AP163"/>
      <c r="AQ163"/>
    </row>
    <row r="164" spans="1:43" x14ac:dyDescent="0.25">
      <c r="A164" s="140" t="s">
        <v>874</v>
      </c>
      <c r="B164" s="153">
        <v>1</v>
      </c>
      <c r="C164" s="154">
        <v>4</v>
      </c>
      <c r="D164" s="151">
        <v>4</v>
      </c>
      <c r="E164" s="154">
        <v>5</v>
      </c>
      <c r="F164" s="154">
        <v>5</v>
      </c>
      <c r="G164" s="154">
        <v>5</v>
      </c>
      <c r="H164" s="154">
        <v>1</v>
      </c>
      <c r="I164" s="151"/>
      <c r="J164" s="163">
        <f t="shared" si="57"/>
        <v>4</v>
      </c>
      <c r="K164" s="152">
        <f t="shared" si="58"/>
        <v>1.6</v>
      </c>
      <c r="L164" s="152">
        <f t="shared" si="59"/>
        <v>1.6</v>
      </c>
      <c r="M164" s="152">
        <f t="shared" si="60"/>
        <v>1.6</v>
      </c>
      <c r="N164" s="152">
        <f t="shared" si="61"/>
        <v>1.6</v>
      </c>
      <c r="O164" s="152">
        <f t="shared" si="62"/>
        <v>0</v>
      </c>
      <c r="P164" s="152"/>
      <c r="Q164" s="7">
        <f t="shared" si="63"/>
        <v>0.1</v>
      </c>
      <c r="R164" s="7">
        <f t="shared" si="64"/>
        <v>0.5</v>
      </c>
      <c r="S164" s="7">
        <f t="shared" si="65"/>
        <v>1</v>
      </c>
      <c r="T164" s="7">
        <f t="shared" si="83"/>
        <v>1.6</v>
      </c>
      <c r="U164" s="7">
        <f t="shared" si="66"/>
        <v>0.1</v>
      </c>
      <c r="V164" s="7">
        <f t="shared" si="67"/>
        <v>0.5</v>
      </c>
      <c r="W164" s="7">
        <f t="shared" si="68"/>
        <v>1</v>
      </c>
      <c r="X164" s="7">
        <f t="shared" si="79"/>
        <v>1.6</v>
      </c>
      <c r="Y164" s="7">
        <f t="shared" si="69"/>
        <v>0.1</v>
      </c>
      <c r="Z164" s="7">
        <f t="shared" si="70"/>
        <v>0.5</v>
      </c>
      <c r="AA164" s="7">
        <f t="shared" si="71"/>
        <v>1</v>
      </c>
      <c r="AB164" s="7">
        <f t="shared" si="80"/>
        <v>1.6</v>
      </c>
      <c r="AC164" s="7">
        <f t="shared" si="72"/>
        <v>0.1</v>
      </c>
      <c r="AD164" s="7">
        <f t="shared" si="73"/>
        <v>0.5</v>
      </c>
      <c r="AE164" s="7">
        <f t="shared" si="74"/>
        <v>1</v>
      </c>
      <c r="AF164" s="7">
        <f t="shared" si="81"/>
        <v>1.6</v>
      </c>
      <c r="AG164" s="7">
        <f t="shared" si="75"/>
        <v>0</v>
      </c>
      <c r="AH164" s="7">
        <f t="shared" si="76"/>
        <v>0</v>
      </c>
      <c r="AI164" s="7">
        <f t="shared" si="77"/>
        <v>0</v>
      </c>
      <c r="AJ164" s="7">
        <f t="shared" si="82"/>
        <v>0</v>
      </c>
      <c r="AK164"/>
      <c r="AL164"/>
      <c r="AM164"/>
      <c r="AN164"/>
      <c r="AO164"/>
      <c r="AP164"/>
      <c r="AQ164"/>
    </row>
    <row r="165" spans="1:43" ht="15.75" x14ac:dyDescent="0.25">
      <c r="A165" s="162" t="s">
        <v>47</v>
      </c>
      <c r="B165" s="153">
        <v>29</v>
      </c>
      <c r="C165" s="154">
        <v>3.4827586206896552</v>
      </c>
      <c r="D165" s="151">
        <v>4.068965517241379</v>
      </c>
      <c r="E165" s="154">
        <v>4.2413793103448274</v>
      </c>
      <c r="F165" s="154">
        <v>4.4482758620689653</v>
      </c>
      <c r="G165" s="154">
        <v>3.6896551724137931</v>
      </c>
      <c r="H165" s="154">
        <v>3.7241379310344827</v>
      </c>
      <c r="I165" s="151"/>
      <c r="J165" s="163">
        <f t="shared" si="57"/>
        <v>3.9425287356321839</v>
      </c>
      <c r="K165" s="152">
        <f t="shared" si="58"/>
        <v>1.6</v>
      </c>
      <c r="L165" s="152">
        <f t="shared" si="59"/>
        <v>1.6</v>
      </c>
      <c r="M165" s="152">
        <f t="shared" si="60"/>
        <v>1.6</v>
      </c>
      <c r="N165" s="152">
        <f t="shared" si="61"/>
        <v>0.6</v>
      </c>
      <c r="O165" s="152">
        <f t="shared" si="62"/>
        <v>0</v>
      </c>
      <c r="P165" s="152"/>
      <c r="Q165" s="7">
        <f t="shared" si="63"/>
        <v>0.1</v>
      </c>
      <c r="R165" s="7">
        <f t="shared" si="64"/>
        <v>0.5</v>
      </c>
      <c r="S165" s="7">
        <f t="shared" si="65"/>
        <v>1</v>
      </c>
      <c r="T165" s="7">
        <f t="shared" si="83"/>
        <v>1.6</v>
      </c>
      <c r="U165" s="7">
        <f t="shared" si="66"/>
        <v>0.1</v>
      </c>
      <c r="V165" s="7">
        <f t="shared" si="67"/>
        <v>0.5</v>
      </c>
      <c r="W165" s="7">
        <f t="shared" si="68"/>
        <v>1</v>
      </c>
      <c r="X165" s="7">
        <f t="shared" si="79"/>
        <v>1.6</v>
      </c>
      <c r="Y165" s="7">
        <f t="shared" si="69"/>
        <v>0.1</v>
      </c>
      <c r="Z165" s="7">
        <f t="shared" si="70"/>
        <v>0.5</v>
      </c>
      <c r="AA165" s="7">
        <f t="shared" si="71"/>
        <v>1</v>
      </c>
      <c r="AB165" s="7">
        <f t="shared" si="80"/>
        <v>1.6</v>
      </c>
      <c r="AC165" s="7">
        <f t="shared" si="72"/>
        <v>0.1</v>
      </c>
      <c r="AD165" s="7">
        <f t="shared" si="73"/>
        <v>0.5</v>
      </c>
      <c r="AE165" s="7">
        <f t="shared" si="74"/>
        <v>0</v>
      </c>
      <c r="AF165" s="7">
        <f t="shared" si="81"/>
        <v>0.6</v>
      </c>
      <c r="AG165" s="7">
        <f t="shared" si="75"/>
        <v>0</v>
      </c>
      <c r="AH165" s="7">
        <f t="shared" si="76"/>
        <v>0</v>
      </c>
      <c r="AI165" s="7">
        <f t="shared" si="77"/>
        <v>0</v>
      </c>
      <c r="AJ165" s="7">
        <f t="shared" si="82"/>
        <v>0</v>
      </c>
      <c r="AK165"/>
      <c r="AL165"/>
      <c r="AM165"/>
      <c r="AN165"/>
      <c r="AO165"/>
      <c r="AP165"/>
      <c r="AQ165"/>
    </row>
    <row r="166" spans="1:43" x14ac:dyDescent="0.25">
      <c r="A166" s="2" t="s">
        <v>48</v>
      </c>
      <c r="B166" s="153">
        <v>11</v>
      </c>
      <c r="C166" s="154">
        <v>3.1818181818181817</v>
      </c>
      <c r="D166" s="151">
        <v>4.8181818181818183</v>
      </c>
      <c r="E166" s="154">
        <v>4.6363636363636367</v>
      </c>
      <c r="F166" s="154">
        <v>4.9090909090909092</v>
      </c>
      <c r="G166" s="154">
        <v>3.9090909090909092</v>
      </c>
      <c r="H166" s="154">
        <v>4.4545454545454541</v>
      </c>
      <c r="I166" s="151"/>
      <c r="J166" s="163">
        <f t="shared" si="57"/>
        <v>4.3181818181818183</v>
      </c>
      <c r="K166" s="152">
        <f t="shared" si="58"/>
        <v>1.6</v>
      </c>
      <c r="L166" s="152">
        <f t="shared" si="59"/>
        <v>1.6</v>
      </c>
      <c r="M166" s="152">
        <f t="shared" si="60"/>
        <v>1.6</v>
      </c>
      <c r="N166" s="152">
        <f t="shared" si="61"/>
        <v>1.6</v>
      </c>
      <c r="O166" s="152">
        <f t="shared" si="62"/>
        <v>0.1</v>
      </c>
      <c r="P166" s="152"/>
      <c r="Q166" s="7">
        <f t="shared" si="63"/>
        <v>0.1</v>
      </c>
      <c r="R166" s="7">
        <f t="shared" si="64"/>
        <v>0.5</v>
      </c>
      <c r="S166" s="7">
        <f t="shared" si="65"/>
        <v>1</v>
      </c>
      <c r="T166" s="7">
        <f t="shared" si="83"/>
        <v>1.6</v>
      </c>
      <c r="U166" s="7">
        <f t="shared" si="66"/>
        <v>0.1</v>
      </c>
      <c r="V166" s="7">
        <f t="shared" si="67"/>
        <v>0.5</v>
      </c>
      <c r="W166" s="7">
        <f t="shared" si="68"/>
        <v>1</v>
      </c>
      <c r="X166" s="7">
        <f t="shared" si="79"/>
        <v>1.6</v>
      </c>
      <c r="Y166" s="7">
        <f t="shared" si="69"/>
        <v>0.1</v>
      </c>
      <c r="Z166" s="7">
        <f t="shared" si="70"/>
        <v>0.5</v>
      </c>
      <c r="AA166" s="7">
        <f t="shared" si="71"/>
        <v>1</v>
      </c>
      <c r="AB166" s="7">
        <f t="shared" si="80"/>
        <v>1.6</v>
      </c>
      <c r="AC166" s="7">
        <f t="shared" si="72"/>
        <v>0.1</v>
      </c>
      <c r="AD166" s="7">
        <f t="shared" si="73"/>
        <v>0.5</v>
      </c>
      <c r="AE166" s="7">
        <f t="shared" si="74"/>
        <v>1</v>
      </c>
      <c r="AF166" s="7">
        <f t="shared" si="81"/>
        <v>1.6</v>
      </c>
      <c r="AG166" s="7">
        <f t="shared" si="75"/>
        <v>0.1</v>
      </c>
      <c r="AH166" s="7">
        <f t="shared" si="76"/>
        <v>0</v>
      </c>
      <c r="AI166" s="7">
        <f t="shared" si="77"/>
        <v>0</v>
      </c>
      <c r="AJ166" s="7">
        <f t="shared" si="82"/>
        <v>0.1</v>
      </c>
      <c r="AK166"/>
      <c r="AL166"/>
      <c r="AM166"/>
      <c r="AN166"/>
      <c r="AO166"/>
      <c r="AP166"/>
      <c r="AQ166"/>
    </row>
    <row r="167" spans="1:43" x14ac:dyDescent="0.25">
      <c r="A167" s="140" t="s">
        <v>158</v>
      </c>
      <c r="B167" s="153">
        <v>3</v>
      </c>
      <c r="C167" s="154">
        <v>3.3333333333333335</v>
      </c>
      <c r="D167" s="151">
        <v>4.666666666666667</v>
      </c>
      <c r="E167" s="154">
        <v>5</v>
      </c>
      <c r="F167" s="154">
        <v>5</v>
      </c>
      <c r="G167" s="154">
        <v>3.6666666666666665</v>
      </c>
      <c r="H167" s="154">
        <v>4</v>
      </c>
      <c r="I167" s="151"/>
      <c r="J167" s="163">
        <f t="shared" si="57"/>
        <v>4.2777777777777777</v>
      </c>
      <c r="K167" s="152">
        <f t="shared" si="58"/>
        <v>1.6</v>
      </c>
      <c r="L167" s="152">
        <f t="shared" si="59"/>
        <v>1.6</v>
      </c>
      <c r="M167" s="152">
        <f t="shared" si="60"/>
        <v>1.6</v>
      </c>
      <c r="N167" s="152">
        <f t="shared" si="61"/>
        <v>1.6</v>
      </c>
      <c r="O167" s="152">
        <f t="shared" si="62"/>
        <v>0.1</v>
      </c>
      <c r="P167" s="152"/>
      <c r="Q167" s="7">
        <f t="shared" si="63"/>
        <v>0.1</v>
      </c>
      <c r="R167" s="7">
        <f t="shared" si="64"/>
        <v>0.5</v>
      </c>
      <c r="S167" s="7">
        <f t="shared" si="65"/>
        <v>1</v>
      </c>
      <c r="T167" s="7">
        <f t="shared" si="83"/>
        <v>1.6</v>
      </c>
      <c r="U167" s="7">
        <f t="shared" si="66"/>
        <v>0.1</v>
      </c>
      <c r="V167" s="7">
        <f t="shared" si="67"/>
        <v>0.5</v>
      </c>
      <c r="W167" s="7">
        <f t="shared" si="68"/>
        <v>1</v>
      </c>
      <c r="X167" s="7">
        <f t="shared" si="79"/>
        <v>1.6</v>
      </c>
      <c r="Y167" s="7">
        <f t="shared" si="69"/>
        <v>0.1</v>
      </c>
      <c r="Z167" s="7">
        <f t="shared" si="70"/>
        <v>0.5</v>
      </c>
      <c r="AA167" s="7">
        <f t="shared" si="71"/>
        <v>1</v>
      </c>
      <c r="AB167" s="7">
        <f t="shared" si="80"/>
        <v>1.6</v>
      </c>
      <c r="AC167" s="7">
        <f t="shared" si="72"/>
        <v>0.1</v>
      </c>
      <c r="AD167" s="7">
        <f t="shared" si="73"/>
        <v>0.5</v>
      </c>
      <c r="AE167" s="7">
        <f t="shared" si="74"/>
        <v>1</v>
      </c>
      <c r="AF167" s="7">
        <f t="shared" si="81"/>
        <v>1.6</v>
      </c>
      <c r="AG167" s="7">
        <f t="shared" si="75"/>
        <v>0.1</v>
      </c>
      <c r="AH167" s="7">
        <f t="shared" si="76"/>
        <v>0</v>
      </c>
      <c r="AI167" s="7">
        <f t="shared" si="77"/>
        <v>0</v>
      </c>
      <c r="AJ167" s="7">
        <f t="shared" si="82"/>
        <v>0.1</v>
      </c>
      <c r="AK167"/>
      <c r="AL167"/>
      <c r="AM167"/>
      <c r="AN167"/>
      <c r="AO167"/>
      <c r="AP167"/>
      <c r="AQ167"/>
    </row>
    <row r="168" spans="1:43" x14ac:dyDescent="0.25">
      <c r="A168" s="140" t="s">
        <v>48</v>
      </c>
      <c r="B168" s="153">
        <v>5</v>
      </c>
      <c r="C168" s="154">
        <v>2.8</v>
      </c>
      <c r="D168" s="151">
        <v>4.8</v>
      </c>
      <c r="E168" s="154">
        <v>4.2</v>
      </c>
      <c r="F168" s="154">
        <v>4.8</v>
      </c>
      <c r="G168" s="154">
        <v>3.8</v>
      </c>
      <c r="H168" s="154">
        <v>4.8</v>
      </c>
      <c r="I168" s="151"/>
      <c r="J168" s="163">
        <f t="shared" si="57"/>
        <v>4.2</v>
      </c>
      <c r="K168" s="152">
        <f t="shared" si="58"/>
        <v>1.6</v>
      </c>
      <c r="L168" s="152">
        <f t="shared" si="59"/>
        <v>1.6</v>
      </c>
      <c r="M168" s="152">
        <f t="shared" si="60"/>
        <v>1.6</v>
      </c>
      <c r="N168" s="152">
        <f t="shared" si="61"/>
        <v>1.6</v>
      </c>
      <c r="O168" s="152">
        <f t="shared" si="62"/>
        <v>0.1</v>
      </c>
      <c r="P168" s="152"/>
      <c r="Q168" s="7">
        <f t="shared" si="63"/>
        <v>0.1</v>
      </c>
      <c r="R168" s="7">
        <f t="shared" si="64"/>
        <v>0.5</v>
      </c>
      <c r="S168" s="7">
        <f t="shared" si="65"/>
        <v>1</v>
      </c>
      <c r="T168" s="7">
        <f t="shared" si="83"/>
        <v>1.6</v>
      </c>
      <c r="U168" s="7">
        <f t="shared" si="66"/>
        <v>0.1</v>
      </c>
      <c r="V168" s="7">
        <f t="shared" si="67"/>
        <v>0.5</v>
      </c>
      <c r="W168" s="7">
        <f t="shared" si="68"/>
        <v>1</v>
      </c>
      <c r="X168" s="7">
        <f t="shared" si="79"/>
        <v>1.6</v>
      </c>
      <c r="Y168" s="7">
        <f t="shared" si="69"/>
        <v>0.1</v>
      </c>
      <c r="Z168" s="7">
        <f t="shared" si="70"/>
        <v>0.5</v>
      </c>
      <c r="AA168" s="7">
        <f t="shared" si="71"/>
        <v>1</v>
      </c>
      <c r="AB168" s="7">
        <f t="shared" si="80"/>
        <v>1.6</v>
      </c>
      <c r="AC168" s="7">
        <f t="shared" si="72"/>
        <v>0.1</v>
      </c>
      <c r="AD168" s="7">
        <f t="shared" si="73"/>
        <v>0.5</v>
      </c>
      <c r="AE168" s="7">
        <f t="shared" si="74"/>
        <v>1</v>
      </c>
      <c r="AF168" s="7">
        <f t="shared" si="81"/>
        <v>1.6</v>
      </c>
      <c r="AG168" s="7">
        <f t="shared" si="75"/>
        <v>0.1</v>
      </c>
      <c r="AH168" s="7">
        <f t="shared" si="76"/>
        <v>0</v>
      </c>
      <c r="AI168" s="7">
        <f t="shared" si="77"/>
        <v>0</v>
      </c>
      <c r="AJ168" s="7">
        <f t="shared" si="82"/>
        <v>0.1</v>
      </c>
      <c r="AK168"/>
      <c r="AL168"/>
      <c r="AM168"/>
      <c r="AN168"/>
      <c r="AO168"/>
      <c r="AP168"/>
      <c r="AQ168"/>
    </row>
    <row r="169" spans="1:43" x14ac:dyDescent="0.25">
      <c r="A169" s="140" t="s">
        <v>134</v>
      </c>
      <c r="B169" s="153">
        <v>3</v>
      </c>
      <c r="C169" s="154">
        <v>3.6666666666666665</v>
      </c>
      <c r="D169" s="151">
        <v>5</v>
      </c>
      <c r="E169" s="154">
        <v>5</v>
      </c>
      <c r="F169" s="154">
        <v>5</v>
      </c>
      <c r="G169" s="154">
        <v>4.333333333333333</v>
      </c>
      <c r="H169" s="154">
        <v>4.333333333333333</v>
      </c>
      <c r="I169" s="151"/>
      <c r="J169" s="163">
        <f t="shared" si="57"/>
        <v>4.5555555555555545</v>
      </c>
      <c r="K169" s="152">
        <f t="shared" si="58"/>
        <v>1.6</v>
      </c>
      <c r="L169" s="152">
        <f t="shared" si="59"/>
        <v>1.6</v>
      </c>
      <c r="M169" s="152">
        <f t="shared" si="60"/>
        <v>1.6</v>
      </c>
      <c r="N169" s="152">
        <f t="shared" si="61"/>
        <v>1.6</v>
      </c>
      <c r="O169" s="152">
        <f t="shared" si="62"/>
        <v>0.6</v>
      </c>
      <c r="P169" s="152"/>
      <c r="Q169" s="7">
        <f t="shared" si="63"/>
        <v>0.1</v>
      </c>
      <c r="R169" s="7">
        <f t="shared" si="64"/>
        <v>0.5</v>
      </c>
      <c r="S169" s="7">
        <f t="shared" si="65"/>
        <v>1</v>
      </c>
      <c r="T169" s="7">
        <f t="shared" si="83"/>
        <v>1.6</v>
      </c>
      <c r="U169" s="7">
        <f t="shared" si="66"/>
        <v>0.1</v>
      </c>
      <c r="V169" s="7">
        <f t="shared" si="67"/>
        <v>0.5</v>
      </c>
      <c r="W169" s="7">
        <f t="shared" si="68"/>
        <v>1</v>
      </c>
      <c r="X169" s="7">
        <f t="shared" si="79"/>
        <v>1.6</v>
      </c>
      <c r="Y169" s="7">
        <f t="shared" si="69"/>
        <v>0.1</v>
      </c>
      <c r="Z169" s="7">
        <f t="shared" si="70"/>
        <v>0.5</v>
      </c>
      <c r="AA169" s="7">
        <f t="shared" si="71"/>
        <v>1</v>
      </c>
      <c r="AB169" s="7">
        <f t="shared" si="80"/>
        <v>1.6</v>
      </c>
      <c r="AC169" s="7">
        <f t="shared" si="72"/>
        <v>0.1</v>
      </c>
      <c r="AD169" s="7">
        <f t="shared" si="73"/>
        <v>0.5</v>
      </c>
      <c r="AE169" s="7">
        <f t="shared" si="74"/>
        <v>1</v>
      </c>
      <c r="AF169" s="7">
        <f t="shared" si="81"/>
        <v>1.6</v>
      </c>
      <c r="AG169" s="7">
        <f t="shared" si="75"/>
        <v>0.1</v>
      </c>
      <c r="AH169" s="7">
        <f t="shared" si="76"/>
        <v>0.5</v>
      </c>
      <c r="AI169" s="7">
        <f t="shared" si="77"/>
        <v>0</v>
      </c>
      <c r="AJ169" s="7">
        <f t="shared" si="82"/>
        <v>0.6</v>
      </c>
      <c r="AK169"/>
      <c r="AL169"/>
      <c r="AM169"/>
      <c r="AN169"/>
      <c r="AO169"/>
      <c r="AP169"/>
      <c r="AQ169"/>
    </row>
    <row r="170" spans="1:43" x14ac:dyDescent="0.25">
      <c r="A170" s="2" t="s">
        <v>61</v>
      </c>
      <c r="B170" s="153">
        <v>5</v>
      </c>
      <c r="C170" s="154">
        <v>3.6</v>
      </c>
      <c r="D170" s="151">
        <v>2.4</v>
      </c>
      <c r="E170" s="154">
        <v>3.8</v>
      </c>
      <c r="F170" s="154">
        <v>3.6</v>
      </c>
      <c r="G170" s="154">
        <v>2.6</v>
      </c>
      <c r="H170" s="154">
        <v>2.4</v>
      </c>
      <c r="I170" s="151"/>
      <c r="J170" s="163">
        <f t="shared" si="57"/>
        <v>3.0666666666666664</v>
      </c>
      <c r="K170" s="152">
        <f t="shared" si="58"/>
        <v>1.6</v>
      </c>
      <c r="L170" s="152">
        <f t="shared" si="59"/>
        <v>1.6</v>
      </c>
      <c r="M170" s="152">
        <f t="shared" si="60"/>
        <v>1.6</v>
      </c>
      <c r="N170" s="152">
        <f t="shared" si="61"/>
        <v>0.1</v>
      </c>
      <c r="O170" s="152">
        <f t="shared" si="62"/>
        <v>0</v>
      </c>
      <c r="P170" s="152"/>
      <c r="Q170" s="7">
        <f t="shared" si="63"/>
        <v>0.1</v>
      </c>
      <c r="R170" s="7">
        <f t="shared" si="64"/>
        <v>0.5</v>
      </c>
      <c r="S170" s="7">
        <f t="shared" si="65"/>
        <v>1</v>
      </c>
      <c r="T170" s="7">
        <f t="shared" si="83"/>
        <v>1.6</v>
      </c>
      <c r="U170" s="7">
        <f t="shared" si="66"/>
        <v>0.1</v>
      </c>
      <c r="V170" s="7">
        <f t="shared" si="67"/>
        <v>0.5</v>
      </c>
      <c r="W170" s="7">
        <f t="shared" si="68"/>
        <v>1</v>
      </c>
      <c r="X170" s="7">
        <f t="shared" si="79"/>
        <v>1.6</v>
      </c>
      <c r="Y170" s="7">
        <f t="shared" si="69"/>
        <v>0.1</v>
      </c>
      <c r="Z170" s="7">
        <f t="shared" si="70"/>
        <v>0.5</v>
      </c>
      <c r="AA170" s="7">
        <f t="shared" si="71"/>
        <v>1</v>
      </c>
      <c r="AB170" s="7">
        <f t="shared" si="80"/>
        <v>1.6</v>
      </c>
      <c r="AC170" s="7">
        <f t="shared" si="72"/>
        <v>0.1</v>
      </c>
      <c r="AD170" s="7">
        <f t="shared" si="73"/>
        <v>0</v>
      </c>
      <c r="AE170" s="7">
        <f t="shared" si="74"/>
        <v>0</v>
      </c>
      <c r="AF170" s="7">
        <f t="shared" si="81"/>
        <v>0.1</v>
      </c>
      <c r="AG170" s="7">
        <f t="shared" si="75"/>
        <v>0</v>
      </c>
      <c r="AH170" s="7">
        <f t="shared" si="76"/>
        <v>0</v>
      </c>
      <c r="AI170" s="7">
        <f t="shared" si="77"/>
        <v>0</v>
      </c>
      <c r="AJ170" s="7">
        <f t="shared" si="82"/>
        <v>0</v>
      </c>
      <c r="AK170"/>
      <c r="AL170"/>
      <c r="AM170"/>
      <c r="AN170"/>
      <c r="AO170"/>
      <c r="AP170"/>
      <c r="AQ170"/>
    </row>
    <row r="171" spans="1:43" x14ac:dyDescent="0.25">
      <c r="A171" s="140" t="s">
        <v>360</v>
      </c>
      <c r="B171" s="153">
        <v>5</v>
      </c>
      <c r="C171" s="154">
        <v>3.6</v>
      </c>
      <c r="D171" s="151">
        <v>2.4</v>
      </c>
      <c r="E171" s="154">
        <v>3.8</v>
      </c>
      <c r="F171" s="154">
        <v>3.6</v>
      </c>
      <c r="G171" s="154">
        <v>2.6</v>
      </c>
      <c r="H171" s="154">
        <v>2.4</v>
      </c>
      <c r="I171" s="151"/>
      <c r="J171" s="163">
        <f t="shared" si="57"/>
        <v>3.0666666666666664</v>
      </c>
      <c r="K171" s="152">
        <f t="shared" si="58"/>
        <v>1.6</v>
      </c>
      <c r="L171" s="152">
        <f t="shared" si="59"/>
        <v>1.6</v>
      </c>
      <c r="M171" s="152">
        <f t="shared" si="60"/>
        <v>1.6</v>
      </c>
      <c r="N171" s="152">
        <f t="shared" si="61"/>
        <v>0.1</v>
      </c>
      <c r="O171" s="152">
        <f t="shared" si="62"/>
        <v>0</v>
      </c>
      <c r="P171" s="152"/>
      <c r="Q171" s="7">
        <f t="shared" si="63"/>
        <v>0.1</v>
      </c>
      <c r="R171" s="7">
        <f t="shared" si="64"/>
        <v>0.5</v>
      </c>
      <c r="S171" s="7">
        <f t="shared" si="65"/>
        <v>1</v>
      </c>
      <c r="T171" s="7">
        <f t="shared" si="83"/>
        <v>1.6</v>
      </c>
      <c r="U171" s="7">
        <f t="shared" si="66"/>
        <v>0.1</v>
      </c>
      <c r="V171" s="7">
        <f t="shared" si="67"/>
        <v>0.5</v>
      </c>
      <c r="W171" s="7">
        <f t="shared" si="68"/>
        <v>1</v>
      </c>
      <c r="X171" s="7">
        <f t="shared" si="79"/>
        <v>1.6</v>
      </c>
      <c r="Y171" s="7">
        <f t="shared" si="69"/>
        <v>0.1</v>
      </c>
      <c r="Z171" s="7">
        <f t="shared" si="70"/>
        <v>0.5</v>
      </c>
      <c r="AA171" s="7">
        <f t="shared" si="71"/>
        <v>1</v>
      </c>
      <c r="AB171" s="7">
        <f t="shared" si="80"/>
        <v>1.6</v>
      </c>
      <c r="AC171" s="7">
        <f t="shared" si="72"/>
        <v>0.1</v>
      </c>
      <c r="AD171" s="7">
        <f t="shared" si="73"/>
        <v>0</v>
      </c>
      <c r="AE171" s="7">
        <f t="shared" si="74"/>
        <v>0</v>
      </c>
      <c r="AF171" s="7">
        <f t="shared" si="81"/>
        <v>0.1</v>
      </c>
      <c r="AG171" s="7">
        <f t="shared" si="75"/>
        <v>0</v>
      </c>
      <c r="AH171" s="7">
        <f t="shared" si="76"/>
        <v>0</v>
      </c>
      <c r="AI171" s="7">
        <f t="shared" si="77"/>
        <v>0</v>
      </c>
      <c r="AJ171" s="7">
        <f t="shared" si="82"/>
        <v>0</v>
      </c>
      <c r="AK171"/>
      <c r="AL171"/>
      <c r="AM171"/>
      <c r="AN171"/>
      <c r="AO171"/>
      <c r="AP171"/>
      <c r="AQ171"/>
    </row>
    <row r="172" spans="1:43" x14ac:dyDescent="0.25">
      <c r="A172" s="2" t="s">
        <v>31</v>
      </c>
      <c r="B172" s="153">
        <v>8</v>
      </c>
      <c r="C172" s="154">
        <v>3.125</v>
      </c>
      <c r="D172" s="151">
        <v>3.875</v>
      </c>
      <c r="E172" s="154">
        <v>4</v>
      </c>
      <c r="F172" s="154">
        <v>4.25</v>
      </c>
      <c r="G172" s="154">
        <v>3.625</v>
      </c>
      <c r="H172" s="154">
        <v>3.25</v>
      </c>
      <c r="I172" s="151"/>
      <c r="J172" s="163">
        <f t="shared" si="57"/>
        <v>3.6875</v>
      </c>
      <c r="K172" s="152">
        <f t="shared" si="58"/>
        <v>1.6</v>
      </c>
      <c r="L172" s="152">
        <f t="shared" si="59"/>
        <v>1.6</v>
      </c>
      <c r="M172" s="152">
        <f t="shared" si="60"/>
        <v>1.6</v>
      </c>
      <c r="N172" s="152">
        <f t="shared" si="61"/>
        <v>0.6</v>
      </c>
      <c r="O172" s="152">
        <f t="shared" si="62"/>
        <v>0</v>
      </c>
      <c r="P172" s="152"/>
      <c r="Q172" s="7">
        <f t="shared" si="63"/>
        <v>0.1</v>
      </c>
      <c r="R172" s="7">
        <f t="shared" si="64"/>
        <v>0.5</v>
      </c>
      <c r="S172" s="7">
        <f t="shared" si="65"/>
        <v>1</v>
      </c>
      <c r="T172" s="7">
        <f t="shared" si="83"/>
        <v>1.6</v>
      </c>
      <c r="U172" s="7">
        <f t="shared" si="66"/>
        <v>0.1</v>
      </c>
      <c r="V172" s="7">
        <f t="shared" si="67"/>
        <v>0.5</v>
      </c>
      <c r="W172" s="7">
        <f t="shared" si="68"/>
        <v>1</v>
      </c>
      <c r="X172" s="7">
        <f t="shared" si="79"/>
        <v>1.6</v>
      </c>
      <c r="Y172" s="7">
        <f t="shared" si="69"/>
        <v>0.1</v>
      </c>
      <c r="Z172" s="7">
        <f t="shared" si="70"/>
        <v>0.5</v>
      </c>
      <c r="AA172" s="7">
        <f t="shared" si="71"/>
        <v>1</v>
      </c>
      <c r="AB172" s="7">
        <f t="shared" si="80"/>
        <v>1.6</v>
      </c>
      <c r="AC172" s="7">
        <f t="shared" si="72"/>
        <v>0.1</v>
      </c>
      <c r="AD172" s="7">
        <f t="shared" si="73"/>
        <v>0.5</v>
      </c>
      <c r="AE172" s="7">
        <f t="shared" si="74"/>
        <v>0</v>
      </c>
      <c r="AF172" s="7">
        <f t="shared" si="81"/>
        <v>0.6</v>
      </c>
      <c r="AG172" s="7">
        <f t="shared" si="75"/>
        <v>0</v>
      </c>
      <c r="AH172" s="7">
        <f t="shared" si="76"/>
        <v>0</v>
      </c>
      <c r="AI172" s="7">
        <f t="shared" si="77"/>
        <v>0</v>
      </c>
      <c r="AJ172" s="7">
        <f t="shared" si="82"/>
        <v>0</v>
      </c>
      <c r="AK172"/>
      <c r="AL172"/>
      <c r="AM172"/>
      <c r="AN172"/>
      <c r="AO172"/>
      <c r="AP172"/>
      <c r="AQ172"/>
    </row>
    <row r="173" spans="1:43" x14ac:dyDescent="0.25">
      <c r="A173" s="140" t="s">
        <v>607</v>
      </c>
      <c r="B173" s="153">
        <v>3</v>
      </c>
      <c r="C173" s="154">
        <v>3.6666666666666665</v>
      </c>
      <c r="D173" s="151">
        <v>4</v>
      </c>
      <c r="E173" s="154">
        <v>4.333333333333333</v>
      </c>
      <c r="F173" s="154">
        <v>4.666666666666667</v>
      </c>
      <c r="G173" s="154">
        <v>3.3333333333333335</v>
      </c>
      <c r="H173" s="154">
        <v>2.6666666666666665</v>
      </c>
      <c r="I173" s="151"/>
      <c r="J173" s="163">
        <f t="shared" si="57"/>
        <v>3.7777777777777781</v>
      </c>
      <c r="K173" s="152">
        <f t="shared" si="58"/>
        <v>1.6</v>
      </c>
      <c r="L173" s="152">
        <f t="shared" si="59"/>
        <v>1.6</v>
      </c>
      <c r="M173" s="152">
        <f t="shared" si="60"/>
        <v>1.6</v>
      </c>
      <c r="N173" s="152">
        <f t="shared" si="61"/>
        <v>0.6</v>
      </c>
      <c r="O173" s="152">
        <f t="shared" si="62"/>
        <v>0</v>
      </c>
      <c r="P173" s="152"/>
      <c r="Q173" s="7">
        <f t="shared" si="63"/>
        <v>0.1</v>
      </c>
      <c r="R173" s="7">
        <f t="shared" si="64"/>
        <v>0.5</v>
      </c>
      <c r="S173" s="7">
        <f t="shared" si="65"/>
        <v>1</v>
      </c>
      <c r="T173" s="7">
        <f t="shared" si="83"/>
        <v>1.6</v>
      </c>
      <c r="U173" s="7">
        <f t="shared" si="66"/>
        <v>0.1</v>
      </c>
      <c r="V173" s="7">
        <f t="shared" si="67"/>
        <v>0.5</v>
      </c>
      <c r="W173" s="7">
        <f t="shared" si="68"/>
        <v>1</v>
      </c>
      <c r="X173" s="7">
        <f t="shared" si="79"/>
        <v>1.6</v>
      </c>
      <c r="Y173" s="7">
        <f t="shared" si="69"/>
        <v>0.1</v>
      </c>
      <c r="Z173" s="7">
        <f t="shared" si="70"/>
        <v>0.5</v>
      </c>
      <c r="AA173" s="7">
        <f t="shared" si="71"/>
        <v>1</v>
      </c>
      <c r="AB173" s="7">
        <f t="shared" si="80"/>
        <v>1.6</v>
      </c>
      <c r="AC173" s="7">
        <f t="shared" si="72"/>
        <v>0.1</v>
      </c>
      <c r="AD173" s="7">
        <f t="shared" si="73"/>
        <v>0.5</v>
      </c>
      <c r="AE173" s="7">
        <f t="shared" si="74"/>
        <v>0</v>
      </c>
      <c r="AF173" s="7">
        <f t="shared" si="81"/>
        <v>0.6</v>
      </c>
      <c r="AG173" s="7">
        <f t="shared" si="75"/>
        <v>0</v>
      </c>
      <c r="AH173" s="7">
        <f t="shared" si="76"/>
        <v>0</v>
      </c>
      <c r="AI173" s="7">
        <f t="shared" si="77"/>
        <v>0</v>
      </c>
      <c r="AJ173" s="7">
        <f t="shared" si="82"/>
        <v>0</v>
      </c>
      <c r="AK173"/>
      <c r="AL173"/>
      <c r="AM173"/>
      <c r="AN173"/>
      <c r="AO173"/>
      <c r="AP173"/>
      <c r="AQ173"/>
    </row>
    <row r="174" spans="1:43" x14ac:dyDescent="0.25">
      <c r="A174" s="140" t="s">
        <v>584</v>
      </c>
      <c r="B174" s="153">
        <v>3</v>
      </c>
      <c r="C174" s="154">
        <v>2.6666666666666665</v>
      </c>
      <c r="D174" s="151">
        <v>3.3333333333333335</v>
      </c>
      <c r="E174" s="154">
        <v>3.3333333333333335</v>
      </c>
      <c r="F174" s="154">
        <v>4</v>
      </c>
      <c r="G174" s="154">
        <v>3.6666666666666665</v>
      </c>
      <c r="H174" s="154">
        <v>3.3333333333333335</v>
      </c>
      <c r="I174" s="151"/>
      <c r="J174" s="163">
        <f t="shared" si="57"/>
        <v>3.3888888888888888</v>
      </c>
      <c r="K174" s="152">
        <f t="shared" si="58"/>
        <v>1.6</v>
      </c>
      <c r="L174" s="152">
        <f t="shared" si="59"/>
        <v>1.6</v>
      </c>
      <c r="M174" s="152">
        <f t="shared" si="60"/>
        <v>1.6</v>
      </c>
      <c r="N174" s="152">
        <f t="shared" si="61"/>
        <v>0.1</v>
      </c>
      <c r="O174" s="152">
        <f t="shared" si="62"/>
        <v>0</v>
      </c>
      <c r="P174" s="152"/>
      <c r="Q174" s="7">
        <f t="shared" si="63"/>
        <v>0.1</v>
      </c>
      <c r="R174" s="7">
        <f t="shared" si="64"/>
        <v>0.5</v>
      </c>
      <c r="S174" s="7">
        <f t="shared" si="65"/>
        <v>1</v>
      </c>
      <c r="T174" s="7">
        <f t="shared" si="83"/>
        <v>1.6</v>
      </c>
      <c r="U174" s="7">
        <f t="shared" si="66"/>
        <v>0.1</v>
      </c>
      <c r="V174" s="7">
        <f t="shared" si="67"/>
        <v>0.5</v>
      </c>
      <c r="W174" s="7">
        <f t="shared" si="68"/>
        <v>1</v>
      </c>
      <c r="X174" s="7">
        <f t="shared" si="79"/>
        <v>1.6</v>
      </c>
      <c r="Y174" s="7">
        <f t="shared" si="69"/>
        <v>0.1</v>
      </c>
      <c r="Z174" s="7">
        <f t="shared" si="70"/>
        <v>0.5</v>
      </c>
      <c r="AA174" s="7">
        <f t="shared" si="71"/>
        <v>1</v>
      </c>
      <c r="AB174" s="7">
        <f t="shared" si="80"/>
        <v>1.6</v>
      </c>
      <c r="AC174" s="7">
        <f t="shared" si="72"/>
        <v>0.1</v>
      </c>
      <c r="AD174" s="7">
        <f t="shared" si="73"/>
        <v>0</v>
      </c>
      <c r="AE174" s="7">
        <f t="shared" si="74"/>
        <v>0</v>
      </c>
      <c r="AF174" s="7">
        <f t="shared" si="81"/>
        <v>0.1</v>
      </c>
      <c r="AG174" s="7">
        <f t="shared" si="75"/>
        <v>0</v>
      </c>
      <c r="AH174" s="7">
        <f t="shared" si="76"/>
        <v>0</v>
      </c>
      <c r="AI174" s="7">
        <f t="shared" si="77"/>
        <v>0</v>
      </c>
      <c r="AJ174" s="7">
        <f t="shared" si="82"/>
        <v>0</v>
      </c>
      <c r="AK174"/>
      <c r="AL174"/>
      <c r="AM174"/>
      <c r="AN174"/>
      <c r="AO174"/>
      <c r="AP174"/>
      <c r="AQ174"/>
    </row>
    <row r="175" spans="1:43" x14ac:dyDescent="0.25">
      <c r="A175" s="140" t="s">
        <v>932</v>
      </c>
      <c r="B175" s="153">
        <v>2</v>
      </c>
      <c r="C175" s="154">
        <v>3</v>
      </c>
      <c r="D175" s="151">
        <v>4.5</v>
      </c>
      <c r="E175" s="154">
        <v>4.5</v>
      </c>
      <c r="F175" s="154">
        <v>4</v>
      </c>
      <c r="G175" s="154">
        <v>4</v>
      </c>
      <c r="H175" s="154">
        <v>4</v>
      </c>
      <c r="I175" s="151"/>
      <c r="J175" s="163">
        <f t="shared" si="57"/>
        <v>4</v>
      </c>
      <c r="K175" s="152">
        <f t="shared" si="58"/>
        <v>1.6</v>
      </c>
      <c r="L175" s="152">
        <f t="shared" si="59"/>
        <v>1.6</v>
      </c>
      <c r="M175" s="152">
        <f t="shared" si="60"/>
        <v>1.6</v>
      </c>
      <c r="N175" s="152">
        <f t="shared" si="61"/>
        <v>1.6</v>
      </c>
      <c r="O175" s="152">
        <f t="shared" si="62"/>
        <v>0</v>
      </c>
      <c r="P175" s="152"/>
      <c r="Q175" s="7">
        <f t="shared" si="63"/>
        <v>0.1</v>
      </c>
      <c r="R175" s="7">
        <f t="shared" si="64"/>
        <v>0.5</v>
      </c>
      <c r="S175" s="7">
        <f t="shared" si="65"/>
        <v>1</v>
      </c>
      <c r="T175" s="7">
        <f t="shared" si="83"/>
        <v>1.6</v>
      </c>
      <c r="U175" s="7">
        <f t="shared" si="66"/>
        <v>0.1</v>
      </c>
      <c r="V175" s="7">
        <f t="shared" si="67"/>
        <v>0.5</v>
      </c>
      <c r="W175" s="7">
        <f t="shared" si="68"/>
        <v>1</v>
      </c>
      <c r="X175" s="7">
        <f t="shared" si="79"/>
        <v>1.6</v>
      </c>
      <c r="Y175" s="7">
        <f t="shared" si="69"/>
        <v>0.1</v>
      </c>
      <c r="Z175" s="7">
        <f t="shared" si="70"/>
        <v>0.5</v>
      </c>
      <c r="AA175" s="7">
        <f t="shared" si="71"/>
        <v>1</v>
      </c>
      <c r="AB175" s="7">
        <f t="shared" si="80"/>
        <v>1.6</v>
      </c>
      <c r="AC175" s="7">
        <f t="shared" si="72"/>
        <v>0.1</v>
      </c>
      <c r="AD175" s="7">
        <f t="shared" si="73"/>
        <v>0.5</v>
      </c>
      <c r="AE175" s="7">
        <f t="shared" si="74"/>
        <v>1</v>
      </c>
      <c r="AF175" s="7">
        <f t="shared" si="81"/>
        <v>1.6</v>
      </c>
      <c r="AG175" s="7">
        <f t="shared" si="75"/>
        <v>0</v>
      </c>
      <c r="AH175" s="7">
        <f t="shared" si="76"/>
        <v>0</v>
      </c>
      <c r="AI175" s="7">
        <f t="shared" si="77"/>
        <v>0</v>
      </c>
      <c r="AJ175" s="7">
        <f t="shared" si="82"/>
        <v>0</v>
      </c>
      <c r="AK175"/>
      <c r="AL175"/>
      <c r="AM175"/>
      <c r="AN175"/>
      <c r="AO175"/>
      <c r="AP175"/>
      <c r="AQ175"/>
    </row>
    <row r="176" spans="1:43" x14ac:dyDescent="0.25">
      <c r="A176" s="2" t="s">
        <v>433</v>
      </c>
      <c r="B176" s="153">
        <v>5</v>
      </c>
      <c r="C176" s="154">
        <v>4.5999999999999996</v>
      </c>
      <c r="D176" s="151">
        <v>4.4000000000000004</v>
      </c>
      <c r="E176" s="154">
        <v>4.2</v>
      </c>
      <c r="F176" s="154">
        <v>4.5999999999999996</v>
      </c>
      <c r="G176" s="154">
        <v>4.4000000000000004</v>
      </c>
      <c r="H176" s="154">
        <v>4.2</v>
      </c>
      <c r="I176" s="151"/>
      <c r="J176" s="163">
        <f t="shared" si="57"/>
        <v>4.3999999999999995</v>
      </c>
      <c r="K176" s="152">
        <f t="shared" si="58"/>
        <v>1.6</v>
      </c>
      <c r="L176" s="152">
        <f t="shared" si="59"/>
        <v>1.6</v>
      </c>
      <c r="M176" s="152">
        <f t="shared" si="60"/>
        <v>1.6</v>
      </c>
      <c r="N176" s="152">
        <f t="shared" si="61"/>
        <v>1.6</v>
      </c>
      <c r="O176" s="152">
        <f t="shared" si="62"/>
        <v>0.1</v>
      </c>
      <c r="P176" s="152"/>
      <c r="Q176" s="7">
        <f t="shared" si="63"/>
        <v>0.1</v>
      </c>
      <c r="R176" s="7">
        <f t="shared" si="64"/>
        <v>0.5</v>
      </c>
      <c r="S176" s="7">
        <f t="shared" si="65"/>
        <v>1</v>
      </c>
      <c r="T176" s="7">
        <f t="shared" si="83"/>
        <v>1.6</v>
      </c>
      <c r="U176" s="7">
        <f t="shared" si="66"/>
        <v>0.1</v>
      </c>
      <c r="V176" s="7">
        <f t="shared" si="67"/>
        <v>0.5</v>
      </c>
      <c r="W176" s="7">
        <f t="shared" si="68"/>
        <v>1</v>
      </c>
      <c r="X176" s="7">
        <f t="shared" si="79"/>
        <v>1.6</v>
      </c>
      <c r="Y176" s="7">
        <f t="shared" si="69"/>
        <v>0.1</v>
      </c>
      <c r="Z176" s="7">
        <f t="shared" si="70"/>
        <v>0.5</v>
      </c>
      <c r="AA176" s="7">
        <f t="shared" si="71"/>
        <v>1</v>
      </c>
      <c r="AB176" s="7">
        <f t="shared" si="80"/>
        <v>1.6</v>
      </c>
      <c r="AC176" s="7">
        <f t="shared" si="72"/>
        <v>0.1</v>
      </c>
      <c r="AD176" s="7">
        <f t="shared" si="73"/>
        <v>0.5</v>
      </c>
      <c r="AE176" s="7">
        <f t="shared" si="74"/>
        <v>1</v>
      </c>
      <c r="AF176" s="7">
        <f t="shared" si="81"/>
        <v>1.6</v>
      </c>
      <c r="AG176" s="7">
        <f t="shared" si="75"/>
        <v>0.1</v>
      </c>
      <c r="AH176" s="7">
        <f t="shared" si="76"/>
        <v>0</v>
      </c>
      <c r="AI176" s="7">
        <f t="shared" si="77"/>
        <v>0</v>
      </c>
      <c r="AJ176" s="7">
        <f t="shared" si="82"/>
        <v>0.1</v>
      </c>
      <c r="AK176"/>
      <c r="AL176"/>
      <c r="AM176"/>
      <c r="AN176"/>
      <c r="AO176"/>
      <c r="AP176"/>
      <c r="AQ176"/>
    </row>
    <row r="177" spans="1:43" x14ac:dyDescent="0.25">
      <c r="A177" s="140" t="s">
        <v>433</v>
      </c>
      <c r="B177" s="153">
        <v>1</v>
      </c>
      <c r="C177" s="154">
        <v>5</v>
      </c>
      <c r="D177" s="151">
        <v>5</v>
      </c>
      <c r="E177" s="154">
        <v>5</v>
      </c>
      <c r="F177" s="154">
        <v>5</v>
      </c>
      <c r="G177" s="154">
        <v>5</v>
      </c>
      <c r="H177" s="154">
        <v>5</v>
      </c>
      <c r="I177" s="151"/>
      <c r="J177" s="163">
        <f t="shared" si="57"/>
        <v>5</v>
      </c>
      <c r="K177" s="152">
        <f t="shared" si="58"/>
        <v>1.6</v>
      </c>
      <c r="L177" s="152">
        <f t="shared" si="59"/>
        <v>1.6</v>
      </c>
      <c r="M177" s="152">
        <f t="shared" si="60"/>
        <v>1.6</v>
      </c>
      <c r="N177" s="152">
        <f t="shared" si="61"/>
        <v>1.6</v>
      </c>
      <c r="O177" s="152">
        <f t="shared" si="62"/>
        <v>1.6</v>
      </c>
      <c r="P177" s="152"/>
      <c r="Q177" s="7">
        <f t="shared" si="63"/>
        <v>0.1</v>
      </c>
      <c r="R177" s="7">
        <f t="shared" si="64"/>
        <v>0.5</v>
      </c>
      <c r="S177" s="7">
        <f t="shared" si="65"/>
        <v>1</v>
      </c>
      <c r="T177" s="7">
        <f t="shared" si="83"/>
        <v>1.6</v>
      </c>
      <c r="U177" s="7">
        <f t="shared" si="66"/>
        <v>0.1</v>
      </c>
      <c r="V177" s="7">
        <f t="shared" si="67"/>
        <v>0.5</v>
      </c>
      <c r="W177" s="7">
        <f t="shared" si="68"/>
        <v>1</v>
      </c>
      <c r="X177" s="7">
        <f t="shared" si="79"/>
        <v>1.6</v>
      </c>
      <c r="Y177" s="7">
        <f t="shared" si="69"/>
        <v>0.1</v>
      </c>
      <c r="Z177" s="7">
        <f t="shared" si="70"/>
        <v>0.5</v>
      </c>
      <c r="AA177" s="7">
        <f t="shared" si="71"/>
        <v>1</v>
      </c>
      <c r="AB177" s="7">
        <f t="shared" si="80"/>
        <v>1.6</v>
      </c>
      <c r="AC177" s="7">
        <f t="shared" si="72"/>
        <v>0.1</v>
      </c>
      <c r="AD177" s="7">
        <f t="shared" si="73"/>
        <v>0.5</v>
      </c>
      <c r="AE177" s="7">
        <f t="shared" si="74"/>
        <v>1</v>
      </c>
      <c r="AF177" s="7">
        <f t="shared" si="81"/>
        <v>1.6</v>
      </c>
      <c r="AG177" s="7">
        <f t="shared" si="75"/>
        <v>0.1</v>
      </c>
      <c r="AH177" s="7">
        <f t="shared" si="76"/>
        <v>0.5</v>
      </c>
      <c r="AI177" s="7">
        <f t="shared" si="77"/>
        <v>1</v>
      </c>
      <c r="AJ177" s="7">
        <f t="shared" si="82"/>
        <v>1.6</v>
      </c>
      <c r="AK177"/>
      <c r="AL177"/>
      <c r="AM177"/>
      <c r="AN177"/>
      <c r="AO177"/>
      <c r="AP177"/>
      <c r="AQ177"/>
    </row>
    <row r="178" spans="1:43" x14ac:dyDescent="0.25">
      <c r="A178" s="140" t="s">
        <v>884</v>
      </c>
      <c r="B178" s="153">
        <v>1</v>
      </c>
      <c r="C178" s="154">
        <v>4</v>
      </c>
      <c r="D178" s="151">
        <v>4</v>
      </c>
      <c r="E178" s="154">
        <v>4</v>
      </c>
      <c r="F178" s="154">
        <v>5</v>
      </c>
      <c r="G178" s="154">
        <v>4</v>
      </c>
      <c r="H178" s="154">
        <v>4</v>
      </c>
      <c r="I178" s="151"/>
      <c r="J178" s="163">
        <f t="shared" si="57"/>
        <v>4.166666666666667</v>
      </c>
      <c r="K178" s="152">
        <f t="shared" si="58"/>
        <v>1.6</v>
      </c>
      <c r="L178" s="152">
        <f t="shared" si="59"/>
        <v>1.6</v>
      </c>
      <c r="M178" s="152">
        <f t="shared" si="60"/>
        <v>1.6</v>
      </c>
      <c r="N178" s="152">
        <f t="shared" si="61"/>
        <v>1.6</v>
      </c>
      <c r="O178" s="152">
        <f t="shared" si="62"/>
        <v>0.1</v>
      </c>
      <c r="P178" s="152"/>
      <c r="Q178" s="7">
        <f t="shared" si="63"/>
        <v>0.1</v>
      </c>
      <c r="R178" s="7">
        <f t="shared" si="64"/>
        <v>0.5</v>
      </c>
      <c r="S178" s="7">
        <f t="shared" si="65"/>
        <v>1</v>
      </c>
      <c r="T178" s="7">
        <f t="shared" si="83"/>
        <v>1.6</v>
      </c>
      <c r="U178" s="7">
        <f t="shared" si="66"/>
        <v>0.1</v>
      </c>
      <c r="V178" s="7">
        <f t="shared" si="67"/>
        <v>0.5</v>
      </c>
      <c r="W178" s="7">
        <f t="shared" si="68"/>
        <v>1</v>
      </c>
      <c r="X178" s="7">
        <f t="shared" si="79"/>
        <v>1.6</v>
      </c>
      <c r="Y178" s="7">
        <f t="shared" si="69"/>
        <v>0.1</v>
      </c>
      <c r="Z178" s="7">
        <f t="shared" si="70"/>
        <v>0.5</v>
      </c>
      <c r="AA178" s="7">
        <f t="shared" si="71"/>
        <v>1</v>
      </c>
      <c r="AB178" s="7">
        <f t="shared" si="80"/>
        <v>1.6</v>
      </c>
      <c r="AC178" s="7">
        <f t="shared" si="72"/>
        <v>0.1</v>
      </c>
      <c r="AD178" s="7">
        <f t="shared" si="73"/>
        <v>0.5</v>
      </c>
      <c r="AE178" s="7">
        <f t="shared" si="74"/>
        <v>1</v>
      </c>
      <c r="AF178" s="7">
        <f t="shared" si="81"/>
        <v>1.6</v>
      </c>
      <c r="AG178" s="7">
        <f t="shared" si="75"/>
        <v>0.1</v>
      </c>
      <c r="AH178" s="7">
        <f t="shared" si="76"/>
        <v>0</v>
      </c>
      <c r="AI178" s="7">
        <f t="shared" si="77"/>
        <v>0</v>
      </c>
      <c r="AJ178" s="7">
        <f t="shared" si="82"/>
        <v>0.1</v>
      </c>
      <c r="AK178"/>
      <c r="AL178"/>
      <c r="AM178"/>
      <c r="AN178"/>
      <c r="AO178"/>
      <c r="AP178"/>
      <c r="AQ178"/>
    </row>
    <row r="179" spans="1:43" x14ac:dyDescent="0.25">
      <c r="A179" s="140" t="s">
        <v>1932</v>
      </c>
      <c r="B179" s="153">
        <v>3</v>
      </c>
      <c r="C179" s="154">
        <v>4.666666666666667</v>
      </c>
      <c r="D179" s="151">
        <v>4.333333333333333</v>
      </c>
      <c r="E179" s="154">
        <v>4</v>
      </c>
      <c r="F179" s="154">
        <v>4.333333333333333</v>
      </c>
      <c r="G179" s="154">
        <v>4.333333333333333</v>
      </c>
      <c r="H179" s="154">
        <v>4</v>
      </c>
      <c r="I179" s="151"/>
      <c r="J179" s="163">
        <f t="shared" si="57"/>
        <v>4.2777777777777777</v>
      </c>
      <c r="K179" s="152">
        <f t="shared" si="58"/>
        <v>1.6</v>
      </c>
      <c r="L179" s="152">
        <f t="shared" si="59"/>
        <v>1.6</v>
      </c>
      <c r="M179" s="152">
        <f t="shared" si="60"/>
        <v>1.6</v>
      </c>
      <c r="N179" s="152">
        <f t="shared" si="61"/>
        <v>1.6</v>
      </c>
      <c r="O179" s="152">
        <f t="shared" si="62"/>
        <v>0.1</v>
      </c>
      <c r="P179" s="152"/>
      <c r="Q179" s="7">
        <f t="shared" si="63"/>
        <v>0.1</v>
      </c>
      <c r="R179" s="7">
        <f t="shared" si="64"/>
        <v>0.5</v>
      </c>
      <c r="S179" s="7">
        <f t="shared" si="65"/>
        <v>1</v>
      </c>
      <c r="T179" s="7">
        <f t="shared" si="83"/>
        <v>1.6</v>
      </c>
      <c r="U179" s="7">
        <f t="shared" si="66"/>
        <v>0.1</v>
      </c>
      <c r="V179" s="7">
        <f t="shared" si="67"/>
        <v>0.5</v>
      </c>
      <c r="W179" s="7">
        <f t="shared" si="68"/>
        <v>1</v>
      </c>
      <c r="X179" s="7">
        <f t="shared" si="79"/>
        <v>1.6</v>
      </c>
      <c r="Y179" s="7">
        <f t="shared" si="69"/>
        <v>0.1</v>
      </c>
      <c r="Z179" s="7">
        <f t="shared" si="70"/>
        <v>0.5</v>
      </c>
      <c r="AA179" s="7">
        <f t="shared" si="71"/>
        <v>1</v>
      </c>
      <c r="AB179" s="7">
        <f t="shared" si="80"/>
        <v>1.6</v>
      </c>
      <c r="AC179" s="7">
        <f t="shared" si="72"/>
        <v>0.1</v>
      </c>
      <c r="AD179" s="7">
        <f t="shared" si="73"/>
        <v>0.5</v>
      </c>
      <c r="AE179" s="7">
        <f t="shared" si="74"/>
        <v>1</v>
      </c>
      <c r="AF179" s="7">
        <f t="shared" si="81"/>
        <v>1.6</v>
      </c>
      <c r="AG179" s="7">
        <f t="shared" si="75"/>
        <v>0.1</v>
      </c>
      <c r="AH179" s="7">
        <f t="shared" si="76"/>
        <v>0</v>
      </c>
      <c r="AI179" s="7">
        <f t="shared" si="77"/>
        <v>0</v>
      </c>
      <c r="AJ179" s="7">
        <f t="shared" si="82"/>
        <v>0.1</v>
      </c>
      <c r="AK179"/>
      <c r="AL179"/>
      <c r="AM179"/>
      <c r="AN179"/>
      <c r="AO179"/>
      <c r="AP179"/>
      <c r="AQ179"/>
    </row>
    <row r="180" spans="1:43" ht="15.75" x14ac:dyDescent="0.25">
      <c r="A180" s="162" t="s">
        <v>56</v>
      </c>
      <c r="B180" s="153">
        <v>69</v>
      </c>
      <c r="C180" s="154">
        <v>3.8115942028985508</v>
      </c>
      <c r="D180" s="151">
        <v>4.0579710144927539</v>
      </c>
      <c r="E180" s="154">
        <v>3.9130434782608696</v>
      </c>
      <c r="F180" s="154">
        <v>4.1594202898550723</v>
      </c>
      <c r="G180" s="154">
        <v>3.36231884057971</v>
      </c>
      <c r="H180" s="154">
        <v>3.6231884057971016</v>
      </c>
      <c r="I180" s="151"/>
      <c r="J180" s="163">
        <f t="shared" si="57"/>
        <v>3.8212560386473431</v>
      </c>
      <c r="K180" s="152">
        <f t="shared" si="58"/>
        <v>1.6</v>
      </c>
      <c r="L180" s="152">
        <f t="shared" si="59"/>
        <v>1.6</v>
      </c>
      <c r="M180" s="152">
        <f t="shared" si="60"/>
        <v>1.6</v>
      </c>
      <c r="N180" s="152">
        <f t="shared" si="61"/>
        <v>0.6</v>
      </c>
      <c r="O180" s="152">
        <f t="shared" si="62"/>
        <v>0</v>
      </c>
      <c r="P180" s="152"/>
      <c r="Q180" s="7">
        <f t="shared" si="63"/>
        <v>0.1</v>
      </c>
      <c r="R180" s="7">
        <f t="shared" si="64"/>
        <v>0.5</v>
      </c>
      <c r="S180" s="7">
        <f t="shared" si="65"/>
        <v>1</v>
      </c>
      <c r="T180" s="7">
        <f t="shared" si="83"/>
        <v>1.6</v>
      </c>
      <c r="U180" s="7">
        <f t="shared" si="66"/>
        <v>0.1</v>
      </c>
      <c r="V180" s="7">
        <f t="shared" si="67"/>
        <v>0.5</v>
      </c>
      <c r="W180" s="7">
        <f t="shared" si="68"/>
        <v>1</v>
      </c>
      <c r="X180" s="7">
        <f t="shared" si="79"/>
        <v>1.6</v>
      </c>
      <c r="Y180" s="7">
        <f t="shared" si="69"/>
        <v>0.1</v>
      </c>
      <c r="Z180" s="7">
        <f t="shared" si="70"/>
        <v>0.5</v>
      </c>
      <c r="AA180" s="7">
        <f t="shared" si="71"/>
        <v>1</v>
      </c>
      <c r="AB180" s="7">
        <f t="shared" si="80"/>
        <v>1.6</v>
      </c>
      <c r="AC180" s="7">
        <f t="shared" si="72"/>
        <v>0.1</v>
      </c>
      <c r="AD180" s="7">
        <f t="shared" si="73"/>
        <v>0.5</v>
      </c>
      <c r="AE180" s="7">
        <f t="shared" si="74"/>
        <v>0</v>
      </c>
      <c r="AF180" s="7">
        <f t="shared" si="81"/>
        <v>0.6</v>
      </c>
      <c r="AG180" s="7">
        <f t="shared" si="75"/>
        <v>0</v>
      </c>
      <c r="AH180" s="7">
        <f t="shared" si="76"/>
        <v>0</v>
      </c>
      <c r="AI180" s="7">
        <f t="shared" si="77"/>
        <v>0</v>
      </c>
      <c r="AJ180" s="7">
        <f t="shared" si="82"/>
        <v>0</v>
      </c>
      <c r="AK180"/>
      <c r="AL180"/>
      <c r="AM180"/>
      <c r="AN180"/>
      <c r="AO180"/>
      <c r="AP180"/>
      <c r="AQ180"/>
    </row>
    <row r="181" spans="1:43" x14ac:dyDescent="0.25">
      <c r="A181" s="2" t="s">
        <v>48</v>
      </c>
      <c r="B181" s="153">
        <v>15</v>
      </c>
      <c r="C181" s="154">
        <v>4.2</v>
      </c>
      <c r="D181" s="151">
        <v>4.333333333333333</v>
      </c>
      <c r="E181" s="154">
        <v>4.2</v>
      </c>
      <c r="F181" s="154">
        <v>4.7333333333333334</v>
      </c>
      <c r="G181" s="154">
        <v>3</v>
      </c>
      <c r="H181" s="154">
        <v>4.0666666666666664</v>
      </c>
      <c r="I181" s="151"/>
      <c r="J181" s="163">
        <f t="shared" si="57"/>
        <v>4.0888888888888895</v>
      </c>
      <c r="K181" s="152">
        <f t="shared" si="58"/>
        <v>1.6</v>
      </c>
      <c r="L181" s="152">
        <f t="shared" si="59"/>
        <v>1.6</v>
      </c>
      <c r="M181" s="152">
        <f t="shared" si="60"/>
        <v>1.6</v>
      </c>
      <c r="N181" s="152">
        <f t="shared" si="61"/>
        <v>1.6</v>
      </c>
      <c r="O181" s="152">
        <f t="shared" si="62"/>
        <v>0.1</v>
      </c>
      <c r="P181" s="152"/>
      <c r="Q181" s="7">
        <f t="shared" si="63"/>
        <v>0.1</v>
      </c>
      <c r="R181" s="7">
        <f t="shared" si="64"/>
        <v>0.5</v>
      </c>
      <c r="S181" s="7">
        <f t="shared" si="65"/>
        <v>1</v>
      </c>
      <c r="T181" s="7">
        <f t="shared" si="83"/>
        <v>1.6</v>
      </c>
      <c r="U181" s="7">
        <f t="shared" si="66"/>
        <v>0.1</v>
      </c>
      <c r="V181" s="7">
        <f t="shared" si="67"/>
        <v>0.5</v>
      </c>
      <c r="W181" s="7">
        <f t="shared" si="68"/>
        <v>1</v>
      </c>
      <c r="X181" s="7">
        <f t="shared" si="79"/>
        <v>1.6</v>
      </c>
      <c r="Y181" s="7">
        <f t="shared" si="69"/>
        <v>0.1</v>
      </c>
      <c r="Z181" s="7">
        <f t="shared" si="70"/>
        <v>0.5</v>
      </c>
      <c r="AA181" s="7">
        <f t="shared" si="71"/>
        <v>1</v>
      </c>
      <c r="AB181" s="7">
        <f t="shared" si="80"/>
        <v>1.6</v>
      </c>
      <c r="AC181" s="7">
        <f t="shared" si="72"/>
        <v>0.1</v>
      </c>
      <c r="AD181" s="7">
        <f t="shared" si="73"/>
        <v>0.5</v>
      </c>
      <c r="AE181" s="7">
        <f t="shared" si="74"/>
        <v>1</v>
      </c>
      <c r="AF181" s="7">
        <f t="shared" si="81"/>
        <v>1.6</v>
      </c>
      <c r="AG181" s="7">
        <f t="shared" si="75"/>
        <v>0.1</v>
      </c>
      <c r="AH181" s="7">
        <f t="shared" si="76"/>
        <v>0</v>
      </c>
      <c r="AI181" s="7">
        <f t="shared" si="77"/>
        <v>0</v>
      </c>
      <c r="AJ181" s="7">
        <f t="shared" si="82"/>
        <v>0.1</v>
      </c>
      <c r="AK181"/>
      <c r="AL181"/>
      <c r="AM181"/>
      <c r="AN181"/>
      <c r="AO181"/>
      <c r="AP181"/>
      <c r="AQ181"/>
    </row>
    <row r="182" spans="1:43" x14ac:dyDescent="0.25">
      <c r="A182" s="140" t="s">
        <v>158</v>
      </c>
      <c r="B182" s="153">
        <v>6</v>
      </c>
      <c r="C182" s="154">
        <v>3.8333333333333335</v>
      </c>
      <c r="D182" s="151">
        <v>4.5</v>
      </c>
      <c r="E182" s="154">
        <v>4.5</v>
      </c>
      <c r="F182" s="154">
        <v>4.833333333333333</v>
      </c>
      <c r="G182" s="154">
        <v>2.6666666666666665</v>
      </c>
      <c r="H182" s="154">
        <v>3.8333333333333335</v>
      </c>
      <c r="I182" s="151"/>
      <c r="J182" s="163">
        <f t="shared" si="57"/>
        <v>4.0277777777777777</v>
      </c>
      <c r="K182" s="152">
        <f t="shared" si="58"/>
        <v>1.6</v>
      </c>
      <c r="L182" s="152">
        <f t="shared" si="59"/>
        <v>1.6</v>
      </c>
      <c r="M182" s="152">
        <f t="shared" si="60"/>
        <v>1.6</v>
      </c>
      <c r="N182" s="152">
        <f t="shared" si="61"/>
        <v>1.6</v>
      </c>
      <c r="O182" s="152">
        <f t="shared" si="62"/>
        <v>0.1</v>
      </c>
      <c r="P182" s="152"/>
      <c r="Q182" s="7">
        <f t="shared" si="63"/>
        <v>0.1</v>
      </c>
      <c r="R182" s="7">
        <f t="shared" si="64"/>
        <v>0.5</v>
      </c>
      <c r="S182" s="7">
        <f t="shared" si="65"/>
        <v>1</v>
      </c>
      <c r="T182" s="7">
        <f t="shared" si="83"/>
        <v>1.6</v>
      </c>
      <c r="U182" s="7">
        <f t="shared" si="66"/>
        <v>0.1</v>
      </c>
      <c r="V182" s="7">
        <f t="shared" si="67"/>
        <v>0.5</v>
      </c>
      <c r="W182" s="7">
        <f t="shared" si="68"/>
        <v>1</v>
      </c>
      <c r="X182" s="7">
        <f t="shared" si="79"/>
        <v>1.6</v>
      </c>
      <c r="Y182" s="7">
        <f t="shared" si="69"/>
        <v>0.1</v>
      </c>
      <c r="Z182" s="7">
        <f t="shared" si="70"/>
        <v>0.5</v>
      </c>
      <c r="AA182" s="7">
        <f t="shared" si="71"/>
        <v>1</v>
      </c>
      <c r="AB182" s="7">
        <f t="shared" si="80"/>
        <v>1.6</v>
      </c>
      <c r="AC182" s="7">
        <f t="shared" si="72"/>
        <v>0.1</v>
      </c>
      <c r="AD182" s="7">
        <f t="shared" si="73"/>
        <v>0.5</v>
      </c>
      <c r="AE182" s="7">
        <f t="shared" si="74"/>
        <v>1</v>
      </c>
      <c r="AF182" s="7">
        <f t="shared" si="81"/>
        <v>1.6</v>
      </c>
      <c r="AG182" s="7">
        <f t="shared" si="75"/>
        <v>0.1</v>
      </c>
      <c r="AH182" s="7">
        <f t="shared" si="76"/>
        <v>0</v>
      </c>
      <c r="AI182" s="7">
        <f t="shared" si="77"/>
        <v>0</v>
      </c>
      <c r="AJ182" s="7">
        <f t="shared" si="82"/>
        <v>0.1</v>
      </c>
      <c r="AK182"/>
      <c r="AL182"/>
      <c r="AM182"/>
      <c r="AN182"/>
      <c r="AO182"/>
      <c r="AP182"/>
      <c r="AQ182"/>
    </row>
    <row r="183" spans="1:43" x14ac:dyDescent="0.25">
      <c r="A183" s="156" t="s">
        <v>48</v>
      </c>
      <c r="B183" s="153">
        <v>5</v>
      </c>
      <c r="C183" s="154">
        <v>4.4000000000000004</v>
      </c>
      <c r="D183" s="151">
        <v>4.4000000000000004</v>
      </c>
      <c r="E183" s="154">
        <v>4.2</v>
      </c>
      <c r="F183" s="154">
        <v>4.8</v>
      </c>
      <c r="G183" s="154">
        <v>3</v>
      </c>
      <c r="H183" s="154">
        <v>4.2</v>
      </c>
      <c r="I183" s="151"/>
      <c r="J183" s="163">
        <f t="shared" si="57"/>
        <v>4.166666666666667</v>
      </c>
      <c r="K183" s="152">
        <f t="shared" si="58"/>
        <v>1.6</v>
      </c>
      <c r="L183" s="152">
        <f t="shared" si="59"/>
        <v>1.6</v>
      </c>
      <c r="M183" s="152">
        <f t="shared" si="60"/>
        <v>1.6</v>
      </c>
      <c r="N183" s="152">
        <f t="shared" si="61"/>
        <v>1.6</v>
      </c>
      <c r="O183" s="152">
        <f t="shared" si="62"/>
        <v>0.1</v>
      </c>
      <c r="P183" s="152"/>
      <c r="Q183" s="7">
        <f t="shared" si="63"/>
        <v>0.1</v>
      </c>
      <c r="R183" s="7">
        <f t="shared" si="64"/>
        <v>0.5</v>
      </c>
      <c r="S183" s="7">
        <f t="shared" si="65"/>
        <v>1</v>
      </c>
      <c r="T183" s="7">
        <f t="shared" si="83"/>
        <v>1.6</v>
      </c>
      <c r="U183" s="7">
        <f t="shared" si="66"/>
        <v>0.1</v>
      </c>
      <c r="V183" s="7">
        <f t="shared" si="67"/>
        <v>0.5</v>
      </c>
      <c r="W183" s="7">
        <f t="shared" si="68"/>
        <v>1</v>
      </c>
      <c r="X183" s="7">
        <f t="shared" si="79"/>
        <v>1.6</v>
      </c>
      <c r="Y183" s="7">
        <f t="shared" si="69"/>
        <v>0.1</v>
      </c>
      <c r="Z183" s="7">
        <f t="shared" si="70"/>
        <v>0.5</v>
      </c>
      <c r="AA183" s="7">
        <f t="shared" si="71"/>
        <v>1</v>
      </c>
      <c r="AB183" s="7">
        <f t="shared" si="80"/>
        <v>1.6</v>
      </c>
      <c r="AC183" s="7">
        <f t="shared" si="72"/>
        <v>0.1</v>
      </c>
      <c r="AD183" s="7">
        <f t="shared" si="73"/>
        <v>0.5</v>
      </c>
      <c r="AE183" s="7">
        <f t="shared" si="74"/>
        <v>1</v>
      </c>
      <c r="AF183" s="7">
        <f t="shared" si="81"/>
        <v>1.6</v>
      </c>
      <c r="AG183" s="7">
        <f t="shared" si="75"/>
        <v>0.1</v>
      </c>
      <c r="AH183" s="7">
        <f t="shared" si="76"/>
        <v>0</v>
      </c>
      <c r="AI183" s="7">
        <f t="shared" si="77"/>
        <v>0</v>
      </c>
      <c r="AJ183" s="7">
        <f t="shared" si="82"/>
        <v>0.1</v>
      </c>
      <c r="AK183"/>
      <c r="AL183"/>
      <c r="AM183"/>
      <c r="AN183"/>
      <c r="AO183"/>
      <c r="AP183"/>
      <c r="AQ183"/>
    </row>
    <row r="184" spans="1:43" x14ac:dyDescent="0.25">
      <c r="A184" s="156" t="s">
        <v>584</v>
      </c>
      <c r="B184" s="153">
        <v>3</v>
      </c>
      <c r="C184" s="154">
        <v>4.666666666666667</v>
      </c>
      <c r="D184" s="151">
        <v>4</v>
      </c>
      <c r="E184" s="154">
        <v>3.3333333333333335</v>
      </c>
      <c r="F184" s="154">
        <v>4.333333333333333</v>
      </c>
      <c r="G184" s="154">
        <v>3.3333333333333335</v>
      </c>
      <c r="H184" s="154">
        <v>4.333333333333333</v>
      </c>
      <c r="I184" s="151"/>
      <c r="J184" s="163">
        <f t="shared" si="57"/>
        <v>4</v>
      </c>
      <c r="K184" s="152">
        <f t="shared" si="58"/>
        <v>1.6</v>
      </c>
      <c r="L184" s="152">
        <f t="shared" si="59"/>
        <v>1.6</v>
      </c>
      <c r="M184" s="152">
        <f t="shared" si="60"/>
        <v>1.6</v>
      </c>
      <c r="N184" s="152">
        <f t="shared" si="61"/>
        <v>1.6</v>
      </c>
      <c r="O184" s="152">
        <f t="shared" si="62"/>
        <v>0</v>
      </c>
      <c r="P184" s="152"/>
      <c r="Q184" s="7">
        <f t="shared" si="63"/>
        <v>0.1</v>
      </c>
      <c r="R184" s="7">
        <f t="shared" si="64"/>
        <v>0.5</v>
      </c>
      <c r="S184" s="7">
        <f t="shared" si="65"/>
        <v>1</v>
      </c>
      <c r="T184" s="7">
        <f t="shared" si="83"/>
        <v>1.6</v>
      </c>
      <c r="U184" s="7">
        <f t="shared" si="66"/>
        <v>0.1</v>
      </c>
      <c r="V184" s="7">
        <f t="shared" si="67"/>
        <v>0.5</v>
      </c>
      <c r="W184" s="7">
        <f t="shared" si="68"/>
        <v>1</v>
      </c>
      <c r="X184" s="7">
        <f t="shared" si="79"/>
        <v>1.6</v>
      </c>
      <c r="Y184" s="7">
        <f t="shared" si="69"/>
        <v>0.1</v>
      </c>
      <c r="Z184" s="7">
        <f t="shared" si="70"/>
        <v>0.5</v>
      </c>
      <c r="AA184" s="7">
        <f t="shared" si="71"/>
        <v>1</v>
      </c>
      <c r="AB184" s="7">
        <f t="shared" si="80"/>
        <v>1.6</v>
      </c>
      <c r="AC184" s="7">
        <f t="shared" si="72"/>
        <v>0.1</v>
      </c>
      <c r="AD184" s="7">
        <f t="shared" si="73"/>
        <v>0.5</v>
      </c>
      <c r="AE184" s="7">
        <f t="shared" si="74"/>
        <v>1</v>
      </c>
      <c r="AF184" s="7">
        <f t="shared" si="81"/>
        <v>1.6</v>
      </c>
      <c r="AG184" s="7">
        <f t="shared" si="75"/>
        <v>0</v>
      </c>
      <c r="AH184" s="7">
        <f t="shared" si="76"/>
        <v>0</v>
      </c>
      <c r="AI184" s="7">
        <f t="shared" si="77"/>
        <v>0</v>
      </c>
      <c r="AJ184" s="7">
        <f t="shared" si="82"/>
        <v>0</v>
      </c>
      <c r="AK184"/>
      <c r="AL184"/>
      <c r="AM184"/>
      <c r="AN184"/>
      <c r="AO184"/>
      <c r="AP184"/>
      <c r="AQ184"/>
    </row>
    <row r="185" spans="1:43" x14ac:dyDescent="0.25">
      <c r="A185" s="156" t="s">
        <v>134</v>
      </c>
      <c r="B185" s="153">
        <v>1</v>
      </c>
      <c r="C185" s="154">
        <v>4</v>
      </c>
      <c r="D185" s="151">
        <v>4</v>
      </c>
      <c r="E185" s="154">
        <v>5</v>
      </c>
      <c r="F185" s="154">
        <v>5</v>
      </c>
      <c r="G185" s="154">
        <v>4</v>
      </c>
      <c r="H185" s="154">
        <v>4</v>
      </c>
      <c r="I185" s="151"/>
      <c r="J185" s="163">
        <f t="shared" si="57"/>
        <v>4.333333333333333</v>
      </c>
      <c r="K185" s="152">
        <f t="shared" si="58"/>
        <v>1.6</v>
      </c>
      <c r="L185" s="152">
        <f t="shared" si="59"/>
        <v>1.6</v>
      </c>
      <c r="M185" s="152">
        <f t="shared" si="60"/>
        <v>1.6</v>
      </c>
      <c r="N185" s="152">
        <f t="shared" si="61"/>
        <v>1.6</v>
      </c>
      <c r="O185" s="152">
        <f t="shared" si="62"/>
        <v>0.1</v>
      </c>
      <c r="P185" s="152"/>
      <c r="Q185" s="7">
        <f t="shared" si="63"/>
        <v>0.1</v>
      </c>
      <c r="R185" s="7">
        <f t="shared" si="64"/>
        <v>0.5</v>
      </c>
      <c r="S185" s="7">
        <f t="shared" si="65"/>
        <v>1</v>
      </c>
      <c r="T185" s="7">
        <f t="shared" si="83"/>
        <v>1.6</v>
      </c>
      <c r="U185" s="7">
        <f t="shared" si="66"/>
        <v>0.1</v>
      </c>
      <c r="V185" s="7">
        <f t="shared" si="67"/>
        <v>0.5</v>
      </c>
      <c r="W185" s="7">
        <f t="shared" si="68"/>
        <v>1</v>
      </c>
      <c r="X185" s="7">
        <f t="shared" si="79"/>
        <v>1.6</v>
      </c>
      <c r="Y185" s="7">
        <f t="shared" si="69"/>
        <v>0.1</v>
      </c>
      <c r="Z185" s="7">
        <f t="shared" si="70"/>
        <v>0.5</v>
      </c>
      <c r="AA185" s="7">
        <f t="shared" si="71"/>
        <v>1</v>
      </c>
      <c r="AB185" s="7">
        <f t="shared" si="80"/>
        <v>1.6</v>
      </c>
      <c r="AC185" s="7">
        <f t="shared" si="72"/>
        <v>0.1</v>
      </c>
      <c r="AD185" s="7">
        <f t="shared" si="73"/>
        <v>0.5</v>
      </c>
      <c r="AE185" s="7">
        <f t="shared" si="74"/>
        <v>1</v>
      </c>
      <c r="AF185" s="7">
        <f t="shared" si="81"/>
        <v>1.6</v>
      </c>
      <c r="AG185" s="7">
        <f t="shared" si="75"/>
        <v>0.1</v>
      </c>
      <c r="AH185" s="7">
        <f t="shared" si="76"/>
        <v>0</v>
      </c>
      <c r="AI185" s="7">
        <f t="shared" si="77"/>
        <v>0</v>
      </c>
      <c r="AJ185" s="7">
        <f t="shared" si="82"/>
        <v>0.1</v>
      </c>
      <c r="AK185"/>
      <c r="AL185"/>
      <c r="AM185"/>
      <c r="AN185"/>
      <c r="AO185"/>
      <c r="AP185"/>
      <c r="AQ185"/>
    </row>
    <row r="186" spans="1:43" x14ac:dyDescent="0.25">
      <c r="A186" s="2" t="s">
        <v>61</v>
      </c>
      <c r="B186" s="153">
        <v>4</v>
      </c>
      <c r="C186" s="154">
        <v>4.25</v>
      </c>
      <c r="D186" s="151">
        <v>4</v>
      </c>
      <c r="E186" s="154">
        <v>3.75</v>
      </c>
      <c r="F186" s="154">
        <v>3.75</v>
      </c>
      <c r="G186" s="154">
        <v>3</v>
      </c>
      <c r="H186" s="154">
        <v>2.75</v>
      </c>
      <c r="I186" s="151"/>
      <c r="J186" s="163">
        <f t="shared" si="57"/>
        <v>3.5833333333333335</v>
      </c>
      <c r="K186" s="152">
        <f t="shared" si="58"/>
        <v>1.6</v>
      </c>
      <c r="L186" s="152">
        <f t="shared" si="59"/>
        <v>1.6</v>
      </c>
      <c r="M186" s="152">
        <f t="shared" si="60"/>
        <v>1.6</v>
      </c>
      <c r="N186" s="152">
        <f t="shared" si="61"/>
        <v>0.6</v>
      </c>
      <c r="O186" s="152">
        <f t="shared" si="62"/>
        <v>0</v>
      </c>
      <c r="P186" s="152"/>
      <c r="Q186" s="7">
        <f t="shared" si="63"/>
        <v>0.1</v>
      </c>
      <c r="R186" s="7">
        <f t="shared" si="64"/>
        <v>0.5</v>
      </c>
      <c r="S186" s="7">
        <f t="shared" si="65"/>
        <v>1</v>
      </c>
      <c r="T186" s="7">
        <f t="shared" si="83"/>
        <v>1.6</v>
      </c>
      <c r="U186" s="7">
        <f t="shared" si="66"/>
        <v>0.1</v>
      </c>
      <c r="V186" s="7">
        <f t="shared" si="67"/>
        <v>0.5</v>
      </c>
      <c r="W186" s="7">
        <f t="shared" si="68"/>
        <v>1</v>
      </c>
      <c r="X186" s="7">
        <f t="shared" si="79"/>
        <v>1.6</v>
      </c>
      <c r="Y186" s="7">
        <f t="shared" si="69"/>
        <v>0.1</v>
      </c>
      <c r="Z186" s="7">
        <f t="shared" si="70"/>
        <v>0.5</v>
      </c>
      <c r="AA186" s="7">
        <f t="shared" si="71"/>
        <v>1</v>
      </c>
      <c r="AB186" s="7">
        <f t="shared" si="80"/>
        <v>1.6</v>
      </c>
      <c r="AC186" s="7">
        <f t="shared" si="72"/>
        <v>0.1</v>
      </c>
      <c r="AD186" s="7">
        <f t="shared" si="73"/>
        <v>0.5</v>
      </c>
      <c r="AE186" s="7">
        <f t="shared" si="74"/>
        <v>0</v>
      </c>
      <c r="AF186" s="7">
        <f t="shared" si="81"/>
        <v>0.6</v>
      </c>
      <c r="AG186" s="7">
        <f t="shared" si="75"/>
        <v>0</v>
      </c>
      <c r="AH186" s="7">
        <f t="shared" si="76"/>
        <v>0</v>
      </c>
      <c r="AI186" s="7">
        <f t="shared" si="77"/>
        <v>0</v>
      </c>
      <c r="AJ186" s="7">
        <f t="shared" si="82"/>
        <v>0</v>
      </c>
      <c r="AK186"/>
      <c r="AL186"/>
      <c r="AM186"/>
      <c r="AN186"/>
      <c r="AO186"/>
      <c r="AP186"/>
      <c r="AQ186"/>
    </row>
    <row r="187" spans="1:43" x14ac:dyDescent="0.25">
      <c r="A187" s="140" t="s">
        <v>360</v>
      </c>
      <c r="B187" s="153">
        <v>4</v>
      </c>
      <c r="C187" s="154">
        <v>4.25</v>
      </c>
      <c r="D187" s="151">
        <v>4</v>
      </c>
      <c r="E187" s="154">
        <v>3.75</v>
      </c>
      <c r="F187" s="154">
        <v>3.75</v>
      </c>
      <c r="G187" s="154">
        <v>3</v>
      </c>
      <c r="H187" s="154">
        <v>2.75</v>
      </c>
      <c r="I187" s="151"/>
      <c r="J187" s="163">
        <f t="shared" si="57"/>
        <v>3.5833333333333335</v>
      </c>
      <c r="K187" s="152">
        <f t="shared" si="58"/>
        <v>1.6</v>
      </c>
      <c r="L187" s="152">
        <f t="shared" si="59"/>
        <v>1.6</v>
      </c>
      <c r="M187" s="152">
        <f t="shared" si="60"/>
        <v>1.6</v>
      </c>
      <c r="N187" s="152">
        <f t="shared" si="61"/>
        <v>0.6</v>
      </c>
      <c r="O187" s="152">
        <f t="shared" si="62"/>
        <v>0</v>
      </c>
      <c r="P187" s="152"/>
      <c r="Q187" s="7">
        <f t="shared" si="63"/>
        <v>0.1</v>
      </c>
      <c r="R187" s="7">
        <f t="shared" si="64"/>
        <v>0.5</v>
      </c>
      <c r="S187" s="7">
        <f t="shared" si="65"/>
        <v>1</v>
      </c>
      <c r="T187" s="7">
        <f t="shared" si="83"/>
        <v>1.6</v>
      </c>
      <c r="U187" s="7">
        <f t="shared" si="66"/>
        <v>0.1</v>
      </c>
      <c r="V187" s="7">
        <f t="shared" si="67"/>
        <v>0.5</v>
      </c>
      <c r="W187" s="7">
        <f t="shared" si="68"/>
        <v>1</v>
      </c>
      <c r="X187" s="7">
        <f t="shared" si="79"/>
        <v>1.6</v>
      </c>
      <c r="Y187" s="7">
        <f t="shared" si="69"/>
        <v>0.1</v>
      </c>
      <c r="Z187" s="7">
        <f t="shared" si="70"/>
        <v>0.5</v>
      </c>
      <c r="AA187" s="7">
        <f t="shared" si="71"/>
        <v>1</v>
      </c>
      <c r="AB187" s="7">
        <f t="shared" si="80"/>
        <v>1.6</v>
      </c>
      <c r="AC187" s="7">
        <f t="shared" si="72"/>
        <v>0.1</v>
      </c>
      <c r="AD187" s="7">
        <f t="shared" si="73"/>
        <v>0.5</v>
      </c>
      <c r="AE187" s="7">
        <f t="shared" si="74"/>
        <v>0</v>
      </c>
      <c r="AF187" s="7">
        <f t="shared" si="81"/>
        <v>0.6</v>
      </c>
      <c r="AG187" s="7">
        <f t="shared" si="75"/>
        <v>0</v>
      </c>
      <c r="AH187" s="7">
        <f t="shared" si="76"/>
        <v>0</v>
      </c>
      <c r="AI187" s="7">
        <f t="shared" si="77"/>
        <v>0</v>
      </c>
      <c r="AJ187" s="7">
        <f t="shared" si="82"/>
        <v>0</v>
      </c>
      <c r="AK187"/>
      <c r="AL187"/>
      <c r="AM187"/>
      <c r="AN187"/>
      <c r="AO187"/>
      <c r="AP187"/>
      <c r="AQ187"/>
    </row>
    <row r="188" spans="1:43" x14ac:dyDescent="0.25">
      <c r="A188" s="2" t="s">
        <v>31</v>
      </c>
      <c r="B188" s="153">
        <v>27</v>
      </c>
      <c r="C188" s="154">
        <v>3.6296296296296298</v>
      </c>
      <c r="D188" s="151">
        <v>4</v>
      </c>
      <c r="E188" s="154">
        <v>3.8518518518518516</v>
      </c>
      <c r="F188" s="154">
        <v>4.0740740740740744</v>
      </c>
      <c r="G188" s="154">
        <v>3.5185185185185186</v>
      </c>
      <c r="H188" s="154">
        <v>3.4074074074074074</v>
      </c>
      <c r="I188" s="151"/>
      <c r="J188" s="163">
        <f t="shared" si="57"/>
        <v>3.7469135802469133</v>
      </c>
      <c r="K188" s="152">
        <f t="shared" si="58"/>
        <v>1.6</v>
      </c>
      <c r="L188" s="152">
        <f t="shared" si="59"/>
        <v>1.6</v>
      </c>
      <c r="M188" s="152">
        <f t="shared" si="60"/>
        <v>1.6</v>
      </c>
      <c r="N188" s="152">
        <f t="shared" si="61"/>
        <v>0.6</v>
      </c>
      <c r="O188" s="152">
        <f t="shared" si="62"/>
        <v>0</v>
      </c>
      <c r="P188" s="152"/>
      <c r="Q188" s="7">
        <f t="shared" si="63"/>
        <v>0.1</v>
      </c>
      <c r="R188" s="7">
        <f t="shared" si="64"/>
        <v>0.5</v>
      </c>
      <c r="S188" s="7">
        <f t="shared" si="65"/>
        <v>1</v>
      </c>
      <c r="T188" s="7">
        <f t="shared" si="83"/>
        <v>1.6</v>
      </c>
      <c r="U188" s="7">
        <f t="shared" si="66"/>
        <v>0.1</v>
      </c>
      <c r="V188" s="7">
        <f t="shared" si="67"/>
        <v>0.5</v>
      </c>
      <c r="W188" s="7">
        <f t="shared" si="68"/>
        <v>1</v>
      </c>
      <c r="X188" s="7">
        <f t="shared" si="79"/>
        <v>1.6</v>
      </c>
      <c r="Y188" s="7">
        <f t="shared" si="69"/>
        <v>0.1</v>
      </c>
      <c r="Z188" s="7">
        <f t="shared" si="70"/>
        <v>0.5</v>
      </c>
      <c r="AA188" s="7">
        <f t="shared" si="71"/>
        <v>1</v>
      </c>
      <c r="AB188" s="7">
        <f t="shared" si="80"/>
        <v>1.6</v>
      </c>
      <c r="AC188" s="7">
        <f t="shared" si="72"/>
        <v>0.1</v>
      </c>
      <c r="AD188" s="7">
        <f t="shared" si="73"/>
        <v>0.5</v>
      </c>
      <c r="AE188" s="7">
        <f t="shared" si="74"/>
        <v>0</v>
      </c>
      <c r="AF188" s="7">
        <f t="shared" si="81"/>
        <v>0.6</v>
      </c>
      <c r="AG188" s="7">
        <f t="shared" si="75"/>
        <v>0</v>
      </c>
      <c r="AH188" s="7">
        <f t="shared" si="76"/>
        <v>0</v>
      </c>
      <c r="AI188" s="7">
        <f t="shared" si="77"/>
        <v>0</v>
      </c>
      <c r="AJ188" s="7">
        <f t="shared" si="82"/>
        <v>0</v>
      </c>
      <c r="AK188"/>
      <c r="AL188"/>
      <c r="AM188"/>
      <c r="AN188"/>
      <c r="AO188"/>
      <c r="AP188"/>
      <c r="AQ188"/>
    </row>
    <row r="189" spans="1:43" x14ac:dyDescent="0.25">
      <c r="A189" s="140" t="s">
        <v>609</v>
      </c>
      <c r="B189" s="153">
        <v>3</v>
      </c>
      <c r="C189" s="154">
        <v>4</v>
      </c>
      <c r="D189" s="151">
        <v>5</v>
      </c>
      <c r="E189" s="154">
        <v>4.666666666666667</v>
      </c>
      <c r="F189" s="154">
        <v>5</v>
      </c>
      <c r="G189" s="154">
        <v>4.333333333333333</v>
      </c>
      <c r="H189" s="154">
        <v>4.333333333333333</v>
      </c>
      <c r="I189" s="151"/>
      <c r="J189" s="163">
        <f t="shared" si="57"/>
        <v>4.5555555555555554</v>
      </c>
      <c r="K189" s="152">
        <f t="shared" si="58"/>
        <v>1.6</v>
      </c>
      <c r="L189" s="152">
        <f t="shared" si="59"/>
        <v>1.6</v>
      </c>
      <c r="M189" s="152">
        <f t="shared" si="60"/>
        <v>1.6</v>
      </c>
      <c r="N189" s="152">
        <f t="shared" si="61"/>
        <v>1.6</v>
      </c>
      <c r="O189" s="152">
        <f t="shared" si="62"/>
        <v>0.6</v>
      </c>
      <c r="P189" s="152"/>
      <c r="Q189" s="7">
        <f t="shared" si="63"/>
        <v>0.1</v>
      </c>
      <c r="R189" s="7">
        <f t="shared" si="64"/>
        <v>0.5</v>
      </c>
      <c r="S189" s="7">
        <f t="shared" si="65"/>
        <v>1</v>
      </c>
      <c r="T189" s="7">
        <f t="shared" si="83"/>
        <v>1.6</v>
      </c>
      <c r="U189" s="7">
        <f t="shared" si="66"/>
        <v>0.1</v>
      </c>
      <c r="V189" s="7">
        <f t="shared" si="67"/>
        <v>0.5</v>
      </c>
      <c r="W189" s="7">
        <f t="shared" si="68"/>
        <v>1</v>
      </c>
      <c r="X189" s="7">
        <f t="shared" si="79"/>
        <v>1.6</v>
      </c>
      <c r="Y189" s="7">
        <f t="shared" si="69"/>
        <v>0.1</v>
      </c>
      <c r="Z189" s="7">
        <f t="shared" si="70"/>
        <v>0.5</v>
      </c>
      <c r="AA189" s="7">
        <f t="shared" si="71"/>
        <v>1</v>
      </c>
      <c r="AB189" s="7">
        <f t="shared" si="80"/>
        <v>1.6</v>
      </c>
      <c r="AC189" s="7">
        <f t="shared" si="72"/>
        <v>0.1</v>
      </c>
      <c r="AD189" s="7">
        <f t="shared" si="73"/>
        <v>0.5</v>
      </c>
      <c r="AE189" s="7">
        <f t="shared" si="74"/>
        <v>1</v>
      </c>
      <c r="AF189" s="7">
        <f t="shared" si="81"/>
        <v>1.6</v>
      </c>
      <c r="AG189" s="7">
        <f t="shared" si="75"/>
        <v>0.1</v>
      </c>
      <c r="AH189" s="7">
        <f t="shared" si="76"/>
        <v>0.5</v>
      </c>
      <c r="AI189" s="7">
        <f t="shared" si="77"/>
        <v>0</v>
      </c>
      <c r="AJ189" s="7">
        <f t="shared" si="82"/>
        <v>0.6</v>
      </c>
      <c r="AK189"/>
      <c r="AL189"/>
      <c r="AM189"/>
      <c r="AN189"/>
      <c r="AO189"/>
      <c r="AP189"/>
      <c r="AQ189"/>
    </row>
    <row r="190" spans="1:43" x14ac:dyDescent="0.25">
      <c r="A190" s="140" t="s">
        <v>608</v>
      </c>
      <c r="B190" s="153">
        <v>3</v>
      </c>
      <c r="C190" s="154">
        <v>4.333333333333333</v>
      </c>
      <c r="D190" s="151">
        <v>4.666666666666667</v>
      </c>
      <c r="E190" s="154">
        <v>4.666666666666667</v>
      </c>
      <c r="F190" s="154">
        <v>5</v>
      </c>
      <c r="G190" s="154">
        <v>4</v>
      </c>
      <c r="H190" s="154">
        <v>4.333333333333333</v>
      </c>
      <c r="I190" s="151"/>
      <c r="J190" s="163">
        <f t="shared" si="57"/>
        <v>4.5</v>
      </c>
      <c r="K190" s="152">
        <f t="shared" si="58"/>
        <v>1.6</v>
      </c>
      <c r="L190" s="152">
        <f t="shared" si="59"/>
        <v>1.6</v>
      </c>
      <c r="M190" s="152">
        <f t="shared" si="60"/>
        <v>1.6</v>
      </c>
      <c r="N190" s="152">
        <f t="shared" si="61"/>
        <v>1.6</v>
      </c>
      <c r="O190" s="152">
        <f t="shared" si="62"/>
        <v>0.6</v>
      </c>
      <c r="P190" s="152"/>
      <c r="Q190" s="7">
        <f t="shared" si="63"/>
        <v>0.1</v>
      </c>
      <c r="R190" s="7">
        <f t="shared" si="64"/>
        <v>0.5</v>
      </c>
      <c r="S190" s="7">
        <f t="shared" si="65"/>
        <v>1</v>
      </c>
      <c r="T190" s="7">
        <f t="shared" si="83"/>
        <v>1.6</v>
      </c>
      <c r="U190" s="7">
        <f t="shared" si="66"/>
        <v>0.1</v>
      </c>
      <c r="V190" s="7">
        <f t="shared" si="67"/>
        <v>0.5</v>
      </c>
      <c r="W190" s="7">
        <f t="shared" si="68"/>
        <v>1</v>
      </c>
      <c r="X190" s="7">
        <f t="shared" si="79"/>
        <v>1.6</v>
      </c>
      <c r="Y190" s="7">
        <f t="shared" si="69"/>
        <v>0.1</v>
      </c>
      <c r="Z190" s="7">
        <f t="shared" si="70"/>
        <v>0.5</v>
      </c>
      <c r="AA190" s="7">
        <f t="shared" si="71"/>
        <v>1</v>
      </c>
      <c r="AB190" s="7">
        <f t="shared" si="80"/>
        <v>1.6</v>
      </c>
      <c r="AC190" s="7">
        <f t="shared" si="72"/>
        <v>0.1</v>
      </c>
      <c r="AD190" s="7">
        <f t="shared" si="73"/>
        <v>0.5</v>
      </c>
      <c r="AE190" s="7">
        <f t="shared" si="74"/>
        <v>1</v>
      </c>
      <c r="AF190" s="7">
        <f t="shared" si="81"/>
        <v>1.6</v>
      </c>
      <c r="AG190" s="7">
        <f t="shared" si="75"/>
        <v>0.1</v>
      </c>
      <c r="AH190" s="7">
        <f t="shared" si="76"/>
        <v>0.5</v>
      </c>
      <c r="AI190" s="7">
        <f t="shared" si="77"/>
        <v>0</v>
      </c>
      <c r="AJ190" s="7">
        <f t="shared" si="82"/>
        <v>0.6</v>
      </c>
      <c r="AK190"/>
      <c r="AL190"/>
      <c r="AM190"/>
      <c r="AN190"/>
      <c r="AO190"/>
      <c r="AP190"/>
      <c r="AQ190"/>
    </row>
    <row r="191" spans="1:43" x14ac:dyDescent="0.25">
      <c r="A191" s="140" t="s">
        <v>610</v>
      </c>
      <c r="B191" s="153">
        <v>2</v>
      </c>
      <c r="C191" s="154">
        <v>4</v>
      </c>
      <c r="D191" s="151">
        <v>4.5</v>
      </c>
      <c r="E191" s="154">
        <v>4</v>
      </c>
      <c r="F191" s="154">
        <v>4</v>
      </c>
      <c r="G191" s="154">
        <v>4</v>
      </c>
      <c r="H191" s="154">
        <v>4</v>
      </c>
      <c r="I191" s="151"/>
      <c r="J191" s="163">
        <f t="shared" si="57"/>
        <v>4.083333333333333</v>
      </c>
      <c r="K191" s="152">
        <f t="shared" si="58"/>
        <v>1.6</v>
      </c>
      <c r="L191" s="152">
        <f t="shared" si="59"/>
        <v>1.6</v>
      </c>
      <c r="M191" s="152">
        <f t="shared" si="60"/>
        <v>1.6</v>
      </c>
      <c r="N191" s="152">
        <f t="shared" si="61"/>
        <v>1.6</v>
      </c>
      <c r="O191" s="152">
        <f t="shared" si="62"/>
        <v>0.1</v>
      </c>
      <c r="P191" s="152"/>
      <c r="Q191" s="7">
        <f t="shared" si="63"/>
        <v>0.1</v>
      </c>
      <c r="R191" s="7">
        <f t="shared" si="64"/>
        <v>0.5</v>
      </c>
      <c r="S191" s="7">
        <f t="shared" si="65"/>
        <v>1</v>
      </c>
      <c r="T191" s="7">
        <f t="shared" si="83"/>
        <v>1.6</v>
      </c>
      <c r="U191" s="7">
        <f t="shared" si="66"/>
        <v>0.1</v>
      </c>
      <c r="V191" s="7">
        <f t="shared" si="67"/>
        <v>0.5</v>
      </c>
      <c r="W191" s="7">
        <f t="shared" si="68"/>
        <v>1</v>
      </c>
      <c r="X191" s="7">
        <f t="shared" si="79"/>
        <v>1.6</v>
      </c>
      <c r="Y191" s="7">
        <f t="shared" si="69"/>
        <v>0.1</v>
      </c>
      <c r="Z191" s="7">
        <f t="shared" si="70"/>
        <v>0.5</v>
      </c>
      <c r="AA191" s="7">
        <f t="shared" si="71"/>
        <v>1</v>
      </c>
      <c r="AB191" s="7">
        <f t="shared" si="80"/>
        <v>1.6</v>
      </c>
      <c r="AC191" s="7">
        <f t="shared" si="72"/>
        <v>0.1</v>
      </c>
      <c r="AD191" s="7">
        <f t="shared" si="73"/>
        <v>0.5</v>
      </c>
      <c r="AE191" s="7">
        <f t="shared" si="74"/>
        <v>1</v>
      </c>
      <c r="AF191" s="7">
        <f t="shared" si="81"/>
        <v>1.6</v>
      </c>
      <c r="AG191" s="7">
        <f t="shared" si="75"/>
        <v>0.1</v>
      </c>
      <c r="AH191" s="7">
        <f t="shared" si="76"/>
        <v>0</v>
      </c>
      <c r="AI191" s="7">
        <f t="shared" si="77"/>
        <v>0</v>
      </c>
      <c r="AJ191" s="7">
        <f t="shared" si="82"/>
        <v>0.1</v>
      </c>
      <c r="AK191"/>
      <c r="AL191"/>
      <c r="AM191"/>
      <c r="AN191"/>
      <c r="AO191"/>
      <c r="AP191"/>
      <c r="AQ191"/>
    </row>
    <row r="192" spans="1:43" x14ac:dyDescent="0.25">
      <c r="A192" s="140" t="s">
        <v>107</v>
      </c>
      <c r="B192" s="153">
        <v>12</v>
      </c>
      <c r="C192" s="154">
        <v>3.5833333333333335</v>
      </c>
      <c r="D192" s="151">
        <v>3.1666666666666665</v>
      </c>
      <c r="E192" s="154">
        <v>3.0833333333333335</v>
      </c>
      <c r="F192" s="154">
        <v>3.3333333333333335</v>
      </c>
      <c r="G192" s="154">
        <v>2.8333333333333335</v>
      </c>
      <c r="H192" s="154">
        <v>2.9166666666666665</v>
      </c>
      <c r="I192" s="151"/>
      <c r="J192" s="163">
        <f t="shared" si="57"/>
        <v>3.1527777777777781</v>
      </c>
      <c r="K192" s="152">
        <f t="shared" si="58"/>
        <v>1.6</v>
      </c>
      <c r="L192" s="152">
        <f t="shared" si="59"/>
        <v>1.6</v>
      </c>
      <c r="M192" s="152">
        <f t="shared" si="60"/>
        <v>1.6</v>
      </c>
      <c r="N192" s="152">
        <f t="shared" si="61"/>
        <v>0.1</v>
      </c>
      <c r="O192" s="152">
        <f t="shared" si="62"/>
        <v>0</v>
      </c>
      <c r="P192" s="152"/>
      <c r="Q192" s="7">
        <f t="shared" si="63"/>
        <v>0.1</v>
      </c>
      <c r="R192" s="7">
        <f t="shared" si="64"/>
        <v>0.5</v>
      </c>
      <c r="S192" s="7">
        <f t="shared" si="65"/>
        <v>1</v>
      </c>
      <c r="T192" s="7">
        <f t="shared" si="83"/>
        <v>1.6</v>
      </c>
      <c r="U192" s="7">
        <f t="shared" si="66"/>
        <v>0.1</v>
      </c>
      <c r="V192" s="7">
        <f t="shared" si="67"/>
        <v>0.5</v>
      </c>
      <c r="W192" s="7">
        <f t="shared" si="68"/>
        <v>1</v>
      </c>
      <c r="X192" s="7">
        <f t="shared" si="79"/>
        <v>1.6</v>
      </c>
      <c r="Y192" s="7">
        <f t="shared" si="69"/>
        <v>0.1</v>
      </c>
      <c r="Z192" s="7">
        <f t="shared" si="70"/>
        <v>0.5</v>
      </c>
      <c r="AA192" s="7">
        <f t="shared" si="71"/>
        <v>1</v>
      </c>
      <c r="AB192" s="7">
        <f t="shared" si="80"/>
        <v>1.6</v>
      </c>
      <c r="AC192" s="7">
        <f t="shared" si="72"/>
        <v>0.1</v>
      </c>
      <c r="AD192" s="7">
        <f t="shared" si="73"/>
        <v>0</v>
      </c>
      <c r="AE192" s="7">
        <f t="shared" si="74"/>
        <v>0</v>
      </c>
      <c r="AF192" s="7">
        <f t="shared" si="81"/>
        <v>0.1</v>
      </c>
      <c r="AG192" s="7">
        <f t="shared" si="75"/>
        <v>0</v>
      </c>
      <c r="AH192" s="7">
        <f t="shared" si="76"/>
        <v>0</v>
      </c>
      <c r="AI192" s="7">
        <f t="shared" si="77"/>
        <v>0</v>
      </c>
      <c r="AJ192" s="7">
        <f t="shared" si="82"/>
        <v>0</v>
      </c>
      <c r="AK192"/>
      <c r="AL192"/>
      <c r="AM192"/>
      <c r="AN192"/>
      <c r="AO192"/>
      <c r="AP192"/>
      <c r="AQ192"/>
    </row>
    <row r="193" spans="1:43" x14ac:dyDescent="0.25">
      <c r="A193" s="140" t="s">
        <v>584</v>
      </c>
      <c r="B193" s="153">
        <v>5</v>
      </c>
      <c r="C193" s="154">
        <v>2.8</v>
      </c>
      <c r="D193" s="151">
        <v>4.4000000000000004</v>
      </c>
      <c r="E193" s="154">
        <v>4.2</v>
      </c>
      <c r="F193" s="154">
        <v>4.4000000000000004</v>
      </c>
      <c r="G193" s="154">
        <v>4.2</v>
      </c>
      <c r="H193" s="154">
        <v>3</v>
      </c>
      <c r="I193" s="151"/>
      <c r="J193" s="163">
        <f t="shared" si="57"/>
        <v>3.8333333333333335</v>
      </c>
      <c r="K193" s="152">
        <f t="shared" si="58"/>
        <v>1.6</v>
      </c>
      <c r="L193" s="152">
        <f t="shared" si="59"/>
        <v>1.6</v>
      </c>
      <c r="M193" s="152">
        <f t="shared" si="60"/>
        <v>1.6</v>
      </c>
      <c r="N193" s="152">
        <f t="shared" si="61"/>
        <v>0.6</v>
      </c>
      <c r="O193" s="152">
        <f t="shared" si="62"/>
        <v>0</v>
      </c>
      <c r="P193" s="152"/>
      <c r="Q193" s="7">
        <f t="shared" si="63"/>
        <v>0.1</v>
      </c>
      <c r="R193" s="7">
        <f t="shared" si="64"/>
        <v>0.5</v>
      </c>
      <c r="S193" s="7">
        <f t="shared" si="65"/>
        <v>1</v>
      </c>
      <c r="T193" s="7">
        <f t="shared" si="83"/>
        <v>1.6</v>
      </c>
      <c r="U193" s="7">
        <f t="shared" si="66"/>
        <v>0.1</v>
      </c>
      <c r="V193" s="7">
        <f t="shared" si="67"/>
        <v>0.5</v>
      </c>
      <c r="W193" s="7">
        <f t="shared" si="68"/>
        <v>1</v>
      </c>
      <c r="X193" s="7">
        <f t="shared" si="79"/>
        <v>1.6</v>
      </c>
      <c r="Y193" s="7">
        <f t="shared" si="69"/>
        <v>0.1</v>
      </c>
      <c r="Z193" s="7">
        <f t="shared" si="70"/>
        <v>0.5</v>
      </c>
      <c r="AA193" s="7">
        <f t="shared" si="71"/>
        <v>1</v>
      </c>
      <c r="AB193" s="7">
        <f t="shared" si="80"/>
        <v>1.6</v>
      </c>
      <c r="AC193" s="7">
        <f t="shared" si="72"/>
        <v>0.1</v>
      </c>
      <c r="AD193" s="7">
        <f t="shared" si="73"/>
        <v>0.5</v>
      </c>
      <c r="AE193" s="7">
        <f t="shared" si="74"/>
        <v>0</v>
      </c>
      <c r="AF193" s="7">
        <f t="shared" si="81"/>
        <v>0.6</v>
      </c>
      <c r="AG193" s="7">
        <f t="shared" si="75"/>
        <v>0</v>
      </c>
      <c r="AH193" s="7">
        <f t="shared" si="76"/>
        <v>0</v>
      </c>
      <c r="AI193" s="7">
        <f t="shared" si="77"/>
        <v>0</v>
      </c>
      <c r="AJ193" s="7">
        <f t="shared" si="82"/>
        <v>0</v>
      </c>
      <c r="AK193"/>
      <c r="AL193"/>
      <c r="AM193"/>
      <c r="AN193"/>
      <c r="AO193"/>
      <c r="AP193"/>
      <c r="AQ193"/>
    </row>
    <row r="194" spans="1:43" x14ac:dyDescent="0.25">
      <c r="A194" s="140" t="s">
        <v>920</v>
      </c>
      <c r="B194" s="153">
        <v>1</v>
      </c>
      <c r="C194" s="154">
        <v>4</v>
      </c>
      <c r="D194" s="151">
        <v>5</v>
      </c>
      <c r="E194" s="154">
        <v>5</v>
      </c>
      <c r="F194" s="154">
        <v>5</v>
      </c>
      <c r="G194" s="154">
        <v>3</v>
      </c>
      <c r="H194" s="154">
        <v>4</v>
      </c>
      <c r="I194" s="151"/>
      <c r="J194" s="163">
        <f t="shared" si="57"/>
        <v>4.333333333333333</v>
      </c>
      <c r="K194" s="152">
        <f t="shared" si="58"/>
        <v>1.6</v>
      </c>
      <c r="L194" s="152">
        <f t="shared" si="59"/>
        <v>1.6</v>
      </c>
      <c r="M194" s="152">
        <f t="shared" si="60"/>
        <v>1.6</v>
      </c>
      <c r="N194" s="152">
        <f t="shared" si="61"/>
        <v>1.6</v>
      </c>
      <c r="O194" s="152">
        <f t="shared" si="62"/>
        <v>0.1</v>
      </c>
      <c r="P194" s="152"/>
      <c r="Q194" s="7">
        <f t="shared" si="63"/>
        <v>0.1</v>
      </c>
      <c r="R194" s="7">
        <f t="shared" si="64"/>
        <v>0.5</v>
      </c>
      <c r="S194" s="7">
        <f t="shared" si="65"/>
        <v>1</v>
      </c>
      <c r="T194" s="7">
        <f t="shared" si="83"/>
        <v>1.6</v>
      </c>
      <c r="U194" s="7">
        <f t="shared" si="66"/>
        <v>0.1</v>
      </c>
      <c r="V194" s="7">
        <f t="shared" si="67"/>
        <v>0.5</v>
      </c>
      <c r="W194" s="7">
        <f t="shared" si="68"/>
        <v>1</v>
      </c>
      <c r="X194" s="7">
        <f t="shared" si="79"/>
        <v>1.6</v>
      </c>
      <c r="Y194" s="7">
        <f t="shared" si="69"/>
        <v>0.1</v>
      </c>
      <c r="Z194" s="7">
        <f t="shared" si="70"/>
        <v>0.5</v>
      </c>
      <c r="AA194" s="7">
        <f t="shared" si="71"/>
        <v>1</v>
      </c>
      <c r="AB194" s="7">
        <f t="shared" si="80"/>
        <v>1.6</v>
      </c>
      <c r="AC194" s="7">
        <f t="shared" si="72"/>
        <v>0.1</v>
      </c>
      <c r="AD194" s="7">
        <f t="shared" si="73"/>
        <v>0.5</v>
      </c>
      <c r="AE194" s="7">
        <f t="shared" si="74"/>
        <v>1</v>
      </c>
      <c r="AF194" s="7">
        <f t="shared" si="81"/>
        <v>1.6</v>
      </c>
      <c r="AG194" s="7">
        <f t="shared" si="75"/>
        <v>0.1</v>
      </c>
      <c r="AH194" s="7">
        <f t="shared" si="76"/>
        <v>0</v>
      </c>
      <c r="AI194" s="7">
        <f t="shared" si="77"/>
        <v>0</v>
      </c>
      <c r="AJ194" s="7">
        <f t="shared" si="82"/>
        <v>0.1</v>
      </c>
      <c r="AK194"/>
      <c r="AL194"/>
      <c r="AM194"/>
      <c r="AN194"/>
      <c r="AO194"/>
      <c r="AP194"/>
      <c r="AQ194"/>
    </row>
    <row r="195" spans="1:43" x14ac:dyDescent="0.25">
      <c r="A195" s="140" t="s">
        <v>933</v>
      </c>
      <c r="B195" s="153">
        <v>1</v>
      </c>
      <c r="C195" s="154">
        <v>4</v>
      </c>
      <c r="D195" s="151">
        <v>5</v>
      </c>
      <c r="E195" s="154">
        <v>5</v>
      </c>
      <c r="F195" s="154">
        <v>5</v>
      </c>
      <c r="G195" s="154">
        <v>4</v>
      </c>
      <c r="H195" s="154">
        <v>4</v>
      </c>
      <c r="I195" s="151"/>
      <c r="J195" s="163">
        <f t="shared" si="57"/>
        <v>4.5</v>
      </c>
      <c r="K195" s="152">
        <f t="shared" si="58"/>
        <v>1.6</v>
      </c>
      <c r="L195" s="152">
        <f t="shared" si="59"/>
        <v>1.6</v>
      </c>
      <c r="M195" s="152">
        <f t="shared" si="60"/>
        <v>1.6</v>
      </c>
      <c r="N195" s="152">
        <f t="shared" si="61"/>
        <v>1.6</v>
      </c>
      <c r="O195" s="152">
        <f t="shared" si="62"/>
        <v>0.6</v>
      </c>
      <c r="P195" s="152"/>
      <c r="Q195" s="7">
        <f t="shared" si="63"/>
        <v>0.1</v>
      </c>
      <c r="R195" s="7">
        <f t="shared" si="64"/>
        <v>0.5</v>
      </c>
      <c r="S195" s="7">
        <f t="shared" si="65"/>
        <v>1</v>
      </c>
      <c r="T195" s="7">
        <f t="shared" si="83"/>
        <v>1.6</v>
      </c>
      <c r="U195" s="7">
        <f t="shared" si="66"/>
        <v>0.1</v>
      </c>
      <c r="V195" s="7">
        <f t="shared" si="67"/>
        <v>0.5</v>
      </c>
      <c r="W195" s="7">
        <f t="shared" si="68"/>
        <v>1</v>
      </c>
      <c r="X195" s="7">
        <f t="shared" si="79"/>
        <v>1.6</v>
      </c>
      <c r="Y195" s="7">
        <f t="shared" si="69"/>
        <v>0.1</v>
      </c>
      <c r="Z195" s="7">
        <f t="shared" si="70"/>
        <v>0.5</v>
      </c>
      <c r="AA195" s="7">
        <f t="shared" si="71"/>
        <v>1</v>
      </c>
      <c r="AB195" s="7">
        <f t="shared" si="80"/>
        <v>1.6</v>
      </c>
      <c r="AC195" s="7">
        <f t="shared" si="72"/>
        <v>0.1</v>
      </c>
      <c r="AD195" s="7">
        <f t="shared" si="73"/>
        <v>0.5</v>
      </c>
      <c r="AE195" s="7">
        <f t="shared" si="74"/>
        <v>1</v>
      </c>
      <c r="AF195" s="7">
        <f t="shared" si="81"/>
        <v>1.6</v>
      </c>
      <c r="AG195" s="7">
        <f t="shared" si="75"/>
        <v>0.1</v>
      </c>
      <c r="AH195" s="7">
        <f t="shared" si="76"/>
        <v>0.5</v>
      </c>
      <c r="AI195" s="7">
        <f t="shared" si="77"/>
        <v>0</v>
      </c>
      <c r="AJ195" s="7">
        <f t="shared" si="82"/>
        <v>0.6</v>
      </c>
      <c r="AK195"/>
      <c r="AL195"/>
      <c r="AM195"/>
      <c r="AN195"/>
      <c r="AO195"/>
      <c r="AP195"/>
      <c r="AQ195"/>
    </row>
    <row r="196" spans="1:43" x14ac:dyDescent="0.25">
      <c r="A196" s="2" t="s">
        <v>42</v>
      </c>
      <c r="B196" s="153">
        <v>6</v>
      </c>
      <c r="C196" s="154">
        <v>3.5</v>
      </c>
      <c r="D196" s="151">
        <v>3.6666666666666665</v>
      </c>
      <c r="E196" s="154">
        <v>3.6666666666666665</v>
      </c>
      <c r="F196" s="154">
        <v>3.6666666666666665</v>
      </c>
      <c r="G196" s="154">
        <v>4</v>
      </c>
      <c r="H196" s="154">
        <v>4</v>
      </c>
      <c r="I196" s="151"/>
      <c r="J196" s="163">
        <f t="shared" si="57"/>
        <v>3.75</v>
      </c>
      <c r="K196" s="152">
        <f t="shared" si="58"/>
        <v>1.6</v>
      </c>
      <c r="L196" s="152">
        <f t="shared" si="59"/>
        <v>1.6</v>
      </c>
      <c r="M196" s="152">
        <f t="shared" si="60"/>
        <v>1.6</v>
      </c>
      <c r="N196" s="152">
        <f t="shared" si="61"/>
        <v>0.6</v>
      </c>
      <c r="O196" s="152">
        <f t="shared" si="62"/>
        <v>0</v>
      </c>
      <c r="P196" s="152"/>
      <c r="Q196" s="7">
        <f t="shared" si="63"/>
        <v>0.1</v>
      </c>
      <c r="R196" s="7">
        <f t="shared" si="64"/>
        <v>0.5</v>
      </c>
      <c r="S196" s="7">
        <f t="shared" si="65"/>
        <v>1</v>
      </c>
      <c r="T196" s="7">
        <f t="shared" si="83"/>
        <v>1.6</v>
      </c>
      <c r="U196" s="7">
        <f t="shared" si="66"/>
        <v>0.1</v>
      </c>
      <c r="V196" s="7">
        <f t="shared" si="67"/>
        <v>0.5</v>
      </c>
      <c r="W196" s="7">
        <f t="shared" si="68"/>
        <v>1</v>
      </c>
      <c r="X196" s="7">
        <f t="shared" si="79"/>
        <v>1.6</v>
      </c>
      <c r="Y196" s="7">
        <f t="shared" si="69"/>
        <v>0.1</v>
      </c>
      <c r="Z196" s="7">
        <f t="shared" si="70"/>
        <v>0.5</v>
      </c>
      <c r="AA196" s="7">
        <f t="shared" si="71"/>
        <v>1</v>
      </c>
      <c r="AB196" s="7">
        <f t="shared" si="80"/>
        <v>1.6</v>
      </c>
      <c r="AC196" s="7">
        <f t="shared" si="72"/>
        <v>0.1</v>
      </c>
      <c r="AD196" s="7">
        <f t="shared" si="73"/>
        <v>0.5</v>
      </c>
      <c r="AE196" s="7">
        <f t="shared" si="74"/>
        <v>0</v>
      </c>
      <c r="AF196" s="7">
        <f t="shared" si="81"/>
        <v>0.6</v>
      </c>
      <c r="AG196" s="7">
        <f t="shared" si="75"/>
        <v>0</v>
      </c>
      <c r="AH196" s="7">
        <f t="shared" si="76"/>
        <v>0</v>
      </c>
      <c r="AI196" s="7">
        <f t="shared" si="77"/>
        <v>0</v>
      </c>
      <c r="AJ196" s="7">
        <f t="shared" si="82"/>
        <v>0</v>
      </c>
      <c r="AK196"/>
      <c r="AL196"/>
      <c r="AM196"/>
      <c r="AN196"/>
      <c r="AO196"/>
      <c r="AP196"/>
      <c r="AQ196"/>
    </row>
    <row r="197" spans="1:43" x14ac:dyDescent="0.25">
      <c r="A197" s="140" t="s">
        <v>42</v>
      </c>
      <c r="B197" s="153">
        <v>3</v>
      </c>
      <c r="C197" s="154">
        <v>3.3333333333333335</v>
      </c>
      <c r="D197" s="151">
        <v>3.6666666666666665</v>
      </c>
      <c r="E197" s="154">
        <v>3.3333333333333335</v>
      </c>
      <c r="F197" s="154">
        <v>3.3333333333333335</v>
      </c>
      <c r="G197" s="154">
        <v>4</v>
      </c>
      <c r="H197" s="154">
        <v>3.6666666666666665</v>
      </c>
      <c r="I197" s="151"/>
      <c r="J197" s="163">
        <f t="shared" si="57"/>
        <v>3.5555555555555558</v>
      </c>
      <c r="K197" s="152">
        <f t="shared" si="58"/>
        <v>1.6</v>
      </c>
      <c r="L197" s="152">
        <f t="shared" si="59"/>
        <v>1.6</v>
      </c>
      <c r="M197" s="152">
        <f t="shared" si="60"/>
        <v>1.6</v>
      </c>
      <c r="N197" s="152">
        <f t="shared" si="61"/>
        <v>0.6</v>
      </c>
      <c r="O197" s="152">
        <f t="shared" si="62"/>
        <v>0</v>
      </c>
      <c r="P197" s="152"/>
      <c r="Q197" s="7">
        <f t="shared" si="63"/>
        <v>0.1</v>
      </c>
      <c r="R197" s="7">
        <f t="shared" si="64"/>
        <v>0.5</v>
      </c>
      <c r="S197" s="7">
        <f t="shared" si="65"/>
        <v>1</v>
      </c>
      <c r="T197" s="7">
        <f t="shared" si="83"/>
        <v>1.6</v>
      </c>
      <c r="U197" s="7">
        <f t="shared" si="66"/>
        <v>0.1</v>
      </c>
      <c r="V197" s="7">
        <f t="shared" si="67"/>
        <v>0.5</v>
      </c>
      <c r="W197" s="7">
        <f t="shared" si="68"/>
        <v>1</v>
      </c>
      <c r="X197" s="7">
        <f t="shared" si="79"/>
        <v>1.6</v>
      </c>
      <c r="Y197" s="7">
        <f t="shared" si="69"/>
        <v>0.1</v>
      </c>
      <c r="Z197" s="7">
        <f t="shared" si="70"/>
        <v>0.5</v>
      </c>
      <c r="AA197" s="7">
        <f t="shared" si="71"/>
        <v>1</v>
      </c>
      <c r="AB197" s="7">
        <f t="shared" si="80"/>
        <v>1.6</v>
      </c>
      <c r="AC197" s="7">
        <f t="shared" si="72"/>
        <v>0.1</v>
      </c>
      <c r="AD197" s="7">
        <f t="shared" si="73"/>
        <v>0.5</v>
      </c>
      <c r="AE197" s="7">
        <f t="shared" si="74"/>
        <v>0</v>
      </c>
      <c r="AF197" s="7">
        <f t="shared" si="81"/>
        <v>0.6</v>
      </c>
      <c r="AG197" s="7">
        <f t="shared" si="75"/>
        <v>0</v>
      </c>
      <c r="AH197" s="7">
        <f t="shared" si="76"/>
        <v>0</v>
      </c>
      <c r="AI197" s="7">
        <f t="shared" si="77"/>
        <v>0</v>
      </c>
      <c r="AJ197" s="7">
        <f t="shared" si="82"/>
        <v>0</v>
      </c>
      <c r="AK197"/>
      <c r="AL197"/>
      <c r="AM197"/>
      <c r="AN197"/>
      <c r="AO197"/>
      <c r="AP197"/>
      <c r="AQ197"/>
    </row>
    <row r="198" spans="1:43" x14ac:dyDescent="0.25">
      <c r="A198" s="140" t="s">
        <v>1501</v>
      </c>
      <c r="B198" s="153">
        <v>2</v>
      </c>
      <c r="C198" s="154">
        <v>4</v>
      </c>
      <c r="D198" s="151">
        <v>4.5</v>
      </c>
      <c r="E198" s="154">
        <v>4.5</v>
      </c>
      <c r="F198" s="154">
        <v>4.5</v>
      </c>
      <c r="G198" s="154">
        <v>4</v>
      </c>
      <c r="H198" s="154">
        <v>4.5</v>
      </c>
      <c r="I198" s="151"/>
      <c r="J198" s="163">
        <f t="shared" si="57"/>
        <v>4.333333333333333</v>
      </c>
      <c r="K198" s="152">
        <f t="shared" si="58"/>
        <v>1.6</v>
      </c>
      <c r="L198" s="152">
        <f t="shared" si="59"/>
        <v>1.6</v>
      </c>
      <c r="M198" s="152">
        <f t="shared" si="60"/>
        <v>1.6</v>
      </c>
      <c r="N198" s="152">
        <f t="shared" si="61"/>
        <v>1.6</v>
      </c>
      <c r="O198" s="152">
        <f t="shared" si="62"/>
        <v>0.1</v>
      </c>
      <c r="P198" s="152"/>
      <c r="Q198" s="7">
        <f t="shared" si="63"/>
        <v>0.1</v>
      </c>
      <c r="R198" s="7">
        <f t="shared" si="64"/>
        <v>0.5</v>
      </c>
      <c r="S198" s="7">
        <f t="shared" si="65"/>
        <v>1</v>
      </c>
      <c r="T198" s="7">
        <f t="shared" si="83"/>
        <v>1.6</v>
      </c>
      <c r="U198" s="7">
        <f t="shared" si="66"/>
        <v>0.1</v>
      </c>
      <c r="V198" s="7">
        <f t="shared" si="67"/>
        <v>0.5</v>
      </c>
      <c r="W198" s="7">
        <f t="shared" si="68"/>
        <v>1</v>
      </c>
      <c r="X198" s="7">
        <f t="shared" si="79"/>
        <v>1.6</v>
      </c>
      <c r="Y198" s="7">
        <f t="shared" si="69"/>
        <v>0.1</v>
      </c>
      <c r="Z198" s="7">
        <f t="shared" si="70"/>
        <v>0.5</v>
      </c>
      <c r="AA198" s="7">
        <f t="shared" si="71"/>
        <v>1</v>
      </c>
      <c r="AB198" s="7">
        <f t="shared" si="80"/>
        <v>1.6</v>
      </c>
      <c r="AC198" s="7">
        <f t="shared" si="72"/>
        <v>0.1</v>
      </c>
      <c r="AD198" s="7">
        <f t="shared" si="73"/>
        <v>0.5</v>
      </c>
      <c r="AE198" s="7">
        <f t="shared" si="74"/>
        <v>1</v>
      </c>
      <c r="AF198" s="7">
        <f t="shared" si="81"/>
        <v>1.6</v>
      </c>
      <c r="AG198" s="7">
        <f t="shared" si="75"/>
        <v>0.1</v>
      </c>
      <c r="AH198" s="7">
        <f t="shared" si="76"/>
        <v>0</v>
      </c>
      <c r="AI198" s="7">
        <f t="shared" si="77"/>
        <v>0</v>
      </c>
      <c r="AJ198" s="7">
        <f t="shared" si="82"/>
        <v>0.1</v>
      </c>
      <c r="AK198"/>
      <c r="AL198"/>
      <c r="AM198"/>
      <c r="AN198"/>
      <c r="AO198"/>
      <c r="AP198"/>
      <c r="AQ198"/>
    </row>
    <row r="199" spans="1:43" x14ac:dyDescent="0.25">
      <c r="A199" s="140" t="s">
        <v>2126</v>
      </c>
      <c r="B199" s="153">
        <v>1</v>
      </c>
      <c r="C199" s="154">
        <v>3</v>
      </c>
      <c r="D199" s="151">
        <v>2</v>
      </c>
      <c r="E199" s="154">
        <v>3</v>
      </c>
      <c r="F199" s="154">
        <v>3</v>
      </c>
      <c r="G199" s="154">
        <v>4</v>
      </c>
      <c r="H199" s="154">
        <v>4</v>
      </c>
      <c r="I199" s="151"/>
      <c r="J199" s="163">
        <f t="shared" si="57"/>
        <v>3.1666666666666665</v>
      </c>
      <c r="K199" s="152">
        <f t="shared" si="58"/>
        <v>1.6</v>
      </c>
      <c r="L199" s="152">
        <f t="shared" si="59"/>
        <v>1.6</v>
      </c>
      <c r="M199" s="152">
        <f t="shared" si="60"/>
        <v>1.6</v>
      </c>
      <c r="N199" s="152">
        <f t="shared" si="61"/>
        <v>0.1</v>
      </c>
      <c r="O199" s="152">
        <f t="shared" si="62"/>
        <v>0</v>
      </c>
      <c r="P199" s="152"/>
      <c r="Q199" s="7">
        <f t="shared" si="63"/>
        <v>0.1</v>
      </c>
      <c r="R199" s="7">
        <f t="shared" si="64"/>
        <v>0.5</v>
      </c>
      <c r="S199" s="7">
        <f t="shared" si="65"/>
        <v>1</v>
      </c>
      <c r="T199" s="7">
        <f t="shared" si="83"/>
        <v>1.6</v>
      </c>
      <c r="U199" s="7">
        <f t="shared" si="66"/>
        <v>0.1</v>
      </c>
      <c r="V199" s="7">
        <f t="shared" si="67"/>
        <v>0.5</v>
      </c>
      <c r="W199" s="7">
        <f t="shared" si="68"/>
        <v>1</v>
      </c>
      <c r="X199" s="7">
        <f t="shared" si="79"/>
        <v>1.6</v>
      </c>
      <c r="Y199" s="7">
        <f t="shared" si="69"/>
        <v>0.1</v>
      </c>
      <c r="Z199" s="7">
        <f t="shared" si="70"/>
        <v>0.5</v>
      </c>
      <c r="AA199" s="7">
        <f t="shared" si="71"/>
        <v>1</v>
      </c>
      <c r="AB199" s="7">
        <f t="shared" si="80"/>
        <v>1.6</v>
      </c>
      <c r="AC199" s="7">
        <f t="shared" si="72"/>
        <v>0.1</v>
      </c>
      <c r="AD199" s="7">
        <f t="shared" si="73"/>
        <v>0</v>
      </c>
      <c r="AE199" s="7">
        <f t="shared" si="74"/>
        <v>0</v>
      </c>
      <c r="AF199" s="7">
        <f t="shared" si="81"/>
        <v>0.1</v>
      </c>
      <c r="AG199" s="7">
        <f t="shared" si="75"/>
        <v>0</v>
      </c>
      <c r="AH199" s="7">
        <f t="shared" si="76"/>
        <v>0</v>
      </c>
      <c r="AI199" s="7">
        <f t="shared" si="77"/>
        <v>0</v>
      </c>
      <c r="AJ199" s="7">
        <f t="shared" si="82"/>
        <v>0</v>
      </c>
      <c r="AK199"/>
      <c r="AL199"/>
      <c r="AM199"/>
      <c r="AN199"/>
      <c r="AO199"/>
      <c r="AP199"/>
      <c r="AQ199"/>
    </row>
    <row r="200" spans="1:43" x14ac:dyDescent="0.25">
      <c r="A200" s="2" t="s">
        <v>81</v>
      </c>
      <c r="B200" s="153">
        <v>11</v>
      </c>
      <c r="C200" s="154">
        <v>3.7272727272727271</v>
      </c>
      <c r="D200" s="151">
        <v>4.1818181818181817</v>
      </c>
      <c r="E200" s="154">
        <v>3.9090909090909092</v>
      </c>
      <c r="F200" s="154">
        <v>4.0909090909090908</v>
      </c>
      <c r="G200" s="154">
        <v>3</v>
      </c>
      <c r="H200" s="154">
        <v>3.4545454545454546</v>
      </c>
      <c r="I200" s="151"/>
      <c r="J200" s="163">
        <f t="shared" si="57"/>
        <v>3.7272727272727266</v>
      </c>
      <c r="K200" s="152">
        <f t="shared" si="58"/>
        <v>1.6</v>
      </c>
      <c r="L200" s="152">
        <f t="shared" si="59"/>
        <v>1.6</v>
      </c>
      <c r="M200" s="152">
        <f t="shared" si="60"/>
        <v>1.6</v>
      </c>
      <c r="N200" s="152">
        <f t="shared" si="61"/>
        <v>0.6</v>
      </c>
      <c r="O200" s="152">
        <f t="shared" si="62"/>
        <v>0</v>
      </c>
      <c r="P200" s="152"/>
      <c r="Q200" s="7">
        <f t="shared" si="63"/>
        <v>0.1</v>
      </c>
      <c r="R200" s="7">
        <f t="shared" si="64"/>
        <v>0.5</v>
      </c>
      <c r="S200" s="7">
        <f t="shared" si="65"/>
        <v>1</v>
      </c>
      <c r="T200" s="7">
        <f t="shared" si="83"/>
        <v>1.6</v>
      </c>
      <c r="U200" s="7">
        <f t="shared" si="66"/>
        <v>0.1</v>
      </c>
      <c r="V200" s="7">
        <f t="shared" si="67"/>
        <v>0.5</v>
      </c>
      <c r="W200" s="7">
        <f t="shared" si="68"/>
        <v>1</v>
      </c>
      <c r="X200" s="7">
        <f t="shared" si="79"/>
        <v>1.6</v>
      </c>
      <c r="Y200" s="7">
        <f t="shared" si="69"/>
        <v>0.1</v>
      </c>
      <c r="Z200" s="7">
        <f t="shared" si="70"/>
        <v>0.5</v>
      </c>
      <c r="AA200" s="7">
        <f t="shared" si="71"/>
        <v>1</v>
      </c>
      <c r="AB200" s="7">
        <f t="shared" si="80"/>
        <v>1.6</v>
      </c>
      <c r="AC200" s="7">
        <f t="shared" si="72"/>
        <v>0.1</v>
      </c>
      <c r="AD200" s="7">
        <f t="shared" si="73"/>
        <v>0.5</v>
      </c>
      <c r="AE200" s="7">
        <f t="shared" si="74"/>
        <v>0</v>
      </c>
      <c r="AF200" s="7">
        <f t="shared" si="81"/>
        <v>0.6</v>
      </c>
      <c r="AG200" s="7">
        <f t="shared" si="75"/>
        <v>0</v>
      </c>
      <c r="AH200" s="7">
        <f t="shared" si="76"/>
        <v>0</v>
      </c>
      <c r="AI200" s="7">
        <f t="shared" si="77"/>
        <v>0</v>
      </c>
      <c r="AJ200" s="7">
        <f t="shared" si="82"/>
        <v>0</v>
      </c>
      <c r="AK200"/>
      <c r="AL200"/>
      <c r="AM200"/>
      <c r="AN200"/>
      <c r="AO200"/>
      <c r="AP200"/>
      <c r="AQ200"/>
    </row>
    <row r="201" spans="1:43" x14ac:dyDescent="0.25">
      <c r="A201" s="140" t="s">
        <v>81</v>
      </c>
      <c r="B201" s="153">
        <v>10</v>
      </c>
      <c r="C201" s="154">
        <v>3.6</v>
      </c>
      <c r="D201" s="151">
        <v>4.0999999999999996</v>
      </c>
      <c r="E201" s="154">
        <v>3.8</v>
      </c>
      <c r="F201" s="154">
        <v>4</v>
      </c>
      <c r="G201" s="154">
        <v>2.9</v>
      </c>
      <c r="H201" s="154">
        <v>3.7</v>
      </c>
      <c r="I201" s="151"/>
      <c r="J201" s="163">
        <f t="shared" si="57"/>
        <v>3.6833333333333331</v>
      </c>
      <c r="K201" s="152">
        <f t="shared" si="58"/>
        <v>1.6</v>
      </c>
      <c r="L201" s="152">
        <f t="shared" si="59"/>
        <v>1.6</v>
      </c>
      <c r="M201" s="152">
        <f t="shared" si="60"/>
        <v>1.6</v>
      </c>
      <c r="N201" s="152">
        <f t="shared" si="61"/>
        <v>0.6</v>
      </c>
      <c r="O201" s="152">
        <f t="shared" si="62"/>
        <v>0</v>
      </c>
      <c r="P201" s="152"/>
      <c r="Q201" s="7">
        <f t="shared" si="63"/>
        <v>0.1</v>
      </c>
      <c r="R201" s="7">
        <f t="shared" si="64"/>
        <v>0.5</v>
      </c>
      <c r="S201" s="7">
        <f t="shared" si="65"/>
        <v>1</v>
      </c>
      <c r="T201" s="7">
        <f t="shared" si="83"/>
        <v>1.6</v>
      </c>
      <c r="U201" s="7">
        <f t="shared" si="66"/>
        <v>0.1</v>
      </c>
      <c r="V201" s="7">
        <f t="shared" si="67"/>
        <v>0.5</v>
      </c>
      <c r="W201" s="7">
        <f t="shared" si="68"/>
        <v>1</v>
      </c>
      <c r="X201" s="7">
        <f t="shared" si="79"/>
        <v>1.6</v>
      </c>
      <c r="Y201" s="7">
        <f t="shared" si="69"/>
        <v>0.1</v>
      </c>
      <c r="Z201" s="7">
        <f t="shared" si="70"/>
        <v>0.5</v>
      </c>
      <c r="AA201" s="7">
        <f t="shared" si="71"/>
        <v>1</v>
      </c>
      <c r="AB201" s="7">
        <f t="shared" si="80"/>
        <v>1.6</v>
      </c>
      <c r="AC201" s="7">
        <f t="shared" si="72"/>
        <v>0.1</v>
      </c>
      <c r="AD201" s="7">
        <f t="shared" si="73"/>
        <v>0.5</v>
      </c>
      <c r="AE201" s="7">
        <f t="shared" si="74"/>
        <v>0</v>
      </c>
      <c r="AF201" s="7">
        <f t="shared" si="81"/>
        <v>0.6</v>
      </c>
      <c r="AG201" s="7">
        <f t="shared" si="75"/>
        <v>0</v>
      </c>
      <c r="AH201" s="7">
        <f t="shared" si="76"/>
        <v>0</v>
      </c>
      <c r="AI201" s="7">
        <f t="shared" si="77"/>
        <v>0</v>
      </c>
      <c r="AJ201" s="7">
        <f t="shared" si="82"/>
        <v>0</v>
      </c>
      <c r="AK201"/>
      <c r="AL201"/>
      <c r="AM201"/>
      <c r="AN201"/>
      <c r="AO201"/>
      <c r="AP201"/>
      <c r="AQ201"/>
    </row>
    <row r="202" spans="1:43" x14ac:dyDescent="0.25">
      <c r="A202" s="140" t="s">
        <v>262</v>
      </c>
      <c r="B202" s="153">
        <v>1</v>
      </c>
      <c r="C202" s="154">
        <v>5</v>
      </c>
      <c r="D202" s="151">
        <v>5</v>
      </c>
      <c r="E202" s="154">
        <v>5</v>
      </c>
      <c r="F202" s="154">
        <v>5</v>
      </c>
      <c r="G202" s="154">
        <v>4</v>
      </c>
      <c r="H202" s="154">
        <v>1</v>
      </c>
      <c r="I202" s="151"/>
      <c r="J202" s="163">
        <f t="shared" si="57"/>
        <v>4.166666666666667</v>
      </c>
      <c r="K202" s="152">
        <f t="shared" si="58"/>
        <v>1.6</v>
      </c>
      <c r="L202" s="152">
        <f t="shared" si="59"/>
        <v>1.6</v>
      </c>
      <c r="M202" s="152">
        <f t="shared" si="60"/>
        <v>1.6</v>
      </c>
      <c r="N202" s="152">
        <f t="shared" si="61"/>
        <v>1.6</v>
      </c>
      <c r="O202" s="152">
        <f t="shared" si="62"/>
        <v>0.1</v>
      </c>
      <c r="P202" s="152"/>
      <c r="Q202" s="7">
        <f t="shared" si="63"/>
        <v>0.1</v>
      </c>
      <c r="R202" s="7">
        <f t="shared" si="64"/>
        <v>0.5</v>
      </c>
      <c r="S202" s="7">
        <f t="shared" si="65"/>
        <v>1</v>
      </c>
      <c r="T202" s="7">
        <f t="shared" si="83"/>
        <v>1.6</v>
      </c>
      <c r="U202" s="7">
        <f t="shared" si="66"/>
        <v>0.1</v>
      </c>
      <c r="V202" s="7">
        <f t="shared" si="67"/>
        <v>0.5</v>
      </c>
      <c r="W202" s="7">
        <f t="shared" si="68"/>
        <v>1</v>
      </c>
      <c r="X202" s="7">
        <f t="shared" si="79"/>
        <v>1.6</v>
      </c>
      <c r="Y202" s="7">
        <f t="shared" si="69"/>
        <v>0.1</v>
      </c>
      <c r="Z202" s="7">
        <f t="shared" si="70"/>
        <v>0.5</v>
      </c>
      <c r="AA202" s="7">
        <f t="shared" si="71"/>
        <v>1</v>
      </c>
      <c r="AB202" s="7">
        <f t="shared" si="80"/>
        <v>1.6</v>
      </c>
      <c r="AC202" s="7">
        <f t="shared" si="72"/>
        <v>0.1</v>
      </c>
      <c r="AD202" s="7">
        <f t="shared" si="73"/>
        <v>0.5</v>
      </c>
      <c r="AE202" s="7">
        <f t="shared" si="74"/>
        <v>1</v>
      </c>
      <c r="AF202" s="7">
        <f t="shared" si="81"/>
        <v>1.6</v>
      </c>
      <c r="AG202" s="7">
        <f t="shared" si="75"/>
        <v>0.1</v>
      </c>
      <c r="AH202" s="7">
        <f t="shared" si="76"/>
        <v>0</v>
      </c>
      <c r="AI202" s="7">
        <f t="shared" si="77"/>
        <v>0</v>
      </c>
      <c r="AJ202" s="7">
        <f t="shared" si="82"/>
        <v>0.1</v>
      </c>
      <c r="AK202"/>
      <c r="AL202"/>
      <c r="AM202"/>
      <c r="AN202"/>
      <c r="AO202"/>
      <c r="AP202"/>
      <c r="AQ202"/>
    </row>
    <row r="203" spans="1:43" x14ac:dyDescent="0.25">
      <c r="A203" s="2" t="s">
        <v>433</v>
      </c>
      <c r="B203" s="153">
        <v>6</v>
      </c>
      <c r="C203" s="154">
        <v>3.8333333333333335</v>
      </c>
      <c r="D203" s="151">
        <v>3.8333333333333335</v>
      </c>
      <c r="E203" s="154">
        <v>3.8333333333333335</v>
      </c>
      <c r="F203" s="154">
        <v>4</v>
      </c>
      <c r="G203" s="154">
        <v>3.8333333333333335</v>
      </c>
      <c r="H203" s="154">
        <v>4</v>
      </c>
      <c r="I203" s="151"/>
      <c r="J203" s="163">
        <f t="shared" si="57"/>
        <v>3.8888888888888888</v>
      </c>
      <c r="K203" s="152">
        <f t="shared" si="58"/>
        <v>1.6</v>
      </c>
      <c r="L203" s="152">
        <f t="shared" si="59"/>
        <v>1.6</v>
      </c>
      <c r="M203" s="152">
        <f t="shared" si="60"/>
        <v>1.6</v>
      </c>
      <c r="N203" s="152">
        <f t="shared" si="61"/>
        <v>0.6</v>
      </c>
      <c r="O203" s="152">
        <f t="shared" si="62"/>
        <v>0</v>
      </c>
      <c r="P203" s="152"/>
      <c r="Q203" s="7">
        <f t="shared" si="63"/>
        <v>0.1</v>
      </c>
      <c r="R203" s="7">
        <f t="shared" si="64"/>
        <v>0.5</v>
      </c>
      <c r="S203" s="7">
        <f t="shared" si="65"/>
        <v>1</v>
      </c>
      <c r="T203" s="7">
        <f t="shared" si="83"/>
        <v>1.6</v>
      </c>
      <c r="U203" s="7">
        <f t="shared" si="66"/>
        <v>0.1</v>
      </c>
      <c r="V203" s="7">
        <f t="shared" si="67"/>
        <v>0.5</v>
      </c>
      <c r="W203" s="7">
        <f t="shared" si="68"/>
        <v>1</v>
      </c>
      <c r="X203" s="7">
        <f t="shared" si="79"/>
        <v>1.6</v>
      </c>
      <c r="Y203" s="7">
        <f t="shared" si="69"/>
        <v>0.1</v>
      </c>
      <c r="Z203" s="7">
        <f t="shared" si="70"/>
        <v>0.5</v>
      </c>
      <c r="AA203" s="7">
        <f t="shared" si="71"/>
        <v>1</v>
      </c>
      <c r="AB203" s="7">
        <f t="shared" si="80"/>
        <v>1.6</v>
      </c>
      <c r="AC203" s="7">
        <f t="shared" si="72"/>
        <v>0.1</v>
      </c>
      <c r="AD203" s="7">
        <f t="shared" si="73"/>
        <v>0.5</v>
      </c>
      <c r="AE203" s="7">
        <f t="shared" si="74"/>
        <v>0</v>
      </c>
      <c r="AF203" s="7">
        <f t="shared" si="81"/>
        <v>0.6</v>
      </c>
      <c r="AG203" s="7">
        <f t="shared" si="75"/>
        <v>0</v>
      </c>
      <c r="AH203" s="7">
        <f t="shared" si="76"/>
        <v>0</v>
      </c>
      <c r="AI203" s="7">
        <f t="shared" si="77"/>
        <v>0</v>
      </c>
      <c r="AJ203" s="7">
        <f t="shared" si="82"/>
        <v>0</v>
      </c>
      <c r="AK203"/>
      <c r="AL203"/>
      <c r="AM203"/>
      <c r="AN203"/>
      <c r="AO203"/>
      <c r="AP203"/>
      <c r="AQ203"/>
    </row>
    <row r="204" spans="1:43" x14ac:dyDescent="0.25">
      <c r="A204" s="140" t="s">
        <v>433</v>
      </c>
      <c r="B204" s="153">
        <v>3</v>
      </c>
      <c r="C204" s="154">
        <v>3.3333333333333335</v>
      </c>
      <c r="D204" s="151">
        <v>3</v>
      </c>
      <c r="E204" s="154">
        <v>3.6666666666666665</v>
      </c>
      <c r="F204" s="154">
        <v>3.6666666666666665</v>
      </c>
      <c r="G204" s="154">
        <v>3.6666666666666665</v>
      </c>
      <c r="H204" s="154">
        <v>3.6666666666666665</v>
      </c>
      <c r="I204" s="151"/>
      <c r="J204" s="163">
        <f t="shared" si="57"/>
        <v>3.5</v>
      </c>
      <c r="K204" s="152">
        <f t="shared" si="58"/>
        <v>1.6</v>
      </c>
      <c r="L204" s="152">
        <f t="shared" si="59"/>
        <v>1.6</v>
      </c>
      <c r="M204" s="152">
        <f t="shared" si="60"/>
        <v>1.6</v>
      </c>
      <c r="N204" s="152">
        <f t="shared" si="61"/>
        <v>0.6</v>
      </c>
      <c r="O204" s="152">
        <f t="shared" si="62"/>
        <v>0</v>
      </c>
      <c r="P204" s="152"/>
      <c r="Q204" s="7">
        <f t="shared" si="63"/>
        <v>0.1</v>
      </c>
      <c r="R204" s="7">
        <f t="shared" si="64"/>
        <v>0.5</v>
      </c>
      <c r="S204" s="7">
        <f t="shared" si="65"/>
        <v>1</v>
      </c>
      <c r="T204" s="7">
        <f t="shared" si="83"/>
        <v>1.6</v>
      </c>
      <c r="U204" s="7">
        <f t="shared" si="66"/>
        <v>0.1</v>
      </c>
      <c r="V204" s="7">
        <f t="shared" si="67"/>
        <v>0.5</v>
      </c>
      <c r="W204" s="7">
        <f t="shared" si="68"/>
        <v>1</v>
      </c>
      <c r="X204" s="7">
        <f t="shared" si="79"/>
        <v>1.6</v>
      </c>
      <c r="Y204" s="7">
        <f t="shared" si="69"/>
        <v>0.1</v>
      </c>
      <c r="Z204" s="7">
        <f t="shared" si="70"/>
        <v>0.5</v>
      </c>
      <c r="AA204" s="7">
        <f t="shared" si="71"/>
        <v>1</v>
      </c>
      <c r="AB204" s="7">
        <f t="shared" si="80"/>
        <v>1.6</v>
      </c>
      <c r="AC204" s="7">
        <f t="shared" si="72"/>
        <v>0.1</v>
      </c>
      <c r="AD204" s="7">
        <f t="shared" si="73"/>
        <v>0.5</v>
      </c>
      <c r="AE204" s="7">
        <f t="shared" si="74"/>
        <v>0</v>
      </c>
      <c r="AF204" s="7">
        <f t="shared" si="81"/>
        <v>0.6</v>
      </c>
      <c r="AG204" s="7">
        <f t="shared" si="75"/>
        <v>0</v>
      </c>
      <c r="AH204" s="7">
        <f t="shared" si="76"/>
        <v>0</v>
      </c>
      <c r="AI204" s="7">
        <f t="shared" si="77"/>
        <v>0</v>
      </c>
      <c r="AJ204" s="7">
        <f t="shared" si="82"/>
        <v>0</v>
      </c>
      <c r="AK204"/>
      <c r="AL204"/>
      <c r="AM204"/>
      <c r="AN204"/>
      <c r="AO204"/>
      <c r="AP204"/>
      <c r="AQ204"/>
    </row>
    <row r="205" spans="1:43" x14ac:dyDescent="0.25">
      <c r="A205" s="140" t="s">
        <v>882</v>
      </c>
      <c r="B205" s="153">
        <v>1</v>
      </c>
      <c r="C205" s="154">
        <v>5</v>
      </c>
      <c r="D205" s="151">
        <v>5</v>
      </c>
      <c r="E205" s="154">
        <v>4</v>
      </c>
      <c r="F205" s="154">
        <v>5</v>
      </c>
      <c r="G205" s="154">
        <v>4</v>
      </c>
      <c r="H205" s="154">
        <v>4</v>
      </c>
      <c r="I205" s="151"/>
      <c r="J205" s="163">
        <f t="shared" si="57"/>
        <v>4.5</v>
      </c>
      <c r="K205" s="152">
        <f t="shared" si="58"/>
        <v>1.6</v>
      </c>
      <c r="L205" s="152">
        <f t="shared" si="59"/>
        <v>1.6</v>
      </c>
      <c r="M205" s="152">
        <f t="shared" si="60"/>
        <v>1.6</v>
      </c>
      <c r="N205" s="152">
        <f t="shared" si="61"/>
        <v>1.6</v>
      </c>
      <c r="O205" s="152">
        <f t="shared" si="62"/>
        <v>0.6</v>
      </c>
      <c r="P205" s="152"/>
      <c r="Q205" s="7">
        <f t="shared" si="63"/>
        <v>0.1</v>
      </c>
      <c r="R205" s="7">
        <f t="shared" si="64"/>
        <v>0.5</v>
      </c>
      <c r="S205" s="7">
        <f t="shared" si="65"/>
        <v>1</v>
      </c>
      <c r="T205" s="7">
        <f t="shared" si="83"/>
        <v>1.6</v>
      </c>
      <c r="U205" s="7">
        <f t="shared" si="66"/>
        <v>0.1</v>
      </c>
      <c r="V205" s="7">
        <f t="shared" si="67"/>
        <v>0.5</v>
      </c>
      <c r="W205" s="7">
        <f t="shared" si="68"/>
        <v>1</v>
      </c>
      <c r="X205" s="7">
        <f t="shared" si="79"/>
        <v>1.6</v>
      </c>
      <c r="Y205" s="7">
        <f t="shared" si="69"/>
        <v>0.1</v>
      </c>
      <c r="Z205" s="7">
        <f t="shared" si="70"/>
        <v>0.5</v>
      </c>
      <c r="AA205" s="7">
        <f t="shared" si="71"/>
        <v>1</v>
      </c>
      <c r="AB205" s="7">
        <f t="shared" si="80"/>
        <v>1.6</v>
      </c>
      <c r="AC205" s="7">
        <f t="shared" si="72"/>
        <v>0.1</v>
      </c>
      <c r="AD205" s="7">
        <f t="shared" si="73"/>
        <v>0.5</v>
      </c>
      <c r="AE205" s="7">
        <f t="shared" si="74"/>
        <v>1</v>
      </c>
      <c r="AF205" s="7">
        <f t="shared" si="81"/>
        <v>1.6</v>
      </c>
      <c r="AG205" s="7">
        <f t="shared" si="75"/>
        <v>0.1</v>
      </c>
      <c r="AH205" s="7">
        <f t="shared" si="76"/>
        <v>0.5</v>
      </c>
      <c r="AI205" s="7">
        <f t="shared" si="77"/>
        <v>0</v>
      </c>
      <c r="AJ205" s="7">
        <f t="shared" si="82"/>
        <v>0.6</v>
      </c>
      <c r="AK205"/>
      <c r="AL205"/>
      <c r="AM205"/>
      <c r="AN205"/>
      <c r="AO205"/>
      <c r="AP205"/>
      <c r="AQ205"/>
    </row>
    <row r="206" spans="1:43" x14ac:dyDescent="0.25">
      <c r="A206" s="140" t="s">
        <v>1744</v>
      </c>
      <c r="B206" s="153">
        <v>1</v>
      </c>
      <c r="C206" s="154">
        <v>5</v>
      </c>
      <c r="D206" s="151">
        <v>5</v>
      </c>
      <c r="E206" s="154">
        <v>4</v>
      </c>
      <c r="F206" s="154">
        <v>4</v>
      </c>
      <c r="G206" s="154">
        <v>4</v>
      </c>
      <c r="H206" s="154">
        <v>5</v>
      </c>
      <c r="I206" s="151"/>
      <c r="J206" s="163">
        <f t="shared" si="57"/>
        <v>4.5</v>
      </c>
      <c r="K206" s="152">
        <f t="shared" si="58"/>
        <v>1.6</v>
      </c>
      <c r="L206" s="152">
        <f t="shared" si="59"/>
        <v>1.6</v>
      </c>
      <c r="M206" s="152">
        <f t="shared" si="60"/>
        <v>1.6</v>
      </c>
      <c r="N206" s="152">
        <f t="shared" si="61"/>
        <v>1.6</v>
      </c>
      <c r="O206" s="152">
        <f t="shared" si="62"/>
        <v>0.6</v>
      </c>
      <c r="P206" s="152"/>
      <c r="Q206" s="7">
        <f t="shared" si="63"/>
        <v>0.1</v>
      </c>
      <c r="R206" s="7">
        <f t="shared" si="64"/>
        <v>0.5</v>
      </c>
      <c r="S206" s="7">
        <f t="shared" si="65"/>
        <v>1</v>
      </c>
      <c r="T206" s="7">
        <f t="shared" si="83"/>
        <v>1.6</v>
      </c>
      <c r="U206" s="7">
        <f t="shared" si="66"/>
        <v>0.1</v>
      </c>
      <c r="V206" s="7">
        <f t="shared" si="67"/>
        <v>0.5</v>
      </c>
      <c r="W206" s="7">
        <f t="shared" si="68"/>
        <v>1</v>
      </c>
      <c r="X206" s="7">
        <f t="shared" si="79"/>
        <v>1.6</v>
      </c>
      <c r="Y206" s="7">
        <f t="shared" si="69"/>
        <v>0.1</v>
      </c>
      <c r="Z206" s="7">
        <f t="shared" si="70"/>
        <v>0.5</v>
      </c>
      <c r="AA206" s="7">
        <f t="shared" si="71"/>
        <v>1</v>
      </c>
      <c r="AB206" s="7">
        <f t="shared" si="80"/>
        <v>1.6</v>
      </c>
      <c r="AC206" s="7">
        <f t="shared" si="72"/>
        <v>0.1</v>
      </c>
      <c r="AD206" s="7">
        <f t="shared" si="73"/>
        <v>0.5</v>
      </c>
      <c r="AE206" s="7">
        <f t="shared" si="74"/>
        <v>1</v>
      </c>
      <c r="AF206" s="7">
        <f t="shared" si="81"/>
        <v>1.6</v>
      </c>
      <c r="AG206" s="7">
        <f t="shared" si="75"/>
        <v>0.1</v>
      </c>
      <c r="AH206" s="7">
        <f t="shared" si="76"/>
        <v>0.5</v>
      </c>
      <c r="AI206" s="7">
        <f t="shared" si="77"/>
        <v>0</v>
      </c>
      <c r="AJ206" s="7">
        <f t="shared" si="82"/>
        <v>0.6</v>
      </c>
      <c r="AK206"/>
      <c r="AL206"/>
      <c r="AM206"/>
      <c r="AN206"/>
      <c r="AO206"/>
      <c r="AP206"/>
      <c r="AQ206"/>
    </row>
    <row r="207" spans="1:43" x14ac:dyDescent="0.25">
      <c r="A207" s="140" t="s">
        <v>2011</v>
      </c>
      <c r="B207" s="153">
        <v>1</v>
      </c>
      <c r="C207" s="154">
        <v>3</v>
      </c>
      <c r="D207" s="151">
        <v>4</v>
      </c>
      <c r="E207" s="154">
        <v>4</v>
      </c>
      <c r="F207" s="154">
        <v>4</v>
      </c>
      <c r="G207" s="154">
        <v>4</v>
      </c>
      <c r="H207" s="154">
        <v>4</v>
      </c>
      <c r="I207" s="151"/>
      <c r="J207" s="163">
        <f t="shared" ref="J207:J270" si="84">IFERROR(AVERAGE(C207:H207),"0")+0</f>
        <v>3.8333333333333335</v>
      </c>
      <c r="K207" s="152">
        <f t="shared" si="58"/>
        <v>1.6</v>
      </c>
      <c r="L207" s="152">
        <f t="shared" si="59"/>
        <v>1.6</v>
      </c>
      <c r="M207" s="152">
        <f t="shared" si="60"/>
        <v>1.6</v>
      </c>
      <c r="N207" s="152">
        <f t="shared" si="61"/>
        <v>0.6</v>
      </c>
      <c r="O207" s="152">
        <f t="shared" si="62"/>
        <v>0</v>
      </c>
      <c r="P207" s="152"/>
      <c r="Q207" s="7">
        <f t="shared" si="63"/>
        <v>0.1</v>
      </c>
      <c r="R207" s="7">
        <f t="shared" si="64"/>
        <v>0.5</v>
      </c>
      <c r="S207" s="7">
        <f t="shared" si="65"/>
        <v>1</v>
      </c>
      <c r="T207" s="7">
        <f t="shared" si="83"/>
        <v>1.6</v>
      </c>
      <c r="U207" s="7">
        <f t="shared" si="66"/>
        <v>0.1</v>
      </c>
      <c r="V207" s="7">
        <f t="shared" si="67"/>
        <v>0.5</v>
      </c>
      <c r="W207" s="7">
        <f t="shared" si="68"/>
        <v>1</v>
      </c>
      <c r="X207" s="7">
        <f t="shared" si="79"/>
        <v>1.6</v>
      </c>
      <c r="Y207" s="7">
        <f t="shared" si="69"/>
        <v>0.1</v>
      </c>
      <c r="Z207" s="7">
        <f t="shared" si="70"/>
        <v>0.5</v>
      </c>
      <c r="AA207" s="7">
        <f t="shared" si="71"/>
        <v>1</v>
      </c>
      <c r="AB207" s="7">
        <f t="shared" si="80"/>
        <v>1.6</v>
      </c>
      <c r="AC207" s="7">
        <f t="shared" si="72"/>
        <v>0.1</v>
      </c>
      <c r="AD207" s="7">
        <f t="shared" si="73"/>
        <v>0.5</v>
      </c>
      <c r="AE207" s="7">
        <f t="shared" si="74"/>
        <v>0</v>
      </c>
      <c r="AF207" s="7">
        <f t="shared" si="81"/>
        <v>0.6</v>
      </c>
      <c r="AG207" s="7">
        <f t="shared" si="75"/>
        <v>0</v>
      </c>
      <c r="AH207" s="7">
        <f t="shared" si="76"/>
        <v>0</v>
      </c>
      <c r="AI207" s="7">
        <f t="shared" si="77"/>
        <v>0</v>
      </c>
      <c r="AJ207" s="7">
        <f t="shared" si="82"/>
        <v>0</v>
      </c>
      <c r="AK207"/>
      <c r="AL207"/>
      <c r="AM207"/>
      <c r="AN207"/>
      <c r="AO207"/>
      <c r="AP207"/>
      <c r="AQ207"/>
    </row>
    <row r="208" spans="1:43" ht="15.75" x14ac:dyDescent="0.25">
      <c r="A208" s="162" t="s">
        <v>68</v>
      </c>
      <c r="B208" s="153">
        <v>83</v>
      </c>
      <c r="C208" s="154">
        <v>4.5180722891566267</v>
      </c>
      <c r="D208" s="151">
        <v>4.3734939759036147</v>
      </c>
      <c r="E208" s="154">
        <v>4.3012048192771086</v>
      </c>
      <c r="F208" s="154">
        <v>4.5662650602409638</v>
      </c>
      <c r="G208" s="154">
        <v>3.4698795180722892</v>
      </c>
      <c r="H208" s="154">
        <v>3.7831325301204819</v>
      </c>
      <c r="I208" s="151"/>
      <c r="J208" s="163">
        <f t="shared" si="84"/>
        <v>4.168674698795181</v>
      </c>
      <c r="K208" s="152">
        <f t="shared" ref="K208:K271" si="85">T208</f>
        <v>1.6</v>
      </c>
      <c r="L208" s="152">
        <f t="shared" ref="L208:L271" si="86">X208</f>
        <v>1.6</v>
      </c>
      <c r="M208" s="152">
        <f t="shared" ref="M208:M271" si="87">AB208</f>
        <v>1.6</v>
      </c>
      <c r="N208" s="152">
        <f t="shared" ref="N208:N271" si="88">AF208</f>
        <v>1.6</v>
      </c>
      <c r="O208" s="152">
        <f t="shared" ref="O208:O271" si="89">AJ208</f>
        <v>0.1</v>
      </c>
      <c r="P208" s="152"/>
      <c r="Q208" s="7">
        <f t="shared" ref="Q208:Q271" si="90">IF($J208&gt;0,0.1,0)</f>
        <v>0.1</v>
      </c>
      <c r="R208" s="7">
        <f t="shared" ref="R208:R271" si="91">IF($J208&gt;0.49,0.5,0)</f>
        <v>0.5</v>
      </c>
      <c r="S208" s="7">
        <f t="shared" ref="S208:S271" si="92">IF($J208&gt;0.99,1,0)</f>
        <v>1</v>
      </c>
      <c r="T208" s="7">
        <f t="shared" si="83"/>
        <v>1.6</v>
      </c>
      <c r="U208" s="7">
        <f t="shared" ref="U208:U271" si="93">IF($J208&gt;1,0.1,0)</f>
        <v>0.1</v>
      </c>
      <c r="V208" s="7">
        <f t="shared" ref="V208:V271" si="94">IF($J208&gt;1.49,0.5,0)</f>
        <v>0.5</v>
      </c>
      <c r="W208" s="7">
        <f t="shared" ref="W208:W271" si="95">IF($J208&gt;1.99,1,0)</f>
        <v>1</v>
      </c>
      <c r="X208" s="7">
        <f t="shared" si="79"/>
        <v>1.6</v>
      </c>
      <c r="Y208" s="7">
        <f t="shared" ref="Y208:Y271" si="96">IF($J208&gt;2,0.1,0)</f>
        <v>0.1</v>
      </c>
      <c r="Z208" s="7">
        <f t="shared" ref="Z208:Z271" si="97">IF($J208&gt;2.49,0.5,0)</f>
        <v>0.5</v>
      </c>
      <c r="AA208" s="7">
        <f t="shared" ref="AA208:AA271" si="98">IF($J208&gt;2.99,1,0)</f>
        <v>1</v>
      </c>
      <c r="AB208" s="7">
        <f t="shared" si="80"/>
        <v>1.6</v>
      </c>
      <c r="AC208" s="7">
        <f t="shared" ref="AC208:AC271" si="99">IF($J208&gt;3,0.1,0)</f>
        <v>0.1</v>
      </c>
      <c r="AD208" s="7">
        <f t="shared" ref="AD208:AD271" si="100">IF($J208&gt;3.49,0.5,0)</f>
        <v>0.5</v>
      </c>
      <c r="AE208" s="7">
        <f t="shared" ref="AE208:AE271" si="101">IF($J208&gt;3.99,1,0)</f>
        <v>1</v>
      </c>
      <c r="AF208" s="7">
        <f t="shared" si="81"/>
        <v>1.6</v>
      </c>
      <c r="AG208" s="7">
        <f t="shared" ref="AG208:AG271" si="102">IF($J208&gt;4,0.1,0)</f>
        <v>0.1</v>
      </c>
      <c r="AH208" s="7">
        <f t="shared" ref="AH208:AH271" si="103">IF($J208&gt;4.49,0.5,0)</f>
        <v>0</v>
      </c>
      <c r="AI208" s="7">
        <f t="shared" ref="AI208:AI271" si="104">IF($J208&gt;4.99,1,0)</f>
        <v>0</v>
      </c>
      <c r="AJ208" s="7">
        <f t="shared" si="82"/>
        <v>0.1</v>
      </c>
      <c r="AK208"/>
      <c r="AL208"/>
      <c r="AM208"/>
      <c r="AN208"/>
      <c r="AO208"/>
      <c r="AP208"/>
      <c r="AQ208"/>
    </row>
    <row r="209" spans="1:43" x14ac:dyDescent="0.25">
      <c r="A209" s="2" t="s">
        <v>48</v>
      </c>
      <c r="B209" s="153">
        <v>25</v>
      </c>
      <c r="C209" s="154">
        <v>4.5999999999999996</v>
      </c>
      <c r="D209" s="151">
        <v>4.5999999999999996</v>
      </c>
      <c r="E209" s="154">
        <v>4.4000000000000004</v>
      </c>
      <c r="F209" s="154">
        <v>4.5199999999999996</v>
      </c>
      <c r="G209" s="154">
        <v>3.84</v>
      </c>
      <c r="H209" s="154">
        <v>4</v>
      </c>
      <c r="I209" s="151"/>
      <c r="J209" s="163">
        <f t="shared" si="84"/>
        <v>4.3266666666666662</v>
      </c>
      <c r="K209" s="152">
        <f t="shared" si="85"/>
        <v>1.6</v>
      </c>
      <c r="L209" s="152">
        <f t="shared" si="86"/>
        <v>1.6</v>
      </c>
      <c r="M209" s="152">
        <f t="shared" si="87"/>
        <v>1.6</v>
      </c>
      <c r="N209" s="152">
        <f t="shared" si="88"/>
        <v>1.6</v>
      </c>
      <c r="O209" s="152">
        <f t="shared" si="89"/>
        <v>0.1</v>
      </c>
      <c r="P209" s="152"/>
      <c r="Q209" s="7">
        <f t="shared" si="90"/>
        <v>0.1</v>
      </c>
      <c r="R209" s="7">
        <f t="shared" si="91"/>
        <v>0.5</v>
      </c>
      <c r="S209" s="7">
        <f t="shared" si="92"/>
        <v>1</v>
      </c>
      <c r="T209" s="7">
        <f t="shared" si="83"/>
        <v>1.6</v>
      </c>
      <c r="U209" s="7">
        <f t="shared" si="93"/>
        <v>0.1</v>
      </c>
      <c r="V209" s="7">
        <f t="shared" si="94"/>
        <v>0.5</v>
      </c>
      <c r="W209" s="7">
        <f t="shared" si="95"/>
        <v>1</v>
      </c>
      <c r="X209" s="7">
        <f t="shared" si="79"/>
        <v>1.6</v>
      </c>
      <c r="Y209" s="7">
        <f t="shared" si="96"/>
        <v>0.1</v>
      </c>
      <c r="Z209" s="7">
        <f t="shared" si="97"/>
        <v>0.5</v>
      </c>
      <c r="AA209" s="7">
        <f t="shared" si="98"/>
        <v>1</v>
      </c>
      <c r="AB209" s="7">
        <f t="shared" si="80"/>
        <v>1.6</v>
      </c>
      <c r="AC209" s="7">
        <f t="shared" si="99"/>
        <v>0.1</v>
      </c>
      <c r="AD209" s="7">
        <f t="shared" si="100"/>
        <v>0.5</v>
      </c>
      <c r="AE209" s="7">
        <f t="shared" si="101"/>
        <v>1</v>
      </c>
      <c r="AF209" s="7">
        <f t="shared" si="81"/>
        <v>1.6</v>
      </c>
      <c r="AG209" s="7">
        <f t="shared" si="102"/>
        <v>0.1</v>
      </c>
      <c r="AH209" s="7">
        <f t="shared" si="103"/>
        <v>0</v>
      </c>
      <c r="AI209" s="7">
        <f t="shared" si="104"/>
        <v>0</v>
      </c>
      <c r="AJ209" s="7">
        <f t="shared" si="82"/>
        <v>0.1</v>
      </c>
      <c r="AK209"/>
      <c r="AL209"/>
      <c r="AM209"/>
      <c r="AN209"/>
      <c r="AO209"/>
      <c r="AP209"/>
      <c r="AQ209"/>
    </row>
    <row r="210" spans="1:43" x14ac:dyDescent="0.25">
      <c r="A210" s="140" t="s">
        <v>215</v>
      </c>
      <c r="B210" s="153">
        <v>2</v>
      </c>
      <c r="C210" s="154">
        <v>4.5</v>
      </c>
      <c r="D210" s="151">
        <v>4</v>
      </c>
      <c r="E210" s="154">
        <v>5</v>
      </c>
      <c r="F210" s="154">
        <v>4.5</v>
      </c>
      <c r="G210" s="154">
        <v>4</v>
      </c>
      <c r="H210" s="154">
        <v>4.5</v>
      </c>
      <c r="I210" s="151"/>
      <c r="J210" s="163">
        <f t="shared" si="84"/>
        <v>4.416666666666667</v>
      </c>
      <c r="K210" s="152">
        <f t="shared" si="85"/>
        <v>1.6</v>
      </c>
      <c r="L210" s="152">
        <f t="shared" si="86"/>
        <v>1.6</v>
      </c>
      <c r="M210" s="152">
        <f t="shared" si="87"/>
        <v>1.6</v>
      </c>
      <c r="N210" s="152">
        <f t="shared" si="88"/>
        <v>1.6</v>
      </c>
      <c r="O210" s="152">
        <f t="shared" si="89"/>
        <v>0.1</v>
      </c>
      <c r="P210" s="152"/>
      <c r="Q210" s="7">
        <f t="shared" si="90"/>
        <v>0.1</v>
      </c>
      <c r="R210" s="7">
        <f t="shared" si="91"/>
        <v>0.5</v>
      </c>
      <c r="S210" s="7">
        <f t="shared" si="92"/>
        <v>1</v>
      </c>
      <c r="T210" s="7">
        <f t="shared" si="83"/>
        <v>1.6</v>
      </c>
      <c r="U210" s="7">
        <f t="shared" si="93"/>
        <v>0.1</v>
      </c>
      <c r="V210" s="7">
        <f t="shared" si="94"/>
        <v>0.5</v>
      </c>
      <c r="W210" s="7">
        <f t="shared" si="95"/>
        <v>1</v>
      </c>
      <c r="X210" s="7">
        <f t="shared" si="79"/>
        <v>1.6</v>
      </c>
      <c r="Y210" s="7">
        <f t="shared" si="96"/>
        <v>0.1</v>
      </c>
      <c r="Z210" s="7">
        <f t="shared" si="97"/>
        <v>0.5</v>
      </c>
      <c r="AA210" s="7">
        <f t="shared" si="98"/>
        <v>1</v>
      </c>
      <c r="AB210" s="7">
        <f t="shared" si="80"/>
        <v>1.6</v>
      </c>
      <c r="AC210" s="7">
        <f t="shared" si="99"/>
        <v>0.1</v>
      </c>
      <c r="AD210" s="7">
        <f t="shared" si="100"/>
        <v>0.5</v>
      </c>
      <c r="AE210" s="7">
        <f t="shared" si="101"/>
        <v>1</v>
      </c>
      <c r="AF210" s="7">
        <f t="shared" si="81"/>
        <v>1.6</v>
      </c>
      <c r="AG210" s="7">
        <f t="shared" si="102"/>
        <v>0.1</v>
      </c>
      <c r="AH210" s="7">
        <f t="shared" si="103"/>
        <v>0</v>
      </c>
      <c r="AI210" s="7">
        <f t="shared" si="104"/>
        <v>0</v>
      </c>
      <c r="AJ210" s="7">
        <f t="shared" si="82"/>
        <v>0.1</v>
      </c>
      <c r="AK210"/>
      <c r="AL210"/>
      <c r="AM210"/>
      <c r="AN210"/>
      <c r="AO210"/>
      <c r="AP210"/>
      <c r="AQ210"/>
    </row>
    <row r="211" spans="1:43" x14ac:dyDescent="0.25">
      <c r="A211" s="140" t="s">
        <v>48</v>
      </c>
      <c r="B211" s="153">
        <v>5</v>
      </c>
      <c r="C211" s="154">
        <v>4.5999999999999996</v>
      </c>
      <c r="D211" s="151">
        <v>4.8</v>
      </c>
      <c r="E211" s="154">
        <v>3.6</v>
      </c>
      <c r="F211" s="154">
        <v>4.2</v>
      </c>
      <c r="G211" s="154">
        <v>3.6</v>
      </c>
      <c r="H211" s="154">
        <v>3.8</v>
      </c>
      <c r="I211" s="151"/>
      <c r="J211" s="163">
        <f t="shared" si="84"/>
        <v>4.1000000000000005</v>
      </c>
      <c r="K211" s="152">
        <f t="shared" si="85"/>
        <v>1.6</v>
      </c>
      <c r="L211" s="152">
        <f t="shared" si="86"/>
        <v>1.6</v>
      </c>
      <c r="M211" s="152">
        <f t="shared" si="87"/>
        <v>1.6</v>
      </c>
      <c r="N211" s="152">
        <f t="shared" si="88"/>
        <v>1.6</v>
      </c>
      <c r="O211" s="152">
        <f t="shared" si="89"/>
        <v>0.1</v>
      </c>
      <c r="P211" s="152"/>
      <c r="Q211" s="7">
        <f t="shared" si="90"/>
        <v>0.1</v>
      </c>
      <c r="R211" s="7">
        <f t="shared" si="91"/>
        <v>0.5</v>
      </c>
      <c r="S211" s="7">
        <f t="shared" si="92"/>
        <v>1</v>
      </c>
      <c r="T211" s="7">
        <f t="shared" si="83"/>
        <v>1.6</v>
      </c>
      <c r="U211" s="7">
        <f t="shared" si="93"/>
        <v>0.1</v>
      </c>
      <c r="V211" s="7">
        <f t="shared" si="94"/>
        <v>0.5</v>
      </c>
      <c r="W211" s="7">
        <f t="shared" si="95"/>
        <v>1</v>
      </c>
      <c r="X211" s="7">
        <f t="shared" si="79"/>
        <v>1.6</v>
      </c>
      <c r="Y211" s="7">
        <f t="shared" si="96"/>
        <v>0.1</v>
      </c>
      <c r="Z211" s="7">
        <f t="shared" si="97"/>
        <v>0.5</v>
      </c>
      <c r="AA211" s="7">
        <f t="shared" si="98"/>
        <v>1</v>
      </c>
      <c r="AB211" s="7">
        <f t="shared" si="80"/>
        <v>1.6</v>
      </c>
      <c r="AC211" s="7">
        <f t="shared" si="99"/>
        <v>0.1</v>
      </c>
      <c r="AD211" s="7">
        <f t="shared" si="100"/>
        <v>0.5</v>
      </c>
      <c r="AE211" s="7">
        <f t="shared" si="101"/>
        <v>1</v>
      </c>
      <c r="AF211" s="7">
        <f t="shared" si="81"/>
        <v>1.6</v>
      </c>
      <c r="AG211" s="7">
        <f t="shared" si="102"/>
        <v>0.1</v>
      </c>
      <c r="AH211" s="7">
        <f t="shared" si="103"/>
        <v>0</v>
      </c>
      <c r="AI211" s="7">
        <f t="shared" si="104"/>
        <v>0</v>
      </c>
      <c r="AJ211" s="7">
        <f t="shared" si="82"/>
        <v>0.1</v>
      </c>
      <c r="AK211"/>
      <c r="AL211"/>
      <c r="AM211"/>
      <c r="AN211"/>
      <c r="AO211"/>
      <c r="AP211"/>
      <c r="AQ211"/>
    </row>
    <row r="212" spans="1:43" x14ac:dyDescent="0.25">
      <c r="A212" s="140" t="s">
        <v>584</v>
      </c>
      <c r="B212" s="153">
        <v>2</v>
      </c>
      <c r="C212" s="154">
        <v>4.5</v>
      </c>
      <c r="D212" s="151">
        <v>4.5</v>
      </c>
      <c r="E212" s="154">
        <v>4.5</v>
      </c>
      <c r="F212" s="154">
        <v>4.5</v>
      </c>
      <c r="G212" s="154">
        <v>4</v>
      </c>
      <c r="H212" s="154">
        <v>4.5</v>
      </c>
      <c r="I212" s="151"/>
      <c r="J212" s="163">
        <f t="shared" si="84"/>
        <v>4.416666666666667</v>
      </c>
      <c r="K212" s="152">
        <f t="shared" si="85"/>
        <v>1.6</v>
      </c>
      <c r="L212" s="152">
        <f t="shared" si="86"/>
        <v>1.6</v>
      </c>
      <c r="M212" s="152">
        <f t="shared" si="87"/>
        <v>1.6</v>
      </c>
      <c r="N212" s="152">
        <f t="shared" si="88"/>
        <v>1.6</v>
      </c>
      <c r="O212" s="152">
        <f t="shared" si="89"/>
        <v>0.1</v>
      </c>
      <c r="P212" s="152"/>
      <c r="Q212" s="7">
        <f t="shared" si="90"/>
        <v>0.1</v>
      </c>
      <c r="R212" s="7">
        <f t="shared" si="91"/>
        <v>0.5</v>
      </c>
      <c r="S212" s="7">
        <f t="shared" si="92"/>
        <v>1</v>
      </c>
      <c r="T212" s="7">
        <f t="shared" si="83"/>
        <v>1.6</v>
      </c>
      <c r="U212" s="7">
        <f t="shared" si="93"/>
        <v>0.1</v>
      </c>
      <c r="V212" s="7">
        <f t="shared" si="94"/>
        <v>0.5</v>
      </c>
      <c r="W212" s="7">
        <f t="shared" si="95"/>
        <v>1</v>
      </c>
      <c r="X212" s="7">
        <f t="shared" si="79"/>
        <v>1.6</v>
      </c>
      <c r="Y212" s="7">
        <f t="shared" si="96"/>
        <v>0.1</v>
      </c>
      <c r="Z212" s="7">
        <f t="shared" si="97"/>
        <v>0.5</v>
      </c>
      <c r="AA212" s="7">
        <f t="shared" si="98"/>
        <v>1</v>
      </c>
      <c r="AB212" s="7">
        <f t="shared" si="80"/>
        <v>1.6</v>
      </c>
      <c r="AC212" s="7">
        <f t="shared" si="99"/>
        <v>0.1</v>
      </c>
      <c r="AD212" s="7">
        <f t="shared" si="100"/>
        <v>0.5</v>
      </c>
      <c r="AE212" s="7">
        <f t="shared" si="101"/>
        <v>1</v>
      </c>
      <c r="AF212" s="7">
        <f t="shared" si="81"/>
        <v>1.6</v>
      </c>
      <c r="AG212" s="7">
        <f t="shared" si="102"/>
        <v>0.1</v>
      </c>
      <c r="AH212" s="7">
        <f t="shared" si="103"/>
        <v>0</v>
      </c>
      <c r="AI212" s="7">
        <f t="shared" si="104"/>
        <v>0</v>
      </c>
      <c r="AJ212" s="7">
        <f t="shared" si="82"/>
        <v>0.1</v>
      </c>
      <c r="AK212"/>
      <c r="AL212"/>
      <c r="AM212"/>
      <c r="AN212"/>
      <c r="AO212"/>
      <c r="AP212"/>
      <c r="AQ212"/>
    </row>
    <row r="213" spans="1:43" x14ac:dyDescent="0.25">
      <c r="A213" s="140" t="s">
        <v>134</v>
      </c>
      <c r="B213" s="153">
        <v>11</v>
      </c>
      <c r="C213" s="154">
        <v>4.4545454545454541</v>
      </c>
      <c r="D213" s="151">
        <v>4.4545454545454541</v>
      </c>
      <c r="E213" s="154">
        <v>4.4545454545454541</v>
      </c>
      <c r="F213" s="154">
        <v>4.4545454545454541</v>
      </c>
      <c r="G213" s="154">
        <v>3.9090909090909092</v>
      </c>
      <c r="H213" s="154">
        <v>4.0909090909090908</v>
      </c>
      <c r="I213" s="151"/>
      <c r="J213" s="163">
        <f t="shared" si="84"/>
        <v>4.3030303030303028</v>
      </c>
      <c r="K213" s="152">
        <f t="shared" si="85"/>
        <v>1.6</v>
      </c>
      <c r="L213" s="152">
        <f t="shared" si="86"/>
        <v>1.6</v>
      </c>
      <c r="M213" s="152">
        <f t="shared" si="87"/>
        <v>1.6</v>
      </c>
      <c r="N213" s="152">
        <f t="shared" si="88"/>
        <v>1.6</v>
      </c>
      <c r="O213" s="152">
        <f t="shared" si="89"/>
        <v>0.1</v>
      </c>
      <c r="P213" s="152"/>
      <c r="Q213" s="7">
        <f t="shared" si="90"/>
        <v>0.1</v>
      </c>
      <c r="R213" s="7">
        <f t="shared" si="91"/>
        <v>0.5</v>
      </c>
      <c r="S213" s="7">
        <f t="shared" si="92"/>
        <v>1</v>
      </c>
      <c r="T213" s="7">
        <f t="shared" si="83"/>
        <v>1.6</v>
      </c>
      <c r="U213" s="7">
        <f t="shared" si="93"/>
        <v>0.1</v>
      </c>
      <c r="V213" s="7">
        <f t="shared" si="94"/>
        <v>0.5</v>
      </c>
      <c r="W213" s="7">
        <f t="shared" si="95"/>
        <v>1</v>
      </c>
      <c r="X213" s="7">
        <f t="shared" si="79"/>
        <v>1.6</v>
      </c>
      <c r="Y213" s="7">
        <f t="shared" si="96"/>
        <v>0.1</v>
      </c>
      <c r="Z213" s="7">
        <f t="shared" si="97"/>
        <v>0.5</v>
      </c>
      <c r="AA213" s="7">
        <f t="shared" si="98"/>
        <v>1</v>
      </c>
      <c r="AB213" s="7">
        <f t="shared" si="80"/>
        <v>1.6</v>
      </c>
      <c r="AC213" s="7">
        <f t="shared" si="99"/>
        <v>0.1</v>
      </c>
      <c r="AD213" s="7">
        <f t="shared" si="100"/>
        <v>0.5</v>
      </c>
      <c r="AE213" s="7">
        <f t="shared" si="101"/>
        <v>1</v>
      </c>
      <c r="AF213" s="7">
        <f t="shared" si="81"/>
        <v>1.6</v>
      </c>
      <c r="AG213" s="7">
        <f t="shared" si="102"/>
        <v>0.1</v>
      </c>
      <c r="AH213" s="7">
        <f t="shared" si="103"/>
        <v>0</v>
      </c>
      <c r="AI213" s="7">
        <f t="shared" si="104"/>
        <v>0</v>
      </c>
      <c r="AJ213" s="7">
        <f t="shared" si="82"/>
        <v>0.1</v>
      </c>
      <c r="AK213"/>
      <c r="AL213"/>
      <c r="AM213"/>
      <c r="AN213"/>
      <c r="AO213"/>
      <c r="AP213"/>
      <c r="AQ213"/>
    </row>
    <row r="214" spans="1:43" x14ac:dyDescent="0.25">
      <c r="A214" s="140" t="s">
        <v>930</v>
      </c>
      <c r="B214" s="153">
        <v>5</v>
      </c>
      <c r="C214" s="154">
        <v>5</v>
      </c>
      <c r="D214" s="151">
        <v>5</v>
      </c>
      <c r="E214" s="154">
        <v>4.8</v>
      </c>
      <c r="F214" s="154">
        <v>5</v>
      </c>
      <c r="G214" s="154">
        <v>3.8</v>
      </c>
      <c r="H214" s="154">
        <v>3.6</v>
      </c>
      <c r="I214" s="151"/>
      <c r="J214" s="163">
        <f t="shared" si="84"/>
        <v>4.5333333333333341</v>
      </c>
      <c r="K214" s="152">
        <f t="shared" si="85"/>
        <v>1.6</v>
      </c>
      <c r="L214" s="152">
        <f t="shared" si="86"/>
        <v>1.6</v>
      </c>
      <c r="M214" s="152">
        <f t="shared" si="87"/>
        <v>1.6</v>
      </c>
      <c r="N214" s="152">
        <f t="shared" si="88"/>
        <v>1.6</v>
      </c>
      <c r="O214" s="152">
        <f t="shared" si="89"/>
        <v>0.6</v>
      </c>
      <c r="P214" s="152"/>
      <c r="Q214" s="7">
        <f t="shared" si="90"/>
        <v>0.1</v>
      </c>
      <c r="R214" s="7">
        <f t="shared" si="91"/>
        <v>0.5</v>
      </c>
      <c r="S214" s="7">
        <f t="shared" si="92"/>
        <v>1</v>
      </c>
      <c r="T214" s="7">
        <f t="shared" si="83"/>
        <v>1.6</v>
      </c>
      <c r="U214" s="7">
        <f t="shared" si="93"/>
        <v>0.1</v>
      </c>
      <c r="V214" s="7">
        <f t="shared" si="94"/>
        <v>0.5</v>
      </c>
      <c r="W214" s="7">
        <f t="shared" si="95"/>
        <v>1</v>
      </c>
      <c r="X214" s="7">
        <f t="shared" si="79"/>
        <v>1.6</v>
      </c>
      <c r="Y214" s="7">
        <f t="shared" si="96"/>
        <v>0.1</v>
      </c>
      <c r="Z214" s="7">
        <f t="shared" si="97"/>
        <v>0.5</v>
      </c>
      <c r="AA214" s="7">
        <f t="shared" si="98"/>
        <v>1</v>
      </c>
      <c r="AB214" s="7">
        <f t="shared" si="80"/>
        <v>1.6</v>
      </c>
      <c r="AC214" s="7">
        <f t="shared" si="99"/>
        <v>0.1</v>
      </c>
      <c r="AD214" s="7">
        <f t="shared" si="100"/>
        <v>0.5</v>
      </c>
      <c r="AE214" s="7">
        <f t="shared" si="101"/>
        <v>1</v>
      </c>
      <c r="AF214" s="7">
        <f t="shared" si="81"/>
        <v>1.6</v>
      </c>
      <c r="AG214" s="7">
        <f t="shared" si="102"/>
        <v>0.1</v>
      </c>
      <c r="AH214" s="7">
        <f t="shared" si="103"/>
        <v>0.5</v>
      </c>
      <c r="AI214" s="7">
        <f t="shared" si="104"/>
        <v>0</v>
      </c>
      <c r="AJ214" s="7">
        <f t="shared" si="82"/>
        <v>0.6</v>
      </c>
      <c r="AK214"/>
      <c r="AL214"/>
      <c r="AM214"/>
      <c r="AN214"/>
      <c r="AO214"/>
      <c r="AP214"/>
      <c r="AQ214"/>
    </row>
    <row r="215" spans="1:43" x14ac:dyDescent="0.25">
      <c r="A215" s="2" t="s">
        <v>73</v>
      </c>
      <c r="B215" s="153">
        <v>1</v>
      </c>
      <c r="C215" s="154">
        <v>5</v>
      </c>
      <c r="D215" s="151">
        <v>5</v>
      </c>
      <c r="E215" s="154">
        <v>5</v>
      </c>
      <c r="F215" s="154">
        <v>5</v>
      </c>
      <c r="G215" s="154">
        <v>3</v>
      </c>
      <c r="H215" s="154">
        <v>1</v>
      </c>
      <c r="I215" s="151"/>
      <c r="J215" s="163">
        <f t="shared" si="84"/>
        <v>4</v>
      </c>
      <c r="K215" s="152">
        <f t="shared" si="85"/>
        <v>1.6</v>
      </c>
      <c r="L215" s="152">
        <f t="shared" si="86"/>
        <v>1.6</v>
      </c>
      <c r="M215" s="152">
        <f t="shared" si="87"/>
        <v>1.6</v>
      </c>
      <c r="N215" s="152">
        <f t="shared" si="88"/>
        <v>1.6</v>
      </c>
      <c r="O215" s="152">
        <f t="shared" si="89"/>
        <v>0</v>
      </c>
      <c r="P215" s="152"/>
      <c r="Q215" s="7">
        <f t="shared" si="90"/>
        <v>0.1</v>
      </c>
      <c r="R215" s="7">
        <f t="shared" si="91"/>
        <v>0.5</v>
      </c>
      <c r="S215" s="7">
        <f t="shared" si="92"/>
        <v>1</v>
      </c>
      <c r="T215" s="7">
        <f t="shared" si="83"/>
        <v>1.6</v>
      </c>
      <c r="U215" s="7">
        <f t="shared" si="93"/>
        <v>0.1</v>
      </c>
      <c r="V215" s="7">
        <f t="shared" si="94"/>
        <v>0.5</v>
      </c>
      <c r="W215" s="7">
        <f t="shared" si="95"/>
        <v>1</v>
      </c>
      <c r="X215" s="7">
        <f t="shared" si="79"/>
        <v>1.6</v>
      </c>
      <c r="Y215" s="7">
        <f t="shared" si="96"/>
        <v>0.1</v>
      </c>
      <c r="Z215" s="7">
        <f t="shared" si="97"/>
        <v>0.5</v>
      </c>
      <c r="AA215" s="7">
        <f t="shared" si="98"/>
        <v>1</v>
      </c>
      <c r="AB215" s="7">
        <f t="shared" si="80"/>
        <v>1.6</v>
      </c>
      <c r="AC215" s="7">
        <f t="shared" si="99"/>
        <v>0.1</v>
      </c>
      <c r="AD215" s="7">
        <f t="shared" si="100"/>
        <v>0.5</v>
      </c>
      <c r="AE215" s="7">
        <f t="shared" si="101"/>
        <v>1</v>
      </c>
      <c r="AF215" s="7">
        <f t="shared" si="81"/>
        <v>1.6</v>
      </c>
      <c r="AG215" s="7">
        <f t="shared" si="102"/>
        <v>0</v>
      </c>
      <c r="AH215" s="7">
        <f t="shared" si="103"/>
        <v>0</v>
      </c>
      <c r="AI215" s="7">
        <f t="shared" si="104"/>
        <v>0</v>
      </c>
      <c r="AJ215" s="7">
        <f t="shared" si="82"/>
        <v>0</v>
      </c>
      <c r="AK215"/>
      <c r="AL215"/>
      <c r="AM215"/>
      <c r="AN215"/>
      <c r="AO215"/>
      <c r="AP215"/>
      <c r="AQ215"/>
    </row>
    <row r="216" spans="1:43" x14ac:dyDescent="0.25">
      <c r="A216" s="140" t="s">
        <v>930</v>
      </c>
      <c r="B216" s="153">
        <v>1</v>
      </c>
      <c r="C216" s="154">
        <v>5</v>
      </c>
      <c r="D216" s="151">
        <v>5</v>
      </c>
      <c r="E216" s="154">
        <v>5</v>
      </c>
      <c r="F216" s="154">
        <v>5</v>
      </c>
      <c r="G216" s="154">
        <v>3</v>
      </c>
      <c r="H216" s="154">
        <v>1</v>
      </c>
      <c r="I216" s="151"/>
      <c r="J216" s="163">
        <f t="shared" si="84"/>
        <v>4</v>
      </c>
      <c r="K216" s="152">
        <f t="shared" si="85"/>
        <v>1.6</v>
      </c>
      <c r="L216" s="152">
        <f t="shared" si="86"/>
        <v>1.6</v>
      </c>
      <c r="M216" s="152">
        <f t="shared" si="87"/>
        <v>1.6</v>
      </c>
      <c r="N216" s="152">
        <f t="shared" si="88"/>
        <v>1.6</v>
      </c>
      <c r="O216" s="152">
        <f t="shared" si="89"/>
        <v>0</v>
      </c>
      <c r="P216" s="152"/>
      <c r="Q216" s="7">
        <f t="shared" si="90"/>
        <v>0.1</v>
      </c>
      <c r="R216" s="7">
        <f t="shared" si="91"/>
        <v>0.5</v>
      </c>
      <c r="S216" s="7">
        <f t="shared" si="92"/>
        <v>1</v>
      </c>
      <c r="T216" s="7">
        <f t="shared" si="83"/>
        <v>1.6</v>
      </c>
      <c r="U216" s="7">
        <f t="shared" si="93"/>
        <v>0.1</v>
      </c>
      <c r="V216" s="7">
        <f t="shared" si="94"/>
        <v>0.5</v>
      </c>
      <c r="W216" s="7">
        <f t="shared" si="95"/>
        <v>1</v>
      </c>
      <c r="X216" s="7">
        <f t="shared" si="79"/>
        <v>1.6</v>
      </c>
      <c r="Y216" s="7">
        <f t="shared" si="96"/>
        <v>0.1</v>
      </c>
      <c r="Z216" s="7">
        <f t="shared" si="97"/>
        <v>0.5</v>
      </c>
      <c r="AA216" s="7">
        <f t="shared" si="98"/>
        <v>1</v>
      </c>
      <c r="AB216" s="7">
        <f t="shared" si="80"/>
        <v>1.6</v>
      </c>
      <c r="AC216" s="7">
        <f t="shared" si="99"/>
        <v>0.1</v>
      </c>
      <c r="AD216" s="7">
        <f t="shared" si="100"/>
        <v>0.5</v>
      </c>
      <c r="AE216" s="7">
        <f t="shared" si="101"/>
        <v>1</v>
      </c>
      <c r="AF216" s="7">
        <f t="shared" si="81"/>
        <v>1.6</v>
      </c>
      <c r="AG216" s="7">
        <f t="shared" si="102"/>
        <v>0</v>
      </c>
      <c r="AH216" s="7">
        <f t="shared" si="103"/>
        <v>0</v>
      </c>
      <c r="AI216" s="7">
        <f t="shared" si="104"/>
        <v>0</v>
      </c>
      <c r="AJ216" s="7">
        <f t="shared" si="82"/>
        <v>0</v>
      </c>
      <c r="AK216"/>
      <c r="AL216"/>
      <c r="AM216"/>
      <c r="AN216"/>
      <c r="AO216"/>
      <c r="AP216"/>
      <c r="AQ216"/>
    </row>
    <row r="217" spans="1:43" x14ac:dyDescent="0.25">
      <c r="A217" s="2" t="s">
        <v>103</v>
      </c>
      <c r="B217" s="153">
        <v>24</v>
      </c>
      <c r="C217" s="154">
        <v>4.25</v>
      </c>
      <c r="D217" s="151">
        <v>3.7916666666666665</v>
      </c>
      <c r="E217" s="154">
        <v>3.9166666666666665</v>
      </c>
      <c r="F217" s="154">
        <v>4.333333333333333</v>
      </c>
      <c r="G217" s="154">
        <v>3</v>
      </c>
      <c r="H217" s="154">
        <v>3.4583333333333335</v>
      </c>
      <c r="I217" s="151"/>
      <c r="J217" s="163">
        <f t="shared" si="84"/>
        <v>3.7916666666666661</v>
      </c>
      <c r="K217" s="152">
        <f t="shared" si="85"/>
        <v>1.6</v>
      </c>
      <c r="L217" s="152">
        <f t="shared" si="86"/>
        <v>1.6</v>
      </c>
      <c r="M217" s="152">
        <f t="shared" si="87"/>
        <v>1.6</v>
      </c>
      <c r="N217" s="152">
        <f t="shared" si="88"/>
        <v>0.6</v>
      </c>
      <c r="O217" s="152">
        <f t="shared" si="89"/>
        <v>0</v>
      </c>
      <c r="P217" s="152"/>
      <c r="Q217" s="7">
        <f t="shared" si="90"/>
        <v>0.1</v>
      </c>
      <c r="R217" s="7">
        <f t="shared" si="91"/>
        <v>0.5</v>
      </c>
      <c r="S217" s="7">
        <f t="shared" si="92"/>
        <v>1</v>
      </c>
      <c r="T217" s="7">
        <f t="shared" si="83"/>
        <v>1.6</v>
      </c>
      <c r="U217" s="7">
        <f t="shared" si="93"/>
        <v>0.1</v>
      </c>
      <c r="V217" s="7">
        <f t="shared" si="94"/>
        <v>0.5</v>
      </c>
      <c r="W217" s="7">
        <f t="shared" si="95"/>
        <v>1</v>
      </c>
      <c r="X217" s="7">
        <f t="shared" ref="X217:X280" si="105">SUM(U217:W217)</f>
        <v>1.6</v>
      </c>
      <c r="Y217" s="7">
        <f t="shared" si="96"/>
        <v>0.1</v>
      </c>
      <c r="Z217" s="7">
        <f t="shared" si="97"/>
        <v>0.5</v>
      </c>
      <c r="AA217" s="7">
        <f t="shared" si="98"/>
        <v>1</v>
      </c>
      <c r="AB217" s="7">
        <f t="shared" ref="AB217:AB280" si="106">SUM(Y217:AA217)</f>
        <v>1.6</v>
      </c>
      <c r="AC217" s="7">
        <f t="shared" si="99"/>
        <v>0.1</v>
      </c>
      <c r="AD217" s="7">
        <f t="shared" si="100"/>
        <v>0.5</v>
      </c>
      <c r="AE217" s="7">
        <f t="shared" si="101"/>
        <v>0</v>
      </c>
      <c r="AF217" s="7">
        <f t="shared" ref="AF217:AF280" si="107">SUM(AC217:AE217)</f>
        <v>0.6</v>
      </c>
      <c r="AG217" s="7">
        <f t="shared" si="102"/>
        <v>0</v>
      </c>
      <c r="AH217" s="7">
        <f t="shared" si="103"/>
        <v>0</v>
      </c>
      <c r="AI217" s="7">
        <f t="shared" si="104"/>
        <v>0</v>
      </c>
      <c r="AJ217" s="7">
        <f t="shared" ref="AJ217:AJ280" si="108">SUM(AG217:AI217)</f>
        <v>0</v>
      </c>
      <c r="AK217"/>
      <c r="AL217"/>
      <c r="AM217"/>
      <c r="AN217"/>
      <c r="AO217"/>
      <c r="AP217"/>
      <c r="AQ217"/>
    </row>
    <row r="218" spans="1:43" x14ac:dyDescent="0.25">
      <c r="A218" s="140" t="s">
        <v>594</v>
      </c>
      <c r="B218" s="153">
        <v>5</v>
      </c>
      <c r="C218" s="154">
        <v>4.5999999999999996</v>
      </c>
      <c r="D218" s="151">
        <v>4.8</v>
      </c>
      <c r="E218" s="154">
        <v>3.4</v>
      </c>
      <c r="F218" s="154">
        <v>4.5999999999999996</v>
      </c>
      <c r="G218" s="154">
        <v>3</v>
      </c>
      <c r="H218" s="154">
        <v>4.2</v>
      </c>
      <c r="I218" s="151"/>
      <c r="J218" s="163">
        <f t="shared" si="84"/>
        <v>4.0999999999999996</v>
      </c>
      <c r="K218" s="152">
        <f t="shared" si="85"/>
        <v>1.6</v>
      </c>
      <c r="L218" s="152">
        <f t="shared" si="86"/>
        <v>1.6</v>
      </c>
      <c r="M218" s="152">
        <f t="shared" si="87"/>
        <v>1.6</v>
      </c>
      <c r="N218" s="152">
        <f t="shared" si="88"/>
        <v>1.6</v>
      </c>
      <c r="O218" s="152">
        <f t="shared" si="89"/>
        <v>0.1</v>
      </c>
      <c r="P218" s="152"/>
      <c r="Q218" s="7">
        <f t="shared" si="90"/>
        <v>0.1</v>
      </c>
      <c r="R218" s="7">
        <f t="shared" si="91"/>
        <v>0.5</v>
      </c>
      <c r="S218" s="7">
        <f t="shared" si="92"/>
        <v>1</v>
      </c>
      <c r="T218" s="7">
        <f t="shared" si="83"/>
        <v>1.6</v>
      </c>
      <c r="U218" s="7">
        <f t="shared" si="93"/>
        <v>0.1</v>
      </c>
      <c r="V218" s="7">
        <f t="shared" si="94"/>
        <v>0.5</v>
      </c>
      <c r="W218" s="7">
        <f t="shared" si="95"/>
        <v>1</v>
      </c>
      <c r="X218" s="7">
        <f t="shared" si="105"/>
        <v>1.6</v>
      </c>
      <c r="Y218" s="7">
        <f t="shared" si="96"/>
        <v>0.1</v>
      </c>
      <c r="Z218" s="7">
        <f t="shared" si="97"/>
        <v>0.5</v>
      </c>
      <c r="AA218" s="7">
        <f t="shared" si="98"/>
        <v>1</v>
      </c>
      <c r="AB218" s="7">
        <f t="shared" si="106"/>
        <v>1.6</v>
      </c>
      <c r="AC218" s="7">
        <f t="shared" si="99"/>
        <v>0.1</v>
      </c>
      <c r="AD218" s="7">
        <f t="shared" si="100"/>
        <v>0.5</v>
      </c>
      <c r="AE218" s="7">
        <f t="shared" si="101"/>
        <v>1</v>
      </c>
      <c r="AF218" s="7">
        <f t="shared" si="107"/>
        <v>1.6</v>
      </c>
      <c r="AG218" s="7">
        <f t="shared" si="102"/>
        <v>0.1</v>
      </c>
      <c r="AH218" s="7">
        <f t="shared" si="103"/>
        <v>0</v>
      </c>
      <c r="AI218" s="7">
        <f t="shared" si="104"/>
        <v>0</v>
      </c>
      <c r="AJ218" s="7">
        <f t="shared" si="108"/>
        <v>0.1</v>
      </c>
      <c r="AK218"/>
      <c r="AL218"/>
      <c r="AM218"/>
      <c r="AN218"/>
      <c r="AO218"/>
      <c r="AP218"/>
      <c r="AQ218"/>
    </row>
    <row r="219" spans="1:43" x14ac:dyDescent="0.25">
      <c r="A219" s="140" t="s">
        <v>103</v>
      </c>
      <c r="B219" s="153">
        <v>9</v>
      </c>
      <c r="C219" s="154">
        <v>4.2222222222222223</v>
      </c>
      <c r="D219" s="151">
        <v>2.8888888888888888</v>
      </c>
      <c r="E219" s="154">
        <v>4.2222222222222223</v>
      </c>
      <c r="F219" s="154">
        <v>4.2222222222222223</v>
      </c>
      <c r="G219" s="154">
        <v>2.5555555555555554</v>
      </c>
      <c r="H219" s="154">
        <v>2.8888888888888888</v>
      </c>
      <c r="I219" s="151"/>
      <c r="J219" s="163">
        <f t="shared" si="84"/>
        <v>3.4999999999999996</v>
      </c>
      <c r="K219" s="152">
        <f t="shared" si="85"/>
        <v>1.6</v>
      </c>
      <c r="L219" s="152">
        <f t="shared" si="86"/>
        <v>1.6</v>
      </c>
      <c r="M219" s="152">
        <f t="shared" si="87"/>
        <v>1.6</v>
      </c>
      <c r="N219" s="152">
        <f t="shared" si="88"/>
        <v>0.6</v>
      </c>
      <c r="O219" s="152">
        <f t="shared" si="89"/>
        <v>0</v>
      </c>
      <c r="P219" s="152"/>
      <c r="Q219" s="7">
        <f t="shared" si="90"/>
        <v>0.1</v>
      </c>
      <c r="R219" s="7">
        <f t="shared" si="91"/>
        <v>0.5</v>
      </c>
      <c r="S219" s="7">
        <f t="shared" si="92"/>
        <v>1</v>
      </c>
      <c r="T219" s="7">
        <f t="shared" ref="T219:T282" si="109">SUM(Q219:S219)</f>
        <v>1.6</v>
      </c>
      <c r="U219" s="7">
        <f t="shared" si="93"/>
        <v>0.1</v>
      </c>
      <c r="V219" s="7">
        <f t="shared" si="94"/>
        <v>0.5</v>
      </c>
      <c r="W219" s="7">
        <f t="shared" si="95"/>
        <v>1</v>
      </c>
      <c r="X219" s="7">
        <f t="shared" si="105"/>
        <v>1.6</v>
      </c>
      <c r="Y219" s="7">
        <f t="shared" si="96"/>
        <v>0.1</v>
      </c>
      <c r="Z219" s="7">
        <f t="shared" si="97"/>
        <v>0.5</v>
      </c>
      <c r="AA219" s="7">
        <f t="shared" si="98"/>
        <v>1</v>
      </c>
      <c r="AB219" s="7">
        <f t="shared" si="106"/>
        <v>1.6</v>
      </c>
      <c r="AC219" s="7">
        <f t="shared" si="99"/>
        <v>0.1</v>
      </c>
      <c r="AD219" s="7">
        <f t="shared" si="100"/>
        <v>0.5</v>
      </c>
      <c r="AE219" s="7">
        <f t="shared" si="101"/>
        <v>0</v>
      </c>
      <c r="AF219" s="7">
        <f t="shared" si="107"/>
        <v>0.6</v>
      </c>
      <c r="AG219" s="7">
        <f t="shared" si="102"/>
        <v>0</v>
      </c>
      <c r="AH219" s="7">
        <f t="shared" si="103"/>
        <v>0</v>
      </c>
      <c r="AI219" s="7">
        <f t="shared" si="104"/>
        <v>0</v>
      </c>
      <c r="AJ219" s="7">
        <f t="shared" si="108"/>
        <v>0</v>
      </c>
      <c r="AK219"/>
      <c r="AL219"/>
      <c r="AM219"/>
      <c r="AN219"/>
      <c r="AO219"/>
      <c r="AP219"/>
      <c r="AQ219"/>
    </row>
    <row r="220" spans="1:43" x14ac:dyDescent="0.25">
      <c r="A220" s="140" t="s">
        <v>595</v>
      </c>
      <c r="B220" s="153">
        <v>2</v>
      </c>
      <c r="C220" s="154">
        <v>4.5</v>
      </c>
      <c r="D220" s="151">
        <v>3</v>
      </c>
      <c r="E220" s="154">
        <v>3.5</v>
      </c>
      <c r="F220" s="154">
        <v>4</v>
      </c>
      <c r="G220" s="154">
        <v>3</v>
      </c>
      <c r="H220" s="154">
        <v>3.5</v>
      </c>
      <c r="I220" s="151"/>
      <c r="J220" s="163">
        <f t="shared" si="84"/>
        <v>3.5833333333333335</v>
      </c>
      <c r="K220" s="152">
        <f t="shared" si="85"/>
        <v>1.6</v>
      </c>
      <c r="L220" s="152">
        <f t="shared" si="86"/>
        <v>1.6</v>
      </c>
      <c r="M220" s="152">
        <f t="shared" si="87"/>
        <v>1.6</v>
      </c>
      <c r="N220" s="152">
        <f t="shared" si="88"/>
        <v>0.6</v>
      </c>
      <c r="O220" s="152">
        <f t="shared" si="89"/>
        <v>0</v>
      </c>
      <c r="P220" s="152"/>
      <c r="Q220" s="7">
        <f t="shared" si="90"/>
        <v>0.1</v>
      </c>
      <c r="R220" s="7">
        <f t="shared" si="91"/>
        <v>0.5</v>
      </c>
      <c r="S220" s="7">
        <f t="shared" si="92"/>
        <v>1</v>
      </c>
      <c r="T220" s="7">
        <f t="shared" si="109"/>
        <v>1.6</v>
      </c>
      <c r="U220" s="7">
        <f t="shared" si="93"/>
        <v>0.1</v>
      </c>
      <c r="V220" s="7">
        <f t="shared" si="94"/>
        <v>0.5</v>
      </c>
      <c r="W220" s="7">
        <f t="shared" si="95"/>
        <v>1</v>
      </c>
      <c r="X220" s="7">
        <f t="shared" si="105"/>
        <v>1.6</v>
      </c>
      <c r="Y220" s="7">
        <f t="shared" si="96"/>
        <v>0.1</v>
      </c>
      <c r="Z220" s="7">
        <f t="shared" si="97"/>
        <v>0.5</v>
      </c>
      <c r="AA220" s="7">
        <f t="shared" si="98"/>
        <v>1</v>
      </c>
      <c r="AB220" s="7">
        <f t="shared" si="106"/>
        <v>1.6</v>
      </c>
      <c r="AC220" s="7">
        <f t="shared" si="99"/>
        <v>0.1</v>
      </c>
      <c r="AD220" s="7">
        <f t="shared" si="100"/>
        <v>0.5</v>
      </c>
      <c r="AE220" s="7">
        <f t="shared" si="101"/>
        <v>0</v>
      </c>
      <c r="AF220" s="7">
        <f t="shared" si="107"/>
        <v>0.6</v>
      </c>
      <c r="AG220" s="7">
        <f t="shared" si="102"/>
        <v>0</v>
      </c>
      <c r="AH220" s="7">
        <f t="shared" si="103"/>
        <v>0</v>
      </c>
      <c r="AI220" s="7">
        <f t="shared" si="104"/>
        <v>0</v>
      </c>
      <c r="AJ220" s="7">
        <f t="shared" si="108"/>
        <v>0</v>
      </c>
      <c r="AK220"/>
      <c r="AL220"/>
      <c r="AM220"/>
      <c r="AN220"/>
      <c r="AO220"/>
      <c r="AP220"/>
      <c r="AQ220"/>
    </row>
    <row r="221" spans="1:43" x14ac:dyDescent="0.25">
      <c r="A221" s="140" t="s">
        <v>596</v>
      </c>
      <c r="B221" s="153">
        <v>3</v>
      </c>
      <c r="C221" s="154">
        <v>4</v>
      </c>
      <c r="D221" s="151">
        <v>4.666666666666667</v>
      </c>
      <c r="E221" s="154">
        <v>4.333333333333333</v>
      </c>
      <c r="F221" s="154">
        <v>4.666666666666667</v>
      </c>
      <c r="G221" s="154">
        <v>3.3333333333333335</v>
      </c>
      <c r="H221" s="154">
        <v>3.6666666666666665</v>
      </c>
      <c r="I221" s="151"/>
      <c r="J221" s="163">
        <f t="shared" si="84"/>
        <v>4.1111111111111116</v>
      </c>
      <c r="K221" s="152">
        <f t="shared" si="85"/>
        <v>1.6</v>
      </c>
      <c r="L221" s="152">
        <f t="shared" si="86"/>
        <v>1.6</v>
      </c>
      <c r="M221" s="152">
        <f t="shared" si="87"/>
        <v>1.6</v>
      </c>
      <c r="N221" s="152">
        <f t="shared" si="88"/>
        <v>1.6</v>
      </c>
      <c r="O221" s="152">
        <f t="shared" si="89"/>
        <v>0.1</v>
      </c>
      <c r="P221" s="152"/>
      <c r="Q221" s="7">
        <f t="shared" si="90"/>
        <v>0.1</v>
      </c>
      <c r="R221" s="7">
        <f t="shared" si="91"/>
        <v>0.5</v>
      </c>
      <c r="S221" s="7">
        <f t="shared" si="92"/>
        <v>1</v>
      </c>
      <c r="T221" s="7">
        <f t="shared" si="109"/>
        <v>1.6</v>
      </c>
      <c r="U221" s="7">
        <f t="shared" si="93"/>
        <v>0.1</v>
      </c>
      <c r="V221" s="7">
        <f t="shared" si="94"/>
        <v>0.5</v>
      </c>
      <c r="W221" s="7">
        <f t="shared" si="95"/>
        <v>1</v>
      </c>
      <c r="X221" s="7">
        <f t="shared" si="105"/>
        <v>1.6</v>
      </c>
      <c r="Y221" s="7">
        <f t="shared" si="96"/>
        <v>0.1</v>
      </c>
      <c r="Z221" s="7">
        <f t="shared" si="97"/>
        <v>0.5</v>
      </c>
      <c r="AA221" s="7">
        <f t="shared" si="98"/>
        <v>1</v>
      </c>
      <c r="AB221" s="7">
        <f t="shared" si="106"/>
        <v>1.6</v>
      </c>
      <c r="AC221" s="7">
        <f t="shared" si="99"/>
        <v>0.1</v>
      </c>
      <c r="AD221" s="7">
        <f t="shared" si="100"/>
        <v>0.5</v>
      </c>
      <c r="AE221" s="7">
        <f t="shared" si="101"/>
        <v>1</v>
      </c>
      <c r="AF221" s="7">
        <f t="shared" si="107"/>
        <v>1.6</v>
      </c>
      <c r="AG221" s="7">
        <f t="shared" si="102"/>
        <v>0.1</v>
      </c>
      <c r="AH221" s="7">
        <f t="shared" si="103"/>
        <v>0</v>
      </c>
      <c r="AI221" s="7">
        <f t="shared" si="104"/>
        <v>0</v>
      </c>
      <c r="AJ221" s="7">
        <f t="shared" si="108"/>
        <v>0.1</v>
      </c>
      <c r="AK221"/>
      <c r="AL221"/>
      <c r="AM221"/>
      <c r="AN221"/>
      <c r="AO221"/>
      <c r="AP221"/>
      <c r="AQ221"/>
    </row>
    <row r="222" spans="1:43" x14ac:dyDescent="0.25">
      <c r="A222" s="140" t="s">
        <v>584</v>
      </c>
      <c r="B222" s="153">
        <v>3</v>
      </c>
      <c r="C222" s="154">
        <v>3.3333333333333335</v>
      </c>
      <c r="D222" s="151">
        <v>3.6666666666666665</v>
      </c>
      <c r="E222" s="154">
        <v>3</v>
      </c>
      <c r="F222" s="154">
        <v>3.6666666666666665</v>
      </c>
      <c r="G222" s="154">
        <v>3.6666666666666665</v>
      </c>
      <c r="H222" s="154">
        <v>3.3333333333333335</v>
      </c>
      <c r="I222" s="151"/>
      <c r="J222" s="163">
        <f t="shared" si="84"/>
        <v>3.4444444444444442</v>
      </c>
      <c r="K222" s="152">
        <f t="shared" si="85"/>
        <v>1.6</v>
      </c>
      <c r="L222" s="152">
        <f t="shared" si="86"/>
        <v>1.6</v>
      </c>
      <c r="M222" s="152">
        <f t="shared" si="87"/>
        <v>1.6</v>
      </c>
      <c r="N222" s="152">
        <f t="shared" si="88"/>
        <v>0.1</v>
      </c>
      <c r="O222" s="152">
        <f t="shared" si="89"/>
        <v>0</v>
      </c>
      <c r="P222" s="152"/>
      <c r="Q222" s="7">
        <f t="shared" si="90"/>
        <v>0.1</v>
      </c>
      <c r="R222" s="7">
        <f t="shared" si="91"/>
        <v>0.5</v>
      </c>
      <c r="S222" s="7">
        <f t="shared" si="92"/>
        <v>1</v>
      </c>
      <c r="T222" s="7">
        <f t="shared" si="109"/>
        <v>1.6</v>
      </c>
      <c r="U222" s="7">
        <f t="shared" si="93"/>
        <v>0.1</v>
      </c>
      <c r="V222" s="7">
        <f t="shared" si="94"/>
        <v>0.5</v>
      </c>
      <c r="W222" s="7">
        <f t="shared" si="95"/>
        <v>1</v>
      </c>
      <c r="X222" s="7">
        <f t="shared" si="105"/>
        <v>1.6</v>
      </c>
      <c r="Y222" s="7">
        <f t="shared" si="96"/>
        <v>0.1</v>
      </c>
      <c r="Z222" s="7">
        <f t="shared" si="97"/>
        <v>0.5</v>
      </c>
      <c r="AA222" s="7">
        <f t="shared" si="98"/>
        <v>1</v>
      </c>
      <c r="AB222" s="7">
        <f t="shared" si="106"/>
        <v>1.6</v>
      </c>
      <c r="AC222" s="7">
        <f t="shared" si="99"/>
        <v>0.1</v>
      </c>
      <c r="AD222" s="7">
        <f t="shared" si="100"/>
        <v>0</v>
      </c>
      <c r="AE222" s="7">
        <f t="shared" si="101"/>
        <v>0</v>
      </c>
      <c r="AF222" s="7">
        <f t="shared" si="107"/>
        <v>0.1</v>
      </c>
      <c r="AG222" s="7">
        <f t="shared" si="102"/>
        <v>0</v>
      </c>
      <c r="AH222" s="7">
        <f t="shared" si="103"/>
        <v>0</v>
      </c>
      <c r="AI222" s="7">
        <f t="shared" si="104"/>
        <v>0</v>
      </c>
      <c r="AJ222" s="7">
        <f t="shared" si="108"/>
        <v>0</v>
      </c>
      <c r="AK222"/>
      <c r="AL222"/>
      <c r="AM222"/>
      <c r="AN222"/>
      <c r="AO222"/>
      <c r="AP222"/>
      <c r="AQ222"/>
    </row>
    <row r="223" spans="1:43" x14ac:dyDescent="0.25">
      <c r="A223" s="140" t="s">
        <v>1745</v>
      </c>
      <c r="B223" s="153">
        <v>2</v>
      </c>
      <c r="C223" s="154">
        <v>5</v>
      </c>
      <c r="D223" s="151">
        <v>5</v>
      </c>
      <c r="E223" s="154">
        <v>5</v>
      </c>
      <c r="F223" s="154">
        <v>5</v>
      </c>
      <c r="G223" s="154">
        <v>3.5</v>
      </c>
      <c r="H223" s="154">
        <v>4</v>
      </c>
      <c r="I223" s="151"/>
      <c r="J223" s="163">
        <f t="shared" si="84"/>
        <v>4.583333333333333</v>
      </c>
      <c r="K223" s="152">
        <f t="shared" si="85"/>
        <v>1.6</v>
      </c>
      <c r="L223" s="152">
        <f t="shared" si="86"/>
        <v>1.6</v>
      </c>
      <c r="M223" s="152">
        <f t="shared" si="87"/>
        <v>1.6</v>
      </c>
      <c r="N223" s="152">
        <f t="shared" si="88"/>
        <v>1.6</v>
      </c>
      <c r="O223" s="152">
        <f t="shared" si="89"/>
        <v>0.6</v>
      </c>
      <c r="P223" s="152"/>
      <c r="Q223" s="7">
        <f t="shared" si="90"/>
        <v>0.1</v>
      </c>
      <c r="R223" s="7">
        <f t="shared" si="91"/>
        <v>0.5</v>
      </c>
      <c r="S223" s="7">
        <f t="shared" si="92"/>
        <v>1</v>
      </c>
      <c r="T223" s="7">
        <f t="shared" si="109"/>
        <v>1.6</v>
      </c>
      <c r="U223" s="7">
        <f t="shared" si="93"/>
        <v>0.1</v>
      </c>
      <c r="V223" s="7">
        <f t="shared" si="94"/>
        <v>0.5</v>
      </c>
      <c r="W223" s="7">
        <f t="shared" si="95"/>
        <v>1</v>
      </c>
      <c r="X223" s="7">
        <f t="shared" si="105"/>
        <v>1.6</v>
      </c>
      <c r="Y223" s="7">
        <f t="shared" si="96"/>
        <v>0.1</v>
      </c>
      <c r="Z223" s="7">
        <f t="shared" si="97"/>
        <v>0.5</v>
      </c>
      <c r="AA223" s="7">
        <f t="shared" si="98"/>
        <v>1</v>
      </c>
      <c r="AB223" s="7">
        <f t="shared" si="106"/>
        <v>1.6</v>
      </c>
      <c r="AC223" s="7">
        <f t="shared" si="99"/>
        <v>0.1</v>
      </c>
      <c r="AD223" s="7">
        <f t="shared" si="100"/>
        <v>0.5</v>
      </c>
      <c r="AE223" s="7">
        <f t="shared" si="101"/>
        <v>1</v>
      </c>
      <c r="AF223" s="7">
        <f t="shared" si="107"/>
        <v>1.6</v>
      </c>
      <c r="AG223" s="7">
        <f t="shared" si="102"/>
        <v>0.1</v>
      </c>
      <c r="AH223" s="7">
        <f t="shared" si="103"/>
        <v>0.5</v>
      </c>
      <c r="AI223" s="7">
        <f t="shared" si="104"/>
        <v>0</v>
      </c>
      <c r="AJ223" s="7">
        <f t="shared" si="108"/>
        <v>0.6</v>
      </c>
      <c r="AK223"/>
      <c r="AL223"/>
      <c r="AM223"/>
      <c r="AN223"/>
      <c r="AO223"/>
      <c r="AP223"/>
      <c r="AQ223"/>
    </row>
    <row r="224" spans="1:43" x14ac:dyDescent="0.25">
      <c r="A224" s="2" t="s">
        <v>31</v>
      </c>
      <c r="B224" s="153">
        <v>14</v>
      </c>
      <c r="C224" s="154">
        <v>4.5714285714285712</v>
      </c>
      <c r="D224" s="151">
        <v>4.6428571428571432</v>
      </c>
      <c r="E224" s="154">
        <v>4.7142857142857144</v>
      </c>
      <c r="F224" s="154">
        <v>4.8571428571428568</v>
      </c>
      <c r="G224" s="154">
        <v>3.2142857142857144</v>
      </c>
      <c r="H224" s="154">
        <v>4.2142857142857144</v>
      </c>
      <c r="I224" s="151"/>
      <c r="J224" s="163">
        <f t="shared" si="84"/>
        <v>4.3690476190476195</v>
      </c>
      <c r="K224" s="152">
        <f t="shared" si="85"/>
        <v>1.6</v>
      </c>
      <c r="L224" s="152">
        <f t="shared" si="86"/>
        <v>1.6</v>
      </c>
      <c r="M224" s="152">
        <f t="shared" si="87"/>
        <v>1.6</v>
      </c>
      <c r="N224" s="152">
        <f t="shared" si="88"/>
        <v>1.6</v>
      </c>
      <c r="O224" s="152">
        <f t="shared" si="89"/>
        <v>0.1</v>
      </c>
      <c r="P224" s="152"/>
      <c r="Q224" s="7">
        <f t="shared" si="90"/>
        <v>0.1</v>
      </c>
      <c r="R224" s="7">
        <f t="shared" si="91"/>
        <v>0.5</v>
      </c>
      <c r="S224" s="7">
        <f t="shared" si="92"/>
        <v>1</v>
      </c>
      <c r="T224" s="7">
        <f t="shared" si="109"/>
        <v>1.6</v>
      </c>
      <c r="U224" s="7">
        <f t="shared" si="93"/>
        <v>0.1</v>
      </c>
      <c r="V224" s="7">
        <f t="shared" si="94"/>
        <v>0.5</v>
      </c>
      <c r="W224" s="7">
        <f t="shared" si="95"/>
        <v>1</v>
      </c>
      <c r="X224" s="7">
        <f t="shared" si="105"/>
        <v>1.6</v>
      </c>
      <c r="Y224" s="7">
        <f t="shared" si="96"/>
        <v>0.1</v>
      </c>
      <c r="Z224" s="7">
        <f t="shared" si="97"/>
        <v>0.5</v>
      </c>
      <c r="AA224" s="7">
        <f t="shared" si="98"/>
        <v>1</v>
      </c>
      <c r="AB224" s="7">
        <f t="shared" si="106"/>
        <v>1.6</v>
      </c>
      <c r="AC224" s="7">
        <f t="shared" si="99"/>
        <v>0.1</v>
      </c>
      <c r="AD224" s="7">
        <f t="shared" si="100"/>
        <v>0.5</v>
      </c>
      <c r="AE224" s="7">
        <f t="shared" si="101"/>
        <v>1</v>
      </c>
      <c r="AF224" s="7">
        <f t="shared" si="107"/>
        <v>1.6</v>
      </c>
      <c r="AG224" s="7">
        <f t="shared" si="102"/>
        <v>0.1</v>
      </c>
      <c r="AH224" s="7">
        <f t="shared" si="103"/>
        <v>0</v>
      </c>
      <c r="AI224" s="7">
        <f t="shared" si="104"/>
        <v>0</v>
      </c>
      <c r="AJ224" s="7">
        <f t="shared" si="108"/>
        <v>0.1</v>
      </c>
      <c r="AK224"/>
      <c r="AL224"/>
      <c r="AM224"/>
      <c r="AN224"/>
      <c r="AO224"/>
      <c r="AP224"/>
      <c r="AQ224"/>
    </row>
    <row r="225" spans="1:43" x14ac:dyDescent="0.25">
      <c r="A225" s="140" t="s">
        <v>611</v>
      </c>
      <c r="B225" s="153">
        <v>2</v>
      </c>
      <c r="C225" s="154">
        <v>4</v>
      </c>
      <c r="D225" s="151">
        <v>4.5</v>
      </c>
      <c r="E225" s="154">
        <v>5</v>
      </c>
      <c r="F225" s="154">
        <v>5</v>
      </c>
      <c r="G225" s="154">
        <v>1</v>
      </c>
      <c r="H225" s="154">
        <v>3.5</v>
      </c>
      <c r="I225" s="151"/>
      <c r="J225" s="163">
        <f t="shared" si="84"/>
        <v>3.8333333333333335</v>
      </c>
      <c r="K225" s="152">
        <f t="shared" si="85"/>
        <v>1.6</v>
      </c>
      <c r="L225" s="152">
        <f t="shared" si="86"/>
        <v>1.6</v>
      </c>
      <c r="M225" s="152">
        <f t="shared" si="87"/>
        <v>1.6</v>
      </c>
      <c r="N225" s="152">
        <f t="shared" si="88"/>
        <v>0.6</v>
      </c>
      <c r="O225" s="152">
        <f t="shared" si="89"/>
        <v>0</v>
      </c>
      <c r="P225" s="152"/>
      <c r="Q225" s="7">
        <f t="shared" si="90"/>
        <v>0.1</v>
      </c>
      <c r="R225" s="7">
        <f t="shared" si="91"/>
        <v>0.5</v>
      </c>
      <c r="S225" s="7">
        <f t="shared" si="92"/>
        <v>1</v>
      </c>
      <c r="T225" s="7">
        <f t="shared" si="109"/>
        <v>1.6</v>
      </c>
      <c r="U225" s="7">
        <f t="shared" si="93"/>
        <v>0.1</v>
      </c>
      <c r="V225" s="7">
        <f t="shared" si="94"/>
        <v>0.5</v>
      </c>
      <c r="W225" s="7">
        <f t="shared" si="95"/>
        <v>1</v>
      </c>
      <c r="X225" s="7">
        <f t="shared" si="105"/>
        <v>1.6</v>
      </c>
      <c r="Y225" s="7">
        <f t="shared" si="96"/>
        <v>0.1</v>
      </c>
      <c r="Z225" s="7">
        <f t="shared" si="97"/>
        <v>0.5</v>
      </c>
      <c r="AA225" s="7">
        <f t="shared" si="98"/>
        <v>1</v>
      </c>
      <c r="AB225" s="7">
        <f t="shared" si="106"/>
        <v>1.6</v>
      </c>
      <c r="AC225" s="7">
        <f t="shared" si="99"/>
        <v>0.1</v>
      </c>
      <c r="AD225" s="7">
        <f t="shared" si="100"/>
        <v>0.5</v>
      </c>
      <c r="AE225" s="7">
        <f t="shared" si="101"/>
        <v>0</v>
      </c>
      <c r="AF225" s="7">
        <f t="shared" si="107"/>
        <v>0.6</v>
      </c>
      <c r="AG225" s="7">
        <f t="shared" si="102"/>
        <v>0</v>
      </c>
      <c r="AH225" s="7">
        <f t="shared" si="103"/>
        <v>0</v>
      </c>
      <c r="AI225" s="7">
        <f t="shared" si="104"/>
        <v>0</v>
      </c>
      <c r="AJ225" s="7">
        <f t="shared" si="108"/>
        <v>0</v>
      </c>
      <c r="AK225"/>
      <c r="AL225"/>
      <c r="AM225"/>
      <c r="AN225"/>
      <c r="AO225"/>
      <c r="AP225"/>
      <c r="AQ225"/>
    </row>
    <row r="226" spans="1:43" x14ac:dyDescent="0.25">
      <c r="A226" s="140" t="s">
        <v>612</v>
      </c>
      <c r="B226" s="153">
        <v>4</v>
      </c>
      <c r="C226" s="154">
        <v>4.75</v>
      </c>
      <c r="D226" s="151">
        <v>4.75</v>
      </c>
      <c r="E226" s="154">
        <v>4.75</v>
      </c>
      <c r="F226" s="154">
        <v>4.75</v>
      </c>
      <c r="G226" s="154">
        <v>4.25</v>
      </c>
      <c r="H226" s="154">
        <v>4.5</v>
      </c>
      <c r="I226" s="151"/>
      <c r="J226" s="163">
        <f t="shared" si="84"/>
        <v>4.625</v>
      </c>
      <c r="K226" s="152">
        <f t="shared" si="85"/>
        <v>1.6</v>
      </c>
      <c r="L226" s="152">
        <f t="shared" si="86"/>
        <v>1.6</v>
      </c>
      <c r="M226" s="152">
        <f t="shared" si="87"/>
        <v>1.6</v>
      </c>
      <c r="N226" s="152">
        <f t="shared" si="88"/>
        <v>1.6</v>
      </c>
      <c r="O226" s="152">
        <f t="shared" si="89"/>
        <v>0.6</v>
      </c>
      <c r="P226" s="152"/>
      <c r="Q226" s="7">
        <f t="shared" si="90"/>
        <v>0.1</v>
      </c>
      <c r="R226" s="7">
        <f t="shared" si="91"/>
        <v>0.5</v>
      </c>
      <c r="S226" s="7">
        <f t="shared" si="92"/>
        <v>1</v>
      </c>
      <c r="T226" s="7">
        <f t="shared" si="109"/>
        <v>1.6</v>
      </c>
      <c r="U226" s="7">
        <f t="shared" si="93"/>
        <v>0.1</v>
      </c>
      <c r="V226" s="7">
        <f t="shared" si="94"/>
        <v>0.5</v>
      </c>
      <c r="W226" s="7">
        <f t="shared" si="95"/>
        <v>1</v>
      </c>
      <c r="X226" s="7">
        <f t="shared" si="105"/>
        <v>1.6</v>
      </c>
      <c r="Y226" s="7">
        <f t="shared" si="96"/>
        <v>0.1</v>
      </c>
      <c r="Z226" s="7">
        <f t="shared" si="97"/>
        <v>0.5</v>
      </c>
      <c r="AA226" s="7">
        <f t="shared" si="98"/>
        <v>1</v>
      </c>
      <c r="AB226" s="7">
        <f t="shared" si="106"/>
        <v>1.6</v>
      </c>
      <c r="AC226" s="7">
        <f t="shared" si="99"/>
        <v>0.1</v>
      </c>
      <c r="AD226" s="7">
        <f t="shared" si="100"/>
        <v>0.5</v>
      </c>
      <c r="AE226" s="7">
        <f t="shared" si="101"/>
        <v>1</v>
      </c>
      <c r="AF226" s="7">
        <f t="shared" si="107"/>
        <v>1.6</v>
      </c>
      <c r="AG226" s="7">
        <f t="shared" si="102"/>
        <v>0.1</v>
      </c>
      <c r="AH226" s="7">
        <f t="shared" si="103"/>
        <v>0.5</v>
      </c>
      <c r="AI226" s="7">
        <f t="shared" si="104"/>
        <v>0</v>
      </c>
      <c r="AJ226" s="7">
        <f t="shared" si="108"/>
        <v>0.6</v>
      </c>
      <c r="AK226"/>
      <c r="AL226"/>
      <c r="AM226"/>
      <c r="AN226"/>
      <c r="AO226"/>
      <c r="AP226"/>
      <c r="AQ226"/>
    </row>
    <row r="227" spans="1:43" x14ac:dyDescent="0.25">
      <c r="A227" s="140" t="s">
        <v>584</v>
      </c>
      <c r="B227" s="153">
        <v>6</v>
      </c>
      <c r="C227" s="154">
        <v>4.833333333333333</v>
      </c>
      <c r="D227" s="151">
        <v>4.833333333333333</v>
      </c>
      <c r="E227" s="154">
        <v>4.5</v>
      </c>
      <c r="F227" s="154">
        <v>5</v>
      </c>
      <c r="G227" s="154">
        <v>3.3333333333333335</v>
      </c>
      <c r="H227" s="154">
        <v>4.333333333333333</v>
      </c>
      <c r="I227" s="151"/>
      <c r="J227" s="163">
        <f t="shared" si="84"/>
        <v>4.4722222222222214</v>
      </c>
      <c r="K227" s="152">
        <f t="shared" si="85"/>
        <v>1.6</v>
      </c>
      <c r="L227" s="152">
        <f t="shared" si="86"/>
        <v>1.6</v>
      </c>
      <c r="M227" s="152">
        <f t="shared" si="87"/>
        <v>1.6</v>
      </c>
      <c r="N227" s="152">
        <f t="shared" si="88"/>
        <v>1.6</v>
      </c>
      <c r="O227" s="152">
        <f t="shared" si="89"/>
        <v>0.1</v>
      </c>
      <c r="P227" s="152"/>
      <c r="Q227" s="7">
        <f t="shared" si="90"/>
        <v>0.1</v>
      </c>
      <c r="R227" s="7">
        <f t="shared" si="91"/>
        <v>0.5</v>
      </c>
      <c r="S227" s="7">
        <f t="shared" si="92"/>
        <v>1</v>
      </c>
      <c r="T227" s="7">
        <f t="shared" si="109"/>
        <v>1.6</v>
      </c>
      <c r="U227" s="7">
        <f t="shared" si="93"/>
        <v>0.1</v>
      </c>
      <c r="V227" s="7">
        <f t="shared" si="94"/>
        <v>0.5</v>
      </c>
      <c r="W227" s="7">
        <f t="shared" si="95"/>
        <v>1</v>
      </c>
      <c r="X227" s="7">
        <f t="shared" si="105"/>
        <v>1.6</v>
      </c>
      <c r="Y227" s="7">
        <f t="shared" si="96"/>
        <v>0.1</v>
      </c>
      <c r="Z227" s="7">
        <f t="shared" si="97"/>
        <v>0.5</v>
      </c>
      <c r="AA227" s="7">
        <f t="shared" si="98"/>
        <v>1</v>
      </c>
      <c r="AB227" s="7">
        <f t="shared" si="106"/>
        <v>1.6</v>
      </c>
      <c r="AC227" s="7">
        <f t="shared" si="99"/>
        <v>0.1</v>
      </c>
      <c r="AD227" s="7">
        <f t="shared" si="100"/>
        <v>0.5</v>
      </c>
      <c r="AE227" s="7">
        <f t="shared" si="101"/>
        <v>1</v>
      </c>
      <c r="AF227" s="7">
        <f t="shared" si="107"/>
        <v>1.6</v>
      </c>
      <c r="AG227" s="7">
        <f t="shared" si="102"/>
        <v>0.1</v>
      </c>
      <c r="AH227" s="7">
        <f t="shared" si="103"/>
        <v>0</v>
      </c>
      <c r="AI227" s="7">
        <f t="shared" si="104"/>
        <v>0</v>
      </c>
      <c r="AJ227" s="7">
        <f t="shared" si="108"/>
        <v>0.1</v>
      </c>
      <c r="AK227"/>
      <c r="AL227"/>
      <c r="AM227"/>
      <c r="AN227"/>
      <c r="AO227"/>
      <c r="AP227"/>
      <c r="AQ227"/>
    </row>
    <row r="228" spans="1:43" x14ac:dyDescent="0.25">
      <c r="A228" s="140" t="s">
        <v>599</v>
      </c>
      <c r="B228" s="153">
        <v>2</v>
      </c>
      <c r="C228" s="154">
        <v>4</v>
      </c>
      <c r="D228" s="151">
        <v>4</v>
      </c>
      <c r="E228" s="154">
        <v>5</v>
      </c>
      <c r="F228" s="154">
        <v>4.5</v>
      </c>
      <c r="G228" s="154">
        <v>3</v>
      </c>
      <c r="H228" s="154">
        <v>4</v>
      </c>
      <c r="I228" s="151"/>
      <c r="J228" s="163">
        <f t="shared" si="84"/>
        <v>4.083333333333333</v>
      </c>
      <c r="K228" s="152">
        <f t="shared" si="85"/>
        <v>1.6</v>
      </c>
      <c r="L228" s="152">
        <f t="shared" si="86"/>
        <v>1.6</v>
      </c>
      <c r="M228" s="152">
        <f t="shared" si="87"/>
        <v>1.6</v>
      </c>
      <c r="N228" s="152">
        <f t="shared" si="88"/>
        <v>1.6</v>
      </c>
      <c r="O228" s="152">
        <f t="shared" si="89"/>
        <v>0.1</v>
      </c>
      <c r="P228" s="152"/>
      <c r="Q228" s="7">
        <f t="shared" si="90"/>
        <v>0.1</v>
      </c>
      <c r="R228" s="7">
        <f t="shared" si="91"/>
        <v>0.5</v>
      </c>
      <c r="S228" s="7">
        <f t="shared" si="92"/>
        <v>1</v>
      </c>
      <c r="T228" s="7">
        <f t="shared" si="109"/>
        <v>1.6</v>
      </c>
      <c r="U228" s="7">
        <f t="shared" si="93"/>
        <v>0.1</v>
      </c>
      <c r="V228" s="7">
        <f t="shared" si="94"/>
        <v>0.5</v>
      </c>
      <c r="W228" s="7">
        <f t="shared" si="95"/>
        <v>1</v>
      </c>
      <c r="X228" s="7">
        <f t="shared" si="105"/>
        <v>1.6</v>
      </c>
      <c r="Y228" s="7">
        <f t="shared" si="96"/>
        <v>0.1</v>
      </c>
      <c r="Z228" s="7">
        <f t="shared" si="97"/>
        <v>0.5</v>
      </c>
      <c r="AA228" s="7">
        <f t="shared" si="98"/>
        <v>1</v>
      </c>
      <c r="AB228" s="7">
        <f t="shared" si="106"/>
        <v>1.6</v>
      </c>
      <c r="AC228" s="7">
        <f t="shared" si="99"/>
        <v>0.1</v>
      </c>
      <c r="AD228" s="7">
        <f t="shared" si="100"/>
        <v>0.5</v>
      </c>
      <c r="AE228" s="7">
        <f t="shared" si="101"/>
        <v>1</v>
      </c>
      <c r="AF228" s="7">
        <f t="shared" si="107"/>
        <v>1.6</v>
      </c>
      <c r="AG228" s="7">
        <f t="shared" si="102"/>
        <v>0.1</v>
      </c>
      <c r="AH228" s="7">
        <f t="shared" si="103"/>
        <v>0</v>
      </c>
      <c r="AI228" s="7">
        <f t="shared" si="104"/>
        <v>0</v>
      </c>
      <c r="AJ228" s="7">
        <f t="shared" si="108"/>
        <v>0.1</v>
      </c>
      <c r="AK228"/>
      <c r="AL228"/>
      <c r="AM228"/>
      <c r="AN228"/>
      <c r="AO228"/>
      <c r="AP228"/>
      <c r="AQ228"/>
    </row>
    <row r="229" spans="1:43" x14ac:dyDescent="0.25">
      <c r="A229" s="2" t="s">
        <v>42</v>
      </c>
      <c r="B229" s="153">
        <v>13</v>
      </c>
      <c r="C229" s="154">
        <v>4.615384615384615</v>
      </c>
      <c r="D229" s="151">
        <v>4.6923076923076925</v>
      </c>
      <c r="E229" s="154">
        <v>4.3076923076923075</v>
      </c>
      <c r="F229" s="154">
        <v>4.6923076923076925</v>
      </c>
      <c r="G229" s="154">
        <v>3.8461538461538463</v>
      </c>
      <c r="H229" s="154">
        <v>3.7692307692307692</v>
      </c>
      <c r="I229" s="151"/>
      <c r="J229" s="163">
        <f t="shared" si="84"/>
        <v>4.3205128205128203</v>
      </c>
      <c r="K229" s="152">
        <f t="shared" si="85"/>
        <v>1.6</v>
      </c>
      <c r="L229" s="152">
        <f t="shared" si="86"/>
        <v>1.6</v>
      </c>
      <c r="M229" s="152">
        <f t="shared" si="87"/>
        <v>1.6</v>
      </c>
      <c r="N229" s="152">
        <f t="shared" si="88"/>
        <v>1.6</v>
      </c>
      <c r="O229" s="152">
        <f t="shared" si="89"/>
        <v>0.1</v>
      </c>
      <c r="P229" s="152"/>
      <c r="Q229" s="7">
        <f t="shared" si="90"/>
        <v>0.1</v>
      </c>
      <c r="R229" s="7">
        <f t="shared" si="91"/>
        <v>0.5</v>
      </c>
      <c r="S229" s="7">
        <f t="shared" si="92"/>
        <v>1</v>
      </c>
      <c r="T229" s="7">
        <f t="shared" si="109"/>
        <v>1.6</v>
      </c>
      <c r="U229" s="7">
        <f t="shared" si="93"/>
        <v>0.1</v>
      </c>
      <c r="V229" s="7">
        <f t="shared" si="94"/>
        <v>0.5</v>
      </c>
      <c r="W229" s="7">
        <f t="shared" si="95"/>
        <v>1</v>
      </c>
      <c r="X229" s="7">
        <f t="shared" si="105"/>
        <v>1.6</v>
      </c>
      <c r="Y229" s="7">
        <f t="shared" si="96"/>
        <v>0.1</v>
      </c>
      <c r="Z229" s="7">
        <f t="shared" si="97"/>
        <v>0.5</v>
      </c>
      <c r="AA229" s="7">
        <f t="shared" si="98"/>
        <v>1</v>
      </c>
      <c r="AB229" s="7">
        <f t="shared" si="106"/>
        <v>1.6</v>
      </c>
      <c r="AC229" s="7">
        <f t="shared" si="99"/>
        <v>0.1</v>
      </c>
      <c r="AD229" s="7">
        <f t="shared" si="100"/>
        <v>0.5</v>
      </c>
      <c r="AE229" s="7">
        <f t="shared" si="101"/>
        <v>1</v>
      </c>
      <c r="AF229" s="7">
        <f t="shared" si="107"/>
        <v>1.6</v>
      </c>
      <c r="AG229" s="7">
        <f t="shared" si="102"/>
        <v>0.1</v>
      </c>
      <c r="AH229" s="7">
        <f t="shared" si="103"/>
        <v>0</v>
      </c>
      <c r="AI229" s="7">
        <f t="shared" si="104"/>
        <v>0</v>
      </c>
      <c r="AJ229" s="7">
        <f t="shared" si="108"/>
        <v>0.1</v>
      </c>
      <c r="AK229"/>
      <c r="AL229"/>
      <c r="AM229"/>
      <c r="AN229"/>
      <c r="AO229"/>
      <c r="AP229"/>
      <c r="AQ229"/>
    </row>
    <row r="230" spans="1:43" x14ac:dyDescent="0.25">
      <c r="A230" s="140" t="s">
        <v>711</v>
      </c>
      <c r="B230" s="153">
        <v>1</v>
      </c>
      <c r="C230" s="154">
        <v>5</v>
      </c>
      <c r="D230" s="151">
        <v>5</v>
      </c>
      <c r="E230" s="154">
        <v>5</v>
      </c>
      <c r="F230" s="154">
        <v>4</v>
      </c>
      <c r="G230" s="154">
        <v>4</v>
      </c>
      <c r="H230" s="154">
        <v>4</v>
      </c>
      <c r="I230" s="151"/>
      <c r="J230" s="163">
        <f t="shared" si="84"/>
        <v>4.5</v>
      </c>
      <c r="K230" s="152">
        <f t="shared" si="85"/>
        <v>1.6</v>
      </c>
      <c r="L230" s="152">
        <f t="shared" si="86"/>
        <v>1.6</v>
      </c>
      <c r="M230" s="152">
        <f t="shared" si="87"/>
        <v>1.6</v>
      </c>
      <c r="N230" s="152">
        <f t="shared" si="88"/>
        <v>1.6</v>
      </c>
      <c r="O230" s="152">
        <f t="shared" si="89"/>
        <v>0.6</v>
      </c>
      <c r="P230" s="152"/>
      <c r="Q230" s="7">
        <f t="shared" si="90"/>
        <v>0.1</v>
      </c>
      <c r="R230" s="7">
        <f t="shared" si="91"/>
        <v>0.5</v>
      </c>
      <c r="S230" s="7">
        <f t="shared" si="92"/>
        <v>1</v>
      </c>
      <c r="T230" s="7">
        <f t="shared" si="109"/>
        <v>1.6</v>
      </c>
      <c r="U230" s="7">
        <f t="shared" si="93"/>
        <v>0.1</v>
      </c>
      <c r="V230" s="7">
        <f t="shared" si="94"/>
        <v>0.5</v>
      </c>
      <c r="W230" s="7">
        <f t="shared" si="95"/>
        <v>1</v>
      </c>
      <c r="X230" s="7">
        <f t="shared" si="105"/>
        <v>1.6</v>
      </c>
      <c r="Y230" s="7">
        <f t="shared" si="96"/>
        <v>0.1</v>
      </c>
      <c r="Z230" s="7">
        <f t="shared" si="97"/>
        <v>0.5</v>
      </c>
      <c r="AA230" s="7">
        <f t="shared" si="98"/>
        <v>1</v>
      </c>
      <c r="AB230" s="7">
        <f t="shared" si="106"/>
        <v>1.6</v>
      </c>
      <c r="AC230" s="7">
        <f t="shared" si="99"/>
        <v>0.1</v>
      </c>
      <c r="AD230" s="7">
        <f t="shared" si="100"/>
        <v>0.5</v>
      </c>
      <c r="AE230" s="7">
        <f t="shared" si="101"/>
        <v>1</v>
      </c>
      <c r="AF230" s="7">
        <f t="shared" si="107"/>
        <v>1.6</v>
      </c>
      <c r="AG230" s="7">
        <f t="shared" si="102"/>
        <v>0.1</v>
      </c>
      <c r="AH230" s="7">
        <f t="shared" si="103"/>
        <v>0.5</v>
      </c>
      <c r="AI230" s="7">
        <f t="shared" si="104"/>
        <v>0</v>
      </c>
      <c r="AJ230" s="7">
        <f t="shared" si="108"/>
        <v>0.6</v>
      </c>
      <c r="AK230"/>
      <c r="AL230"/>
      <c r="AM230"/>
      <c r="AN230"/>
      <c r="AO230"/>
      <c r="AP230"/>
      <c r="AQ230"/>
    </row>
    <row r="231" spans="1:43" x14ac:dyDescent="0.25">
      <c r="A231" s="140" t="s">
        <v>584</v>
      </c>
      <c r="B231" s="153">
        <v>1</v>
      </c>
      <c r="C231" s="154">
        <v>5</v>
      </c>
      <c r="D231" s="151">
        <v>4</v>
      </c>
      <c r="E231" s="154">
        <v>4</v>
      </c>
      <c r="F231" s="154">
        <v>5</v>
      </c>
      <c r="G231" s="154">
        <v>4</v>
      </c>
      <c r="H231" s="154">
        <v>4</v>
      </c>
      <c r="I231" s="151"/>
      <c r="J231" s="163">
        <f t="shared" si="84"/>
        <v>4.333333333333333</v>
      </c>
      <c r="K231" s="152">
        <f t="shared" si="85"/>
        <v>1.6</v>
      </c>
      <c r="L231" s="152">
        <f t="shared" si="86"/>
        <v>1.6</v>
      </c>
      <c r="M231" s="152">
        <f t="shared" si="87"/>
        <v>1.6</v>
      </c>
      <c r="N231" s="152">
        <f t="shared" si="88"/>
        <v>1.6</v>
      </c>
      <c r="O231" s="152">
        <f t="shared" si="89"/>
        <v>0.1</v>
      </c>
      <c r="P231" s="152"/>
      <c r="Q231" s="7">
        <f t="shared" si="90"/>
        <v>0.1</v>
      </c>
      <c r="R231" s="7">
        <f t="shared" si="91"/>
        <v>0.5</v>
      </c>
      <c r="S231" s="7">
        <f t="shared" si="92"/>
        <v>1</v>
      </c>
      <c r="T231" s="7">
        <f t="shared" si="109"/>
        <v>1.6</v>
      </c>
      <c r="U231" s="7">
        <f t="shared" si="93"/>
        <v>0.1</v>
      </c>
      <c r="V231" s="7">
        <f t="shared" si="94"/>
        <v>0.5</v>
      </c>
      <c r="W231" s="7">
        <f t="shared" si="95"/>
        <v>1</v>
      </c>
      <c r="X231" s="7">
        <f t="shared" si="105"/>
        <v>1.6</v>
      </c>
      <c r="Y231" s="7">
        <f t="shared" si="96"/>
        <v>0.1</v>
      </c>
      <c r="Z231" s="7">
        <f t="shared" si="97"/>
        <v>0.5</v>
      </c>
      <c r="AA231" s="7">
        <f t="shared" si="98"/>
        <v>1</v>
      </c>
      <c r="AB231" s="7">
        <f t="shared" si="106"/>
        <v>1.6</v>
      </c>
      <c r="AC231" s="7">
        <f t="shared" si="99"/>
        <v>0.1</v>
      </c>
      <c r="AD231" s="7">
        <f t="shared" si="100"/>
        <v>0.5</v>
      </c>
      <c r="AE231" s="7">
        <f t="shared" si="101"/>
        <v>1</v>
      </c>
      <c r="AF231" s="7">
        <f t="shared" si="107"/>
        <v>1.6</v>
      </c>
      <c r="AG231" s="7">
        <f t="shared" si="102"/>
        <v>0.1</v>
      </c>
      <c r="AH231" s="7">
        <f t="shared" si="103"/>
        <v>0</v>
      </c>
      <c r="AI231" s="7">
        <f t="shared" si="104"/>
        <v>0</v>
      </c>
      <c r="AJ231" s="7">
        <f t="shared" si="108"/>
        <v>0.1</v>
      </c>
      <c r="AK231"/>
      <c r="AL231"/>
      <c r="AM231"/>
      <c r="AN231"/>
      <c r="AO231"/>
      <c r="AP231"/>
      <c r="AQ231"/>
    </row>
    <row r="232" spans="1:43" x14ac:dyDescent="0.25">
      <c r="A232" s="140" t="s">
        <v>42</v>
      </c>
      <c r="B232" s="153">
        <v>5</v>
      </c>
      <c r="C232" s="154">
        <v>4.2</v>
      </c>
      <c r="D232" s="151">
        <v>4.5999999999999996</v>
      </c>
      <c r="E232" s="154">
        <v>3.8</v>
      </c>
      <c r="F232" s="154">
        <v>4.5999999999999996</v>
      </c>
      <c r="G232" s="154">
        <v>3.8</v>
      </c>
      <c r="H232" s="154">
        <v>4.4000000000000004</v>
      </c>
      <c r="I232" s="151"/>
      <c r="J232" s="163">
        <f t="shared" si="84"/>
        <v>4.2333333333333343</v>
      </c>
      <c r="K232" s="152">
        <f t="shared" si="85"/>
        <v>1.6</v>
      </c>
      <c r="L232" s="152">
        <f t="shared" si="86"/>
        <v>1.6</v>
      </c>
      <c r="M232" s="152">
        <f t="shared" si="87"/>
        <v>1.6</v>
      </c>
      <c r="N232" s="152">
        <f t="shared" si="88"/>
        <v>1.6</v>
      </c>
      <c r="O232" s="152">
        <f t="shared" si="89"/>
        <v>0.1</v>
      </c>
      <c r="P232" s="152"/>
      <c r="Q232" s="7">
        <f t="shared" si="90"/>
        <v>0.1</v>
      </c>
      <c r="R232" s="7">
        <f t="shared" si="91"/>
        <v>0.5</v>
      </c>
      <c r="S232" s="7">
        <f t="shared" si="92"/>
        <v>1</v>
      </c>
      <c r="T232" s="7">
        <f t="shared" si="109"/>
        <v>1.6</v>
      </c>
      <c r="U232" s="7">
        <f t="shared" si="93"/>
        <v>0.1</v>
      </c>
      <c r="V232" s="7">
        <f t="shared" si="94"/>
        <v>0.5</v>
      </c>
      <c r="W232" s="7">
        <f t="shared" si="95"/>
        <v>1</v>
      </c>
      <c r="X232" s="7">
        <f t="shared" si="105"/>
        <v>1.6</v>
      </c>
      <c r="Y232" s="7">
        <f t="shared" si="96"/>
        <v>0.1</v>
      </c>
      <c r="Z232" s="7">
        <f t="shared" si="97"/>
        <v>0.5</v>
      </c>
      <c r="AA232" s="7">
        <f t="shared" si="98"/>
        <v>1</v>
      </c>
      <c r="AB232" s="7">
        <f t="shared" si="106"/>
        <v>1.6</v>
      </c>
      <c r="AC232" s="7">
        <f t="shared" si="99"/>
        <v>0.1</v>
      </c>
      <c r="AD232" s="7">
        <f t="shared" si="100"/>
        <v>0.5</v>
      </c>
      <c r="AE232" s="7">
        <f t="shared" si="101"/>
        <v>1</v>
      </c>
      <c r="AF232" s="7">
        <f t="shared" si="107"/>
        <v>1.6</v>
      </c>
      <c r="AG232" s="7">
        <f t="shared" si="102"/>
        <v>0.1</v>
      </c>
      <c r="AH232" s="7">
        <f t="shared" si="103"/>
        <v>0</v>
      </c>
      <c r="AI232" s="7">
        <f t="shared" si="104"/>
        <v>0</v>
      </c>
      <c r="AJ232" s="7">
        <f t="shared" si="108"/>
        <v>0.1</v>
      </c>
      <c r="AK232"/>
      <c r="AL232"/>
      <c r="AM232"/>
      <c r="AN232"/>
      <c r="AO232"/>
      <c r="AP232"/>
      <c r="AQ232"/>
    </row>
    <row r="233" spans="1:43" x14ac:dyDescent="0.25">
      <c r="A233" s="140" t="s">
        <v>1637</v>
      </c>
      <c r="B233" s="153">
        <v>1</v>
      </c>
      <c r="C233" s="154">
        <v>5</v>
      </c>
      <c r="D233" s="151">
        <v>4</v>
      </c>
      <c r="E233" s="154">
        <v>4</v>
      </c>
      <c r="F233" s="154">
        <v>4</v>
      </c>
      <c r="G233" s="154">
        <v>4</v>
      </c>
      <c r="H233" s="154">
        <v>4</v>
      </c>
      <c r="I233" s="151"/>
      <c r="J233" s="163">
        <f t="shared" si="84"/>
        <v>4.166666666666667</v>
      </c>
      <c r="K233" s="152">
        <f t="shared" si="85"/>
        <v>1.6</v>
      </c>
      <c r="L233" s="152">
        <f t="shared" si="86"/>
        <v>1.6</v>
      </c>
      <c r="M233" s="152">
        <f t="shared" si="87"/>
        <v>1.6</v>
      </c>
      <c r="N233" s="152">
        <f t="shared" si="88"/>
        <v>1.6</v>
      </c>
      <c r="O233" s="152">
        <f t="shared" si="89"/>
        <v>0.1</v>
      </c>
      <c r="P233" s="152"/>
      <c r="Q233" s="7">
        <f t="shared" si="90"/>
        <v>0.1</v>
      </c>
      <c r="R233" s="7">
        <f t="shared" si="91"/>
        <v>0.5</v>
      </c>
      <c r="S233" s="7">
        <f t="shared" si="92"/>
        <v>1</v>
      </c>
      <c r="T233" s="7">
        <f t="shared" si="109"/>
        <v>1.6</v>
      </c>
      <c r="U233" s="7">
        <f t="shared" si="93"/>
        <v>0.1</v>
      </c>
      <c r="V233" s="7">
        <f t="shared" si="94"/>
        <v>0.5</v>
      </c>
      <c r="W233" s="7">
        <f t="shared" si="95"/>
        <v>1</v>
      </c>
      <c r="X233" s="7">
        <f t="shared" si="105"/>
        <v>1.6</v>
      </c>
      <c r="Y233" s="7">
        <f t="shared" si="96"/>
        <v>0.1</v>
      </c>
      <c r="Z233" s="7">
        <f t="shared" si="97"/>
        <v>0.5</v>
      </c>
      <c r="AA233" s="7">
        <f t="shared" si="98"/>
        <v>1</v>
      </c>
      <c r="AB233" s="7">
        <f t="shared" si="106"/>
        <v>1.6</v>
      </c>
      <c r="AC233" s="7">
        <f t="shared" si="99"/>
        <v>0.1</v>
      </c>
      <c r="AD233" s="7">
        <f t="shared" si="100"/>
        <v>0.5</v>
      </c>
      <c r="AE233" s="7">
        <f t="shared" si="101"/>
        <v>1</v>
      </c>
      <c r="AF233" s="7">
        <f t="shared" si="107"/>
        <v>1.6</v>
      </c>
      <c r="AG233" s="7">
        <f t="shared" si="102"/>
        <v>0.1</v>
      </c>
      <c r="AH233" s="7">
        <f t="shared" si="103"/>
        <v>0</v>
      </c>
      <c r="AI233" s="7">
        <f t="shared" si="104"/>
        <v>0</v>
      </c>
      <c r="AJ233" s="7">
        <f t="shared" si="108"/>
        <v>0.1</v>
      </c>
      <c r="AK233"/>
      <c r="AL233"/>
      <c r="AM233"/>
      <c r="AN233"/>
      <c r="AO233"/>
      <c r="AP233"/>
      <c r="AQ233"/>
    </row>
    <row r="234" spans="1:43" x14ac:dyDescent="0.25">
      <c r="A234" s="140" t="s">
        <v>1438</v>
      </c>
      <c r="B234" s="153">
        <v>2</v>
      </c>
      <c r="C234" s="154">
        <v>5</v>
      </c>
      <c r="D234" s="151">
        <v>5</v>
      </c>
      <c r="E234" s="154">
        <v>5</v>
      </c>
      <c r="F234" s="154">
        <v>5</v>
      </c>
      <c r="G234" s="154">
        <v>4</v>
      </c>
      <c r="H234" s="154">
        <v>1</v>
      </c>
      <c r="I234" s="151"/>
      <c r="J234" s="163">
        <f t="shared" si="84"/>
        <v>4.166666666666667</v>
      </c>
      <c r="K234" s="152">
        <f t="shared" si="85"/>
        <v>1.6</v>
      </c>
      <c r="L234" s="152">
        <f t="shared" si="86"/>
        <v>1.6</v>
      </c>
      <c r="M234" s="152">
        <f t="shared" si="87"/>
        <v>1.6</v>
      </c>
      <c r="N234" s="152">
        <f t="shared" si="88"/>
        <v>1.6</v>
      </c>
      <c r="O234" s="152">
        <f t="shared" si="89"/>
        <v>0.1</v>
      </c>
      <c r="P234" s="152"/>
      <c r="Q234" s="7">
        <f t="shared" si="90"/>
        <v>0.1</v>
      </c>
      <c r="R234" s="7">
        <f t="shared" si="91"/>
        <v>0.5</v>
      </c>
      <c r="S234" s="7">
        <f t="shared" si="92"/>
        <v>1</v>
      </c>
      <c r="T234" s="7">
        <f t="shared" si="109"/>
        <v>1.6</v>
      </c>
      <c r="U234" s="7">
        <f t="shared" si="93"/>
        <v>0.1</v>
      </c>
      <c r="V234" s="7">
        <f t="shared" si="94"/>
        <v>0.5</v>
      </c>
      <c r="W234" s="7">
        <f t="shared" si="95"/>
        <v>1</v>
      </c>
      <c r="X234" s="7">
        <f t="shared" si="105"/>
        <v>1.6</v>
      </c>
      <c r="Y234" s="7">
        <f t="shared" si="96"/>
        <v>0.1</v>
      </c>
      <c r="Z234" s="7">
        <f t="shared" si="97"/>
        <v>0.5</v>
      </c>
      <c r="AA234" s="7">
        <f t="shared" si="98"/>
        <v>1</v>
      </c>
      <c r="AB234" s="7">
        <f t="shared" si="106"/>
        <v>1.6</v>
      </c>
      <c r="AC234" s="7">
        <f t="shared" si="99"/>
        <v>0.1</v>
      </c>
      <c r="AD234" s="7">
        <f t="shared" si="100"/>
        <v>0.5</v>
      </c>
      <c r="AE234" s="7">
        <f t="shared" si="101"/>
        <v>1</v>
      </c>
      <c r="AF234" s="7">
        <f t="shared" si="107"/>
        <v>1.6</v>
      </c>
      <c r="AG234" s="7">
        <f t="shared" si="102"/>
        <v>0.1</v>
      </c>
      <c r="AH234" s="7">
        <f t="shared" si="103"/>
        <v>0</v>
      </c>
      <c r="AI234" s="7">
        <f t="shared" si="104"/>
        <v>0</v>
      </c>
      <c r="AJ234" s="7">
        <f t="shared" si="108"/>
        <v>0.1</v>
      </c>
      <c r="AK234"/>
      <c r="AL234"/>
      <c r="AM234"/>
      <c r="AN234"/>
      <c r="AO234"/>
      <c r="AP234"/>
      <c r="AQ234"/>
    </row>
    <row r="235" spans="1:43" x14ac:dyDescent="0.25">
      <c r="A235" s="140" t="s">
        <v>1513</v>
      </c>
      <c r="B235" s="153">
        <v>1</v>
      </c>
      <c r="C235" s="154">
        <v>5</v>
      </c>
      <c r="D235" s="151">
        <v>5</v>
      </c>
      <c r="E235" s="154">
        <v>5</v>
      </c>
      <c r="F235" s="154">
        <v>5</v>
      </c>
      <c r="G235" s="154">
        <v>4</v>
      </c>
      <c r="H235" s="154">
        <v>4</v>
      </c>
      <c r="I235" s="151"/>
      <c r="J235" s="163">
        <f t="shared" si="84"/>
        <v>4.666666666666667</v>
      </c>
      <c r="K235" s="152">
        <f t="shared" si="85"/>
        <v>1.6</v>
      </c>
      <c r="L235" s="152">
        <f t="shared" si="86"/>
        <v>1.6</v>
      </c>
      <c r="M235" s="152">
        <f t="shared" si="87"/>
        <v>1.6</v>
      </c>
      <c r="N235" s="152">
        <f t="shared" si="88"/>
        <v>1.6</v>
      </c>
      <c r="O235" s="152">
        <f t="shared" si="89"/>
        <v>0.6</v>
      </c>
      <c r="P235" s="152"/>
      <c r="Q235" s="7">
        <f t="shared" si="90"/>
        <v>0.1</v>
      </c>
      <c r="R235" s="7">
        <f t="shared" si="91"/>
        <v>0.5</v>
      </c>
      <c r="S235" s="7">
        <f t="shared" si="92"/>
        <v>1</v>
      </c>
      <c r="T235" s="7">
        <f t="shared" si="109"/>
        <v>1.6</v>
      </c>
      <c r="U235" s="7">
        <f t="shared" si="93"/>
        <v>0.1</v>
      </c>
      <c r="V235" s="7">
        <f t="shared" si="94"/>
        <v>0.5</v>
      </c>
      <c r="W235" s="7">
        <f t="shared" si="95"/>
        <v>1</v>
      </c>
      <c r="X235" s="7">
        <f t="shared" si="105"/>
        <v>1.6</v>
      </c>
      <c r="Y235" s="7">
        <f t="shared" si="96"/>
        <v>0.1</v>
      </c>
      <c r="Z235" s="7">
        <f t="shared" si="97"/>
        <v>0.5</v>
      </c>
      <c r="AA235" s="7">
        <f t="shared" si="98"/>
        <v>1</v>
      </c>
      <c r="AB235" s="7">
        <f t="shared" si="106"/>
        <v>1.6</v>
      </c>
      <c r="AC235" s="7">
        <f t="shared" si="99"/>
        <v>0.1</v>
      </c>
      <c r="AD235" s="7">
        <f t="shared" si="100"/>
        <v>0.5</v>
      </c>
      <c r="AE235" s="7">
        <f t="shared" si="101"/>
        <v>1</v>
      </c>
      <c r="AF235" s="7">
        <f t="shared" si="107"/>
        <v>1.6</v>
      </c>
      <c r="AG235" s="7">
        <f t="shared" si="102"/>
        <v>0.1</v>
      </c>
      <c r="AH235" s="7">
        <f t="shared" si="103"/>
        <v>0.5</v>
      </c>
      <c r="AI235" s="7">
        <f t="shared" si="104"/>
        <v>0</v>
      </c>
      <c r="AJ235" s="7">
        <f t="shared" si="108"/>
        <v>0.6</v>
      </c>
      <c r="AK235"/>
      <c r="AL235"/>
      <c r="AM235"/>
      <c r="AN235"/>
      <c r="AO235"/>
      <c r="AP235"/>
      <c r="AQ235"/>
    </row>
    <row r="236" spans="1:43" x14ac:dyDescent="0.25">
      <c r="A236" s="140" t="s">
        <v>1647</v>
      </c>
      <c r="B236" s="153">
        <v>1</v>
      </c>
      <c r="C236" s="154">
        <v>5</v>
      </c>
      <c r="D236" s="151">
        <v>5</v>
      </c>
      <c r="E236" s="154">
        <v>4</v>
      </c>
      <c r="F236" s="154">
        <v>5</v>
      </c>
      <c r="G236" s="154">
        <v>4</v>
      </c>
      <c r="H236" s="154">
        <v>5</v>
      </c>
      <c r="I236" s="151"/>
      <c r="J236" s="163">
        <f t="shared" si="84"/>
        <v>4.666666666666667</v>
      </c>
      <c r="K236" s="152">
        <f t="shared" si="85"/>
        <v>1.6</v>
      </c>
      <c r="L236" s="152">
        <f t="shared" si="86"/>
        <v>1.6</v>
      </c>
      <c r="M236" s="152">
        <f t="shared" si="87"/>
        <v>1.6</v>
      </c>
      <c r="N236" s="152">
        <f t="shared" si="88"/>
        <v>1.6</v>
      </c>
      <c r="O236" s="152">
        <f t="shared" si="89"/>
        <v>0.6</v>
      </c>
      <c r="P236" s="152"/>
      <c r="Q236" s="7">
        <f t="shared" si="90"/>
        <v>0.1</v>
      </c>
      <c r="R236" s="7">
        <f t="shared" si="91"/>
        <v>0.5</v>
      </c>
      <c r="S236" s="7">
        <f t="shared" si="92"/>
        <v>1</v>
      </c>
      <c r="T236" s="7">
        <f t="shared" si="109"/>
        <v>1.6</v>
      </c>
      <c r="U236" s="7">
        <f t="shared" si="93"/>
        <v>0.1</v>
      </c>
      <c r="V236" s="7">
        <f t="shared" si="94"/>
        <v>0.5</v>
      </c>
      <c r="W236" s="7">
        <f t="shared" si="95"/>
        <v>1</v>
      </c>
      <c r="X236" s="7">
        <f t="shared" si="105"/>
        <v>1.6</v>
      </c>
      <c r="Y236" s="7">
        <f t="shared" si="96"/>
        <v>0.1</v>
      </c>
      <c r="Z236" s="7">
        <f t="shared" si="97"/>
        <v>0.5</v>
      </c>
      <c r="AA236" s="7">
        <f t="shared" si="98"/>
        <v>1</v>
      </c>
      <c r="AB236" s="7">
        <f t="shared" si="106"/>
        <v>1.6</v>
      </c>
      <c r="AC236" s="7">
        <f t="shared" si="99"/>
        <v>0.1</v>
      </c>
      <c r="AD236" s="7">
        <f t="shared" si="100"/>
        <v>0.5</v>
      </c>
      <c r="AE236" s="7">
        <f t="shared" si="101"/>
        <v>1</v>
      </c>
      <c r="AF236" s="7">
        <f t="shared" si="107"/>
        <v>1.6</v>
      </c>
      <c r="AG236" s="7">
        <f t="shared" si="102"/>
        <v>0.1</v>
      </c>
      <c r="AH236" s="7">
        <f t="shared" si="103"/>
        <v>0.5</v>
      </c>
      <c r="AI236" s="7">
        <f t="shared" si="104"/>
        <v>0</v>
      </c>
      <c r="AJ236" s="7">
        <f t="shared" si="108"/>
        <v>0.6</v>
      </c>
      <c r="AK236"/>
      <c r="AL236"/>
      <c r="AM236"/>
      <c r="AN236"/>
      <c r="AO236"/>
      <c r="AP236"/>
      <c r="AQ236"/>
    </row>
    <row r="237" spans="1:43" x14ac:dyDescent="0.25">
      <c r="A237" s="140" t="s">
        <v>1986</v>
      </c>
      <c r="B237" s="153">
        <v>1</v>
      </c>
      <c r="C237" s="154">
        <v>4</v>
      </c>
      <c r="D237" s="151">
        <v>5</v>
      </c>
      <c r="E237" s="154">
        <v>5</v>
      </c>
      <c r="F237" s="154">
        <v>5</v>
      </c>
      <c r="G237" s="154">
        <v>3</v>
      </c>
      <c r="H237" s="154">
        <v>4</v>
      </c>
      <c r="I237" s="151"/>
      <c r="J237" s="163">
        <f t="shared" si="84"/>
        <v>4.333333333333333</v>
      </c>
      <c r="K237" s="152">
        <f t="shared" si="85"/>
        <v>1.6</v>
      </c>
      <c r="L237" s="152">
        <f t="shared" si="86"/>
        <v>1.6</v>
      </c>
      <c r="M237" s="152">
        <f t="shared" si="87"/>
        <v>1.6</v>
      </c>
      <c r="N237" s="152">
        <f t="shared" si="88"/>
        <v>1.6</v>
      </c>
      <c r="O237" s="152">
        <f t="shared" si="89"/>
        <v>0.1</v>
      </c>
      <c r="P237" s="152"/>
      <c r="Q237" s="7">
        <f t="shared" si="90"/>
        <v>0.1</v>
      </c>
      <c r="R237" s="7">
        <f t="shared" si="91"/>
        <v>0.5</v>
      </c>
      <c r="S237" s="7">
        <f t="shared" si="92"/>
        <v>1</v>
      </c>
      <c r="T237" s="7">
        <f t="shared" si="109"/>
        <v>1.6</v>
      </c>
      <c r="U237" s="7">
        <f t="shared" si="93"/>
        <v>0.1</v>
      </c>
      <c r="V237" s="7">
        <f t="shared" si="94"/>
        <v>0.5</v>
      </c>
      <c r="W237" s="7">
        <f t="shared" si="95"/>
        <v>1</v>
      </c>
      <c r="X237" s="7">
        <f t="shared" si="105"/>
        <v>1.6</v>
      </c>
      <c r="Y237" s="7">
        <f t="shared" si="96"/>
        <v>0.1</v>
      </c>
      <c r="Z237" s="7">
        <f t="shared" si="97"/>
        <v>0.5</v>
      </c>
      <c r="AA237" s="7">
        <f t="shared" si="98"/>
        <v>1</v>
      </c>
      <c r="AB237" s="7">
        <f t="shared" si="106"/>
        <v>1.6</v>
      </c>
      <c r="AC237" s="7">
        <f t="shared" si="99"/>
        <v>0.1</v>
      </c>
      <c r="AD237" s="7">
        <f t="shared" si="100"/>
        <v>0.5</v>
      </c>
      <c r="AE237" s="7">
        <f t="shared" si="101"/>
        <v>1</v>
      </c>
      <c r="AF237" s="7">
        <f t="shared" si="107"/>
        <v>1.6</v>
      </c>
      <c r="AG237" s="7">
        <f t="shared" si="102"/>
        <v>0.1</v>
      </c>
      <c r="AH237" s="7">
        <f t="shared" si="103"/>
        <v>0</v>
      </c>
      <c r="AI237" s="7">
        <f t="shared" si="104"/>
        <v>0</v>
      </c>
      <c r="AJ237" s="7">
        <f t="shared" si="108"/>
        <v>0.1</v>
      </c>
      <c r="AK237"/>
      <c r="AL237"/>
      <c r="AM237"/>
      <c r="AN237"/>
      <c r="AO237"/>
      <c r="AP237"/>
      <c r="AQ237"/>
    </row>
    <row r="238" spans="1:43" x14ac:dyDescent="0.25">
      <c r="A238" s="2" t="s">
        <v>210</v>
      </c>
      <c r="B238" s="153">
        <v>6</v>
      </c>
      <c r="C238" s="154">
        <v>4.833333333333333</v>
      </c>
      <c r="D238" s="151">
        <v>4.333333333333333</v>
      </c>
      <c r="E238" s="154">
        <v>4.333333333333333</v>
      </c>
      <c r="F238" s="154">
        <v>4.666666666666667</v>
      </c>
      <c r="G238" s="154">
        <v>3.6666666666666665</v>
      </c>
      <c r="H238" s="154">
        <v>3.6666666666666665</v>
      </c>
      <c r="I238" s="151"/>
      <c r="J238" s="163">
        <f t="shared" si="84"/>
        <v>4.2500000000000009</v>
      </c>
      <c r="K238" s="152">
        <f t="shared" si="85"/>
        <v>1.6</v>
      </c>
      <c r="L238" s="152">
        <f t="shared" si="86"/>
        <v>1.6</v>
      </c>
      <c r="M238" s="152">
        <f t="shared" si="87"/>
        <v>1.6</v>
      </c>
      <c r="N238" s="152">
        <f t="shared" si="88"/>
        <v>1.6</v>
      </c>
      <c r="O238" s="152">
        <f t="shared" si="89"/>
        <v>0.1</v>
      </c>
      <c r="P238" s="152"/>
      <c r="Q238" s="7">
        <f t="shared" si="90"/>
        <v>0.1</v>
      </c>
      <c r="R238" s="7">
        <f t="shared" si="91"/>
        <v>0.5</v>
      </c>
      <c r="S238" s="7">
        <f t="shared" si="92"/>
        <v>1</v>
      </c>
      <c r="T238" s="7">
        <f t="shared" si="109"/>
        <v>1.6</v>
      </c>
      <c r="U238" s="7">
        <f t="shared" si="93"/>
        <v>0.1</v>
      </c>
      <c r="V238" s="7">
        <f t="shared" si="94"/>
        <v>0.5</v>
      </c>
      <c r="W238" s="7">
        <f t="shared" si="95"/>
        <v>1</v>
      </c>
      <c r="X238" s="7">
        <f t="shared" si="105"/>
        <v>1.6</v>
      </c>
      <c r="Y238" s="7">
        <f t="shared" si="96"/>
        <v>0.1</v>
      </c>
      <c r="Z238" s="7">
        <f t="shared" si="97"/>
        <v>0.5</v>
      </c>
      <c r="AA238" s="7">
        <f t="shared" si="98"/>
        <v>1</v>
      </c>
      <c r="AB238" s="7">
        <f t="shared" si="106"/>
        <v>1.6</v>
      </c>
      <c r="AC238" s="7">
        <f t="shared" si="99"/>
        <v>0.1</v>
      </c>
      <c r="AD238" s="7">
        <f t="shared" si="100"/>
        <v>0.5</v>
      </c>
      <c r="AE238" s="7">
        <f t="shared" si="101"/>
        <v>1</v>
      </c>
      <c r="AF238" s="7">
        <f t="shared" si="107"/>
        <v>1.6</v>
      </c>
      <c r="AG238" s="7">
        <f t="shared" si="102"/>
        <v>0.1</v>
      </c>
      <c r="AH238" s="7">
        <f t="shared" si="103"/>
        <v>0</v>
      </c>
      <c r="AI238" s="7">
        <f t="shared" si="104"/>
        <v>0</v>
      </c>
      <c r="AJ238" s="7">
        <f t="shared" si="108"/>
        <v>0.1</v>
      </c>
      <c r="AK238"/>
      <c r="AL238"/>
      <c r="AM238"/>
      <c r="AN238"/>
      <c r="AO238"/>
      <c r="AP238"/>
      <c r="AQ238"/>
    </row>
    <row r="239" spans="1:43" x14ac:dyDescent="0.25">
      <c r="A239" s="140" t="s">
        <v>211</v>
      </c>
      <c r="B239" s="153">
        <v>1</v>
      </c>
      <c r="C239" s="154">
        <v>4</v>
      </c>
      <c r="D239" s="151">
        <v>4</v>
      </c>
      <c r="E239" s="154">
        <v>3</v>
      </c>
      <c r="F239" s="154">
        <v>4</v>
      </c>
      <c r="G239" s="154">
        <v>2</v>
      </c>
      <c r="H239" s="154">
        <v>4</v>
      </c>
      <c r="I239" s="151"/>
      <c r="J239" s="163">
        <f t="shared" si="84"/>
        <v>3.5</v>
      </c>
      <c r="K239" s="152">
        <f t="shared" si="85"/>
        <v>1.6</v>
      </c>
      <c r="L239" s="152">
        <f t="shared" si="86"/>
        <v>1.6</v>
      </c>
      <c r="M239" s="152">
        <f t="shared" si="87"/>
        <v>1.6</v>
      </c>
      <c r="N239" s="152">
        <f t="shared" si="88"/>
        <v>0.6</v>
      </c>
      <c r="O239" s="152">
        <f t="shared" si="89"/>
        <v>0</v>
      </c>
      <c r="P239" s="152"/>
      <c r="Q239" s="7">
        <f t="shared" si="90"/>
        <v>0.1</v>
      </c>
      <c r="R239" s="7">
        <f t="shared" si="91"/>
        <v>0.5</v>
      </c>
      <c r="S239" s="7">
        <f t="shared" si="92"/>
        <v>1</v>
      </c>
      <c r="T239" s="7">
        <f t="shared" si="109"/>
        <v>1.6</v>
      </c>
      <c r="U239" s="7">
        <f t="shared" si="93"/>
        <v>0.1</v>
      </c>
      <c r="V239" s="7">
        <f t="shared" si="94"/>
        <v>0.5</v>
      </c>
      <c r="W239" s="7">
        <f t="shared" si="95"/>
        <v>1</v>
      </c>
      <c r="X239" s="7">
        <f t="shared" si="105"/>
        <v>1.6</v>
      </c>
      <c r="Y239" s="7">
        <f t="shared" si="96"/>
        <v>0.1</v>
      </c>
      <c r="Z239" s="7">
        <f t="shared" si="97"/>
        <v>0.5</v>
      </c>
      <c r="AA239" s="7">
        <f t="shared" si="98"/>
        <v>1</v>
      </c>
      <c r="AB239" s="7">
        <f t="shared" si="106"/>
        <v>1.6</v>
      </c>
      <c r="AC239" s="7">
        <f t="shared" si="99"/>
        <v>0.1</v>
      </c>
      <c r="AD239" s="7">
        <f t="shared" si="100"/>
        <v>0.5</v>
      </c>
      <c r="AE239" s="7">
        <f t="shared" si="101"/>
        <v>0</v>
      </c>
      <c r="AF239" s="7">
        <f t="shared" si="107"/>
        <v>0.6</v>
      </c>
      <c r="AG239" s="7">
        <f t="shared" si="102"/>
        <v>0</v>
      </c>
      <c r="AH239" s="7">
        <f t="shared" si="103"/>
        <v>0</v>
      </c>
      <c r="AI239" s="7">
        <f t="shared" si="104"/>
        <v>0</v>
      </c>
      <c r="AJ239" s="7">
        <f t="shared" si="108"/>
        <v>0</v>
      </c>
      <c r="AK239"/>
      <c r="AL239"/>
      <c r="AM239"/>
      <c r="AN239"/>
      <c r="AO239"/>
      <c r="AP239"/>
      <c r="AQ239"/>
    </row>
    <row r="240" spans="1:43" x14ac:dyDescent="0.25">
      <c r="A240" s="140" t="s">
        <v>375</v>
      </c>
      <c r="B240" s="153">
        <v>5</v>
      </c>
      <c r="C240" s="154">
        <v>5</v>
      </c>
      <c r="D240" s="151">
        <v>4.4000000000000004</v>
      </c>
      <c r="E240" s="154">
        <v>4.5999999999999996</v>
      </c>
      <c r="F240" s="154">
        <v>4.8</v>
      </c>
      <c r="G240" s="154">
        <v>4</v>
      </c>
      <c r="H240" s="154">
        <v>3.6</v>
      </c>
      <c r="I240" s="151"/>
      <c r="J240" s="163">
        <f t="shared" si="84"/>
        <v>4.4000000000000004</v>
      </c>
      <c r="K240" s="152">
        <f t="shared" si="85"/>
        <v>1.6</v>
      </c>
      <c r="L240" s="152">
        <f t="shared" si="86"/>
        <v>1.6</v>
      </c>
      <c r="M240" s="152">
        <f t="shared" si="87"/>
        <v>1.6</v>
      </c>
      <c r="N240" s="152">
        <f t="shared" si="88"/>
        <v>1.6</v>
      </c>
      <c r="O240" s="152">
        <f t="shared" si="89"/>
        <v>0.1</v>
      </c>
      <c r="P240" s="152"/>
      <c r="Q240" s="7">
        <f t="shared" si="90"/>
        <v>0.1</v>
      </c>
      <c r="R240" s="7">
        <f t="shared" si="91"/>
        <v>0.5</v>
      </c>
      <c r="S240" s="7">
        <f t="shared" si="92"/>
        <v>1</v>
      </c>
      <c r="T240" s="7">
        <f t="shared" si="109"/>
        <v>1.6</v>
      </c>
      <c r="U240" s="7">
        <f t="shared" si="93"/>
        <v>0.1</v>
      </c>
      <c r="V240" s="7">
        <f t="shared" si="94"/>
        <v>0.5</v>
      </c>
      <c r="W240" s="7">
        <f t="shared" si="95"/>
        <v>1</v>
      </c>
      <c r="X240" s="7">
        <f t="shared" si="105"/>
        <v>1.6</v>
      </c>
      <c r="Y240" s="7">
        <f t="shared" si="96"/>
        <v>0.1</v>
      </c>
      <c r="Z240" s="7">
        <f t="shared" si="97"/>
        <v>0.5</v>
      </c>
      <c r="AA240" s="7">
        <f t="shared" si="98"/>
        <v>1</v>
      </c>
      <c r="AB240" s="7">
        <f t="shared" si="106"/>
        <v>1.6</v>
      </c>
      <c r="AC240" s="7">
        <f t="shared" si="99"/>
        <v>0.1</v>
      </c>
      <c r="AD240" s="7">
        <f t="shared" si="100"/>
        <v>0.5</v>
      </c>
      <c r="AE240" s="7">
        <f t="shared" si="101"/>
        <v>1</v>
      </c>
      <c r="AF240" s="7">
        <f t="shared" si="107"/>
        <v>1.6</v>
      </c>
      <c r="AG240" s="7">
        <f t="shared" si="102"/>
        <v>0.1</v>
      </c>
      <c r="AH240" s="7">
        <f t="shared" si="103"/>
        <v>0</v>
      </c>
      <c r="AI240" s="7">
        <f t="shared" si="104"/>
        <v>0</v>
      </c>
      <c r="AJ240" s="7">
        <f t="shared" si="108"/>
        <v>0.1</v>
      </c>
      <c r="AK240"/>
      <c r="AL240"/>
      <c r="AM240"/>
      <c r="AN240"/>
      <c r="AO240"/>
      <c r="AP240"/>
      <c r="AQ240"/>
    </row>
    <row r="241" spans="1:43" ht="15.75" x14ac:dyDescent="0.25">
      <c r="A241" s="162" t="s">
        <v>285</v>
      </c>
      <c r="B241" s="153">
        <v>10</v>
      </c>
      <c r="C241" s="154">
        <v>3.4</v>
      </c>
      <c r="D241" s="151">
        <v>3.3</v>
      </c>
      <c r="E241" s="154">
        <v>3.5</v>
      </c>
      <c r="F241" s="154">
        <v>4.0999999999999996</v>
      </c>
      <c r="G241" s="154">
        <v>3.7</v>
      </c>
      <c r="H241" s="154">
        <v>3.6</v>
      </c>
      <c r="I241" s="151"/>
      <c r="J241" s="163">
        <f t="shared" si="84"/>
        <v>3.6</v>
      </c>
      <c r="K241" s="152">
        <f t="shared" si="85"/>
        <v>1.6</v>
      </c>
      <c r="L241" s="152">
        <f t="shared" si="86"/>
        <v>1.6</v>
      </c>
      <c r="M241" s="152">
        <f t="shared" si="87"/>
        <v>1.6</v>
      </c>
      <c r="N241" s="152">
        <f t="shared" si="88"/>
        <v>0.6</v>
      </c>
      <c r="O241" s="152">
        <f t="shared" si="89"/>
        <v>0</v>
      </c>
      <c r="P241" s="152"/>
      <c r="Q241" s="7">
        <f t="shared" si="90"/>
        <v>0.1</v>
      </c>
      <c r="R241" s="7">
        <f t="shared" si="91"/>
        <v>0.5</v>
      </c>
      <c r="S241" s="7">
        <f t="shared" si="92"/>
        <v>1</v>
      </c>
      <c r="T241" s="7">
        <f t="shared" si="109"/>
        <v>1.6</v>
      </c>
      <c r="U241" s="7">
        <f t="shared" si="93"/>
        <v>0.1</v>
      </c>
      <c r="V241" s="7">
        <f t="shared" si="94"/>
        <v>0.5</v>
      </c>
      <c r="W241" s="7">
        <f t="shared" si="95"/>
        <v>1</v>
      </c>
      <c r="X241" s="7">
        <f t="shared" si="105"/>
        <v>1.6</v>
      </c>
      <c r="Y241" s="7">
        <f t="shared" si="96"/>
        <v>0.1</v>
      </c>
      <c r="Z241" s="7">
        <f t="shared" si="97"/>
        <v>0.5</v>
      </c>
      <c r="AA241" s="7">
        <f t="shared" si="98"/>
        <v>1</v>
      </c>
      <c r="AB241" s="7">
        <f t="shared" si="106"/>
        <v>1.6</v>
      </c>
      <c r="AC241" s="7">
        <f t="shared" si="99"/>
        <v>0.1</v>
      </c>
      <c r="AD241" s="7">
        <f t="shared" si="100"/>
        <v>0.5</v>
      </c>
      <c r="AE241" s="7">
        <f t="shared" si="101"/>
        <v>0</v>
      </c>
      <c r="AF241" s="7">
        <f t="shared" si="107"/>
        <v>0.6</v>
      </c>
      <c r="AG241" s="7">
        <f t="shared" si="102"/>
        <v>0</v>
      </c>
      <c r="AH241" s="7">
        <f t="shared" si="103"/>
        <v>0</v>
      </c>
      <c r="AI241" s="7">
        <f t="shared" si="104"/>
        <v>0</v>
      </c>
      <c r="AJ241" s="7">
        <f t="shared" si="108"/>
        <v>0</v>
      </c>
      <c r="AK241"/>
      <c r="AL241"/>
      <c r="AM241"/>
      <c r="AN241"/>
      <c r="AO241"/>
      <c r="AP241"/>
      <c r="AQ241"/>
    </row>
    <row r="242" spans="1:43" x14ac:dyDescent="0.25">
      <c r="A242" s="155" t="s">
        <v>48</v>
      </c>
      <c r="B242" s="153">
        <v>2</v>
      </c>
      <c r="C242" s="154">
        <v>3.5</v>
      </c>
      <c r="D242" s="151">
        <v>3</v>
      </c>
      <c r="E242" s="154">
        <v>4.5</v>
      </c>
      <c r="F242" s="154">
        <v>4.5</v>
      </c>
      <c r="G242" s="154">
        <v>4</v>
      </c>
      <c r="H242" s="154">
        <v>3</v>
      </c>
      <c r="I242" s="151"/>
      <c r="J242" s="163">
        <f t="shared" si="84"/>
        <v>3.75</v>
      </c>
      <c r="K242" s="152">
        <f t="shared" si="85"/>
        <v>1.6</v>
      </c>
      <c r="L242" s="152">
        <f t="shared" si="86"/>
        <v>1.6</v>
      </c>
      <c r="M242" s="152">
        <f t="shared" si="87"/>
        <v>1.6</v>
      </c>
      <c r="N242" s="152">
        <f t="shared" si="88"/>
        <v>0.6</v>
      </c>
      <c r="O242" s="152">
        <f t="shared" si="89"/>
        <v>0</v>
      </c>
      <c r="P242" s="152"/>
      <c r="Q242" s="7">
        <f t="shared" si="90"/>
        <v>0.1</v>
      </c>
      <c r="R242" s="7">
        <f t="shared" si="91"/>
        <v>0.5</v>
      </c>
      <c r="S242" s="7">
        <f t="shared" si="92"/>
        <v>1</v>
      </c>
      <c r="T242" s="7">
        <f t="shared" si="109"/>
        <v>1.6</v>
      </c>
      <c r="U242" s="7">
        <f t="shared" si="93"/>
        <v>0.1</v>
      </c>
      <c r="V242" s="7">
        <f t="shared" si="94"/>
        <v>0.5</v>
      </c>
      <c r="W242" s="7">
        <f t="shared" si="95"/>
        <v>1</v>
      </c>
      <c r="X242" s="7">
        <f t="shared" si="105"/>
        <v>1.6</v>
      </c>
      <c r="Y242" s="7">
        <f t="shared" si="96"/>
        <v>0.1</v>
      </c>
      <c r="Z242" s="7">
        <f t="shared" si="97"/>
        <v>0.5</v>
      </c>
      <c r="AA242" s="7">
        <f t="shared" si="98"/>
        <v>1</v>
      </c>
      <c r="AB242" s="7">
        <f t="shared" si="106"/>
        <v>1.6</v>
      </c>
      <c r="AC242" s="7">
        <f t="shared" si="99"/>
        <v>0.1</v>
      </c>
      <c r="AD242" s="7">
        <f t="shared" si="100"/>
        <v>0.5</v>
      </c>
      <c r="AE242" s="7">
        <f t="shared" si="101"/>
        <v>0</v>
      </c>
      <c r="AF242" s="7">
        <f t="shared" si="107"/>
        <v>0.6</v>
      </c>
      <c r="AG242" s="7">
        <f t="shared" si="102"/>
        <v>0</v>
      </c>
      <c r="AH242" s="7">
        <f t="shared" si="103"/>
        <v>0</v>
      </c>
      <c r="AI242" s="7">
        <f t="shared" si="104"/>
        <v>0</v>
      </c>
      <c r="AJ242" s="7">
        <f t="shared" si="108"/>
        <v>0</v>
      </c>
      <c r="AK242"/>
      <c r="AL242"/>
      <c r="AM242"/>
      <c r="AN242"/>
      <c r="AO242"/>
      <c r="AP242"/>
      <c r="AQ242"/>
    </row>
    <row r="243" spans="1:43" x14ac:dyDescent="0.25">
      <c r="A243" s="140" t="s">
        <v>158</v>
      </c>
      <c r="B243" s="153">
        <v>1</v>
      </c>
      <c r="C243" s="154">
        <v>4</v>
      </c>
      <c r="D243" s="151">
        <v>3</v>
      </c>
      <c r="E243" s="154">
        <v>5</v>
      </c>
      <c r="F243" s="154">
        <v>5</v>
      </c>
      <c r="G243" s="154">
        <v>4</v>
      </c>
      <c r="H243" s="154">
        <v>3</v>
      </c>
      <c r="I243" s="151"/>
      <c r="J243" s="163">
        <f t="shared" si="84"/>
        <v>4</v>
      </c>
      <c r="K243" s="152">
        <f t="shared" si="85"/>
        <v>1.6</v>
      </c>
      <c r="L243" s="152">
        <f t="shared" si="86"/>
        <v>1.6</v>
      </c>
      <c r="M243" s="152">
        <f t="shared" si="87"/>
        <v>1.6</v>
      </c>
      <c r="N243" s="152">
        <f t="shared" si="88"/>
        <v>1.6</v>
      </c>
      <c r="O243" s="152">
        <f t="shared" si="89"/>
        <v>0</v>
      </c>
      <c r="P243" s="152"/>
      <c r="Q243" s="7">
        <f t="shared" si="90"/>
        <v>0.1</v>
      </c>
      <c r="R243" s="7">
        <f t="shared" si="91"/>
        <v>0.5</v>
      </c>
      <c r="S243" s="7">
        <f t="shared" si="92"/>
        <v>1</v>
      </c>
      <c r="T243" s="7">
        <f t="shared" si="109"/>
        <v>1.6</v>
      </c>
      <c r="U243" s="7">
        <f t="shared" si="93"/>
        <v>0.1</v>
      </c>
      <c r="V243" s="7">
        <f t="shared" si="94"/>
        <v>0.5</v>
      </c>
      <c r="W243" s="7">
        <f t="shared" si="95"/>
        <v>1</v>
      </c>
      <c r="X243" s="7">
        <f t="shared" si="105"/>
        <v>1.6</v>
      </c>
      <c r="Y243" s="7">
        <f t="shared" si="96"/>
        <v>0.1</v>
      </c>
      <c r="Z243" s="7">
        <f t="shared" si="97"/>
        <v>0.5</v>
      </c>
      <c r="AA243" s="7">
        <f t="shared" si="98"/>
        <v>1</v>
      </c>
      <c r="AB243" s="7">
        <f t="shared" si="106"/>
        <v>1.6</v>
      </c>
      <c r="AC243" s="7">
        <f t="shared" si="99"/>
        <v>0.1</v>
      </c>
      <c r="AD243" s="7">
        <f t="shared" si="100"/>
        <v>0.5</v>
      </c>
      <c r="AE243" s="7">
        <f t="shared" si="101"/>
        <v>1</v>
      </c>
      <c r="AF243" s="7">
        <f t="shared" si="107"/>
        <v>1.6</v>
      </c>
      <c r="AG243" s="7">
        <f t="shared" si="102"/>
        <v>0</v>
      </c>
      <c r="AH243" s="7">
        <f t="shared" si="103"/>
        <v>0</v>
      </c>
      <c r="AI243" s="7">
        <f t="shared" si="104"/>
        <v>0</v>
      </c>
      <c r="AJ243" s="7">
        <f t="shared" si="108"/>
        <v>0</v>
      </c>
      <c r="AK243"/>
      <c r="AL243"/>
      <c r="AM243"/>
      <c r="AN243"/>
      <c r="AO243"/>
      <c r="AP243"/>
      <c r="AQ243"/>
    </row>
    <row r="244" spans="1:43" x14ac:dyDescent="0.25">
      <c r="A244" s="140" t="s">
        <v>48</v>
      </c>
      <c r="B244" s="153">
        <v>1</v>
      </c>
      <c r="C244" s="154">
        <v>3</v>
      </c>
      <c r="D244" s="151">
        <v>3</v>
      </c>
      <c r="E244" s="154">
        <v>4</v>
      </c>
      <c r="F244" s="154">
        <v>4</v>
      </c>
      <c r="G244" s="154">
        <v>4</v>
      </c>
      <c r="H244" s="154">
        <v>3</v>
      </c>
      <c r="I244" s="151"/>
      <c r="J244" s="163">
        <f t="shared" si="84"/>
        <v>3.5</v>
      </c>
      <c r="K244" s="152">
        <f t="shared" si="85"/>
        <v>1.6</v>
      </c>
      <c r="L244" s="152">
        <f t="shared" si="86"/>
        <v>1.6</v>
      </c>
      <c r="M244" s="152">
        <f t="shared" si="87"/>
        <v>1.6</v>
      </c>
      <c r="N244" s="152">
        <f t="shared" si="88"/>
        <v>0.6</v>
      </c>
      <c r="O244" s="152">
        <f t="shared" si="89"/>
        <v>0</v>
      </c>
      <c r="P244" s="152"/>
      <c r="Q244" s="7">
        <f t="shared" si="90"/>
        <v>0.1</v>
      </c>
      <c r="R244" s="7">
        <f t="shared" si="91"/>
        <v>0.5</v>
      </c>
      <c r="S244" s="7">
        <f t="shared" si="92"/>
        <v>1</v>
      </c>
      <c r="T244" s="7">
        <f t="shared" si="109"/>
        <v>1.6</v>
      </c>
      <c r="U244" s="7">
        <f t="shared" si="93"/>
        <v>0.1</v>
      </c>
      <c r="V244" s="7">
        <f t="shared" si="94"/>
        <v>0.5</v>
      </c>
      <c r="W244" s="7">
        <f t="shared" si="95"/>
        <v>1</v>
      </c>
      <c r="X244" s="7">
        <f t="shared" si="105"/>
        <v>1.6</v>
      </c>
      <c r="Y244" s="7">
        <f t="shared" si="96"/>
        <v>0.1</v>
      </c>
      <c r="Z244" s="7">
        <f t="shared" si="97"/>
        <v>0.5</v>
      </c>
      <c r="AA244" s="7">
        <f t="shared" si="98"/>
        <v>1</v>
      </c>
      <c r="AB244" s="7">
        <f t="shared" si="106"/>
        <v>1.6</v>
      </c>
      <c r="AC244" s="7">
        <f t="shared" si="99"/>
        <v>0.1</v>
      </c>
      <c r="AD244" s="7">
        <f t="shared" si="100"/>
        <v>0.5</v>
      </c>
      <c r="AE244" s="7">
        <f t="shared" si="101"/>
        <v>0</v>
      </c>
      <c r="AF244" s="7">
        <f t="shared" si="107"/>
        <v>0.6</v>
      </c>
      <c r="AG244" s="7">
        <f t="shared" si="102"/>
        <v>0</v>
      </c>
      <c r="AH244" s="7">
        <f t="shared" si="103"/>
        <v>0</v>
      </c>
      <c r="AI244" s="7">
        <f t="shared" si="104"/>
        <v>0</v>
      </c>
      <c r="AJ244" s="7">
        <f t="shared" si="108"/>
        <v>0</v>
      </c>
      <c r="AK244"/>
      <c r="AL244"/>
      <c r="AM244"/>
      <c r="AN244"/>
      <c r="AO244"/>
      <c r="AP244"/>
      <c r="AQ244"/>
    </row>
    <row r="245" spans="1:43" x14ac:dyDescent="0.25">
      <c r="A245" s="155" t="s">
        <v>31</v>
      </c>
      <c r="B245" s="153">
        <v>6</v>
      </c>
      <c r="C245" s="154">
        <v>3.5</v>
      </c>
      <c r="D245" s="151">
        <v>3.5</v>
      </c>
      <c r="E245" s="154">
        <v>3.3333333333333335</v>
      </c>
      <c r="F245" s="154">
        <v>4.166666666666667</v>
      </c>
      <c r="G245" s="154">
        <v>3.5</v>
      </c>
      <c r="H245" s="154">
        <v>3.8333333333333335</v>
      </c>
      <c r="I245" s="151"/>
      <c r="J245" s="163">
        <f t="shared" si="84"/>
        <v>3.6388888888888888</v>
      </c>
      <c r="K245" s="152">
        <f t="shared" si="85"/>
        <v>1.6</v>
      </c>
      <c r="L245" s="152">
        <f t="shared" si="86"/>
        <v>1.6</v>
      </c>
      <c r="M245" s="152">
        <f t="shared" si="87"/>
        <v>1.6</v>
      </c>
      <c r="N245" s="152">
        <f t="shared" si="88"/>
        <v>0.6</v>
      </c>
      <c r="O245" s="152">
        <f t="shared" si="89"/>
        <v>0</v>
      </c>
      <c r="P245" s="152"/>
      <c r="Q245" s="7">
        <f t="shared" si="90"/>
        <v>0.1</v>
      </c>
      <c r="R245" s="7">
        <f t="shared" si="91"/>
        <v>0.5</v>
      </c>
      <c r="S245" s="7">
        <f t="shared" si="92"/>
        <v>1</v>
      </c>
      <c r="T245" s="7">
        <f t="shared" si="109"/>
        <v>1.6</v>
      </c>
      <c r="U245" s="7">
        <f t="shared" si="93"/>
        <v>0.1</v>
      </c>
      <c r="V245" s="7">
        <f t="shared" si="94"/>
        <v>0.5</v>
      </c>
      <c r="W245" s="7">
        <f t="shared" si="95"/>
        <v>1</v>
      </c>
      <c r="X245" s="7">
        <f t="shared" si="105"/>
        <v>1.6</v>
      </c>
      <c r="Y245" s="7">
        <f t="shared" si="96"/>
        <v>0.1</v>
      </c>
      <c r="Z245" s="7">
        <f t="shared" si="97"/>
        <v>0.5</v>
      </c>
      <c r="AA245" s="7">
        <f t="shared" si="98"/>
        <v>1</v>
      </c>
      <c r="AB245" s="7">
        <f t="shared" si="106"/>
        <v>1.6</v>
      </c>
      <c r="AC245" s="7">
        <f t="shared" si="99"/>
        <v>0.1</v>
      </c>
      <c r="AD245" s="7">
        <f t="shared" si="100"/>
        <v>0.5</v>
      </c>
      <c r="AE245" s="7">
        <f t="shared" si="101"/>
        <v>0</v>
      </c>
      <c r="AF245" s="7">
        <f t="shared" si="107"/>
        <v>0.6</v>
      </c>
      <c r="AG245" s="7">
        <f t="shared" si="102"/>
        <v>0</v>
      </c>
      <c r="AH245" s="7">
        <f t="shared" si="103"/>
        <v>0</v>
      </c>
      <c r="AI245" s="7">
        <f t="shared" si="104"/>
        <v>0</v>
      </c>
      <c r="AJ245" s="7">
        <f t="shared" si="108"/>
        <v>0</v>
      </c>
      <c r="AK245"/>
      <c r="AL245"/>
      <c r="AM245"/>
      <c r="AN245"/>
      <c r="AO245"/>
      <c r="AP245"/>
      <c r="AQ245"/>
    </row>
    <row r="246" spans="1:43" x14ac:dyDescent="0.25">
      <c r="A246" s="140" t="s">
        <v>922</v>
      </c>
      <c r="B246" s="153">
        <v>2</v>
      </c>
      <c r="C246" s="154">
        <v>3.5</v>
      </c>
      <c r="D246" s="151">
        <v>4</v>
      </c>
      <c r="E246" s="154">
        <v>3.5</v>
      </c>
      <c r="F246" s="154">
        <v>4.5</v>
      </c>
      <c r="G246" s="154">
        <v>4</v>
      </c>
      <c r="H246" s="154">
        <v>3.5</v>
      </c>
      <c r="I246" s="151"/>
      <c r="J246" s="163">
        <f t="shared" si="84"/>
        <v>3.8333333333333335</v>
      </c>
      <c r="K246" s="152">
        <f t="shared" si="85"/>
        <v>1.6</v>
      </c>
      <c r="L246" s="152">
        <f t="shared" si="86"/>
        <v>1.6</v>
      </c>
      <c r="M246" s="152">
        <f t="shared" si="87"/>
        <v>1.6</v>
      </c>
      <c r="N246" s="152">
        <f t="shared" si="88"/>
        <v>0.6</v>
      </c>
      <c r="O246" s="152">
        <f t="shared" si="89"/>
        <v>0</v>
      </c>
      <c r="P246" s="152"/>
      <c r="Q246" s="7">
        <f t="shared" si="90"/>
        <v>0.1</v>
      </c>
      <c r="R246" s="7">
        <f t="shared" si="91"/>
        <v>0.5</v>
      </c>
      <c r="S246" s="7">
        <f t="shared" si="92"/>
        <v>1</v>
      </c>
      <c r="T246" s="7">
        <f t="shared" si="109"/>
        <v>1.6</v>
      </c>
      <c r="U246" s="7">
        <f t="shared" si="93"/>
        <v>0.1</v>
      </c>
      <c r="V246" s="7">
        <f t="shared" si="94"/>
        <v>0.5</v>
      </c>
      <c r="W246" s="7">
        <f t="shared" si="95"/>
        <v>1</v>
      </c>
      <c r="X246" s="7">
        <f t="shared" si="105"/>
        <v>1.6</v>
      </c>
      <c r="Y246" s="7">
        <f t="shared" si="96"/>
        <v>0.1</v>
      </c>
      <c r="Z246" s="7">
        <f t="shared" si="97"/>
        <v>0.5</v>
      </c>
      <c r="AA246" s="7">
        <f t="shared" si="98"/>
        <v>1</v>
      </c>
      <c r="AB246" s="7">
        <f t="shared" si="106"/>
        <v>1.6</v>
      </c>
      <c r="AC246" s="7">
        <f t="shared" si="99"/>
        <v>0.1</v>
      </c>
      <c r="AD246" s="7">
        <f t="shared" si="100"/>
        <v>0.5</v>
      </c>
      <c r="AE246" s="7">
        <f t="shared" si="101"/>
        <v>0</v>
      </c>
      <c r="AF246" s="7">
        <f t="shared" si="107"/>
        <v>0.6</v>
      </c>
      <c r="AG246" s="7">
        <f t="shared" si="102"/>
        <v>0</v>
      </c>
      <c r="AH246" s="7">
        <f t="shared" si="103"/>
        <v>0</v>
      </c>
      <c r="AI246" s="7">
        <f t="shared" si="104"/>
        <v>0</v>
      </c>
      <c r="AJ246" s="7">
        <f t="shared" si="108"/>
        <v>0</v>
      </c>
      <c r="AK246"/>
      <c r="AL246"/>
      <c r="AM246"/>
      <c r="AN246"/>
      <c r="AO246"/>
      <c r="AP246"/>
      <c r="AQ246"/>
    </row>
    <row r="247" spans="1:43" x14ac:dyDescent="0.25">
      <c r="A247" s="140" t="s">
        <v>931</v>
      </c>
      <c r="B247" s="153">
        <v>1</v>
      </c>
      <c r="C247" s="154">
        <v>4</v>
      </c>
      <c r="D247" s="151">
        <v>3</v>
      </c>
      <c r="E247" s="154">
        <v>3</v>
      </c>
      <c r="F247" s="154">
        <v>3</v>
      </c>
      <c r="G247" s="154">
        <v>5</v>
      </c>
      <c r="H247" s="154">
        <v>4</v>
      </c>
      <c r="I247" s="151"/>
      <c r="J247" s="163">
        <f t="shared" si="84"/>
        <v>3.6666666666666665</v>
      </c>
      <c r="K247" s="152">
        <f t="shared" si="85"/>
        <v>1.6</v>
      </c>
      <c r="L247" s="152">
        <f t="shared" si="86"/>
        <v>1.6</v>
      </c>
      <c r="M247" s="152">
        <f t="shared" si="87"/>
        <v>1.6</v>
      </c>
      <c r="N247" s="152">
        <f t="shared" si="88"/>
        <v>0.6</v>
      </c>
      <c r="O247" s="152">
        <f t="shared" si="89"/>
        <v>0</v>
      </c>
      <c r="P247" s="152"/>
      <c r="Q247" s="7">
        <f t="shared" si="90"/>
        <v>0.1</v>
      </c>
      <c r="R247" s="7">
        <f t="shared" si="91"/>
        <v>0.5</v>
      </c>
      <c r="S247" s="7">
        <f t="shared" si="92"/>
        <v>1</v>
      </c>
      <c r="T247" s="7">
        <f t="shared" si="109"/>
        <v>1.6</v>
      </c>
      <c r="U247" s="7">
        <f t="shared" si="93"/>
        <v>0.1</v>
      </c>
      <c r="V247" s="7">
        <f t="shared" si="94"/>
        <v>0.5</v>
      </c>
      <c r="W247" s="7">
        <f t="shared" si="95"/>
        <v>1</v>
      </c>
      <c r="X247" s="7">
        <f t="shared" si="105"/>
        <v>1.6</v>
      </c>
      <c r="Y247" s="7">
        <f t="shared" si="96"/>
        <v>0.1</v>
      </c>
      <c r="Z247" s="7">
        <f t="shared" si="97"/>
        <v>0.5</v>
      </c>
      <c r="AA247" s="7">
        <f t="shared" si="98"/>
        <v>1</v>
      </c>
      <c r="AB247" s="7">
        <f t="shared" si="106"/>
        <v>1.6</v>
      </c>
      <c r="AC247" s="7">
        <f t="shared" si="99"/>
        <v>0.1</v>
      </c>
      <c r="AD247" s="7">
        <f t="shared" si="100"/>
        <v>0.5</v>
      </c>
      <c r="AE247" s="7">
        <f t="shared" si="101"/>
        <v>0</v>
      </c>
      <c r="AF247" s="7">
        <f t="shared" si="107"/>
        <v>0.6</v>
      </c>
      <c r="AG247" s="7">
        <f t="shared" si="102"/>
        <v>0</v>
      </c>
      <c r="AH247" s="7">
        <f t="shared" si="103"/>
        <v>0</v>
      </c>
      <c r="AI247" s="7">
        <f t="shared" si="104"/>
        <v>0</v>
      </c>
      <c r="AJ247" s="7">
        <f t="shared" si="108"/>
        <v>0</v>
      </c>
      <c r="AK247"/>
      <c r="AL247"/>
      <c r="AM247"/>
      <c r="AN247"/>
      <c r="AO247"/>
      <c r="AP247"/>
      <c r="AQ247"/>
    </row>
    <row r="248" spans="1:43" x14ac:dyDescent="0.25">
      <c r="A248" s="140" t="s">
        <v>31</v>
      </c>
      <c r="B248" s="153">
        <v>1</v>
      </c>
      <c r="C248" s="154">
        <v>4</v>
      </c>
      <c r="D248" s="151">
        <v>3</v>
      </c>
      <c r="E248" s="154">
        <v>4</v>
      </c>
      <c r="F248" s="154">
        <v>5</v>
      </c>
      <c r="G248" s="154">
        <v>2</v>
      </c>
      <c r="H248" s="154">
        <v>3</v>
      </c>
      <c r="I248" s="151"/>
      <c r="J248" s="163">
        <f t="shared" si="84"/>
        <v>3.5</v>
      </c>
      <c r="K248" s="152">
        <f t="shared" si="85"/>
        <v>1.6</v>
      </c>
      <c r="L248" s="152">
        <f t="shared" si="86"/>
        <v>1.6</v>
      </c>
      <c r="M248" s="152">
        <f t="shared" si="87"/>
        <v>1.6</v>
      </c>
      <c r="N248" s="152">
        <f t="shared" si="88"/>
        <v>0.6</v>
      </c>
      <c r="O248" s="152">
        <f t="shared" si="89"/>
        <v>0</v>
      </c>
      <c r="P248" s="152"/>
      <c r="Q248" s="7">
        <f t="shared" si="90"/>
        <v>0.1</v>
      </c>
      <c r="R248" s="7">
        <f t="shared" si="91"/>
        <v>0.5</v>
      </c>
      <c r="S248" s="7">
        <f t="shared" si="92"/>
        <v>1</v>
      </c>
      <c r="T248" s="7">
        <f t="shared" si="109"/>
        <v>1.6</v>
      </c>
      <c r="U248" s="7">
        <f t="shared" si="93"/>
        <v>0.1</v>
      </c>
      <c r="V248" s="7">
        <f t="shared" si="94"/>
        <v>0.5</v>
      </c>
      <c r="W248" s="7">
        <f t="shared" si="95"/>
        <v>1</v>
      </c>
      <c r="X248" s="7">
        <f t="shared" si="105"/>
        <v>1.6</v>
      </c>
      <c r="Y248" s="7">
        <f t="shared" si="96"/>
        <v>0.1</v>
      </c>
      <c r="Z248" s="7">
        <f t="shared" si="97"/>
        <v>0.5</v>
      </c>
      <c r="AA248" s="7">
        <f t="shared" si="98"/>
        <v>1</v>
      </c>
      <c r="AB248" s="7">
        <f t="shared" si="106"/>
        <v>1.6</v>
      </c>
      <c r="AC248" s="7">
        <f t="shared" si="99"/>
        <v>0.1</v>
      </c>
      <c r="AD248" s="7">
        <f t="shared" si="100"/>
        <v>0.5</v>
      </c>
      <c r="AE248" s="7">
        <f t="shared" si="101"/>
        <v>0</v>
      </c>
      <c r="AF248" s="7">
        <f t="shared" si="107"/>
        <v>0.6</v>
      </c>
      <c r="AG248" s="7">
        <f t="shared" si="102"/>
        <v>0</v>
      </c>
      <c r="AH248" s="7">
        <f t="shared" si="103"/>
        <v>0</v>
      </c>
      <c r="AI248" s="7">
        <f t="shared" si="104"/>
        <v>0</v>
      </c>
      <c r="AJ248" s="7">
        <f t="shared" si="108"/>
        <v>0</v>
      </c>
      <c r="AK248"/>
      <c r="AL248"/>
      <c r="AM248"/>
      <c r="AN248"/>
      <c r="AO248"/>
      <c r="AP248"/>
      <c r="AQ248"/>
    </row>
    <row r="249" spans="1:43" x14ac:dyDescent="0.25">
      <c r="A249" s="140" t="s">
        <v>1362</v>
      </c>
      <c r="B249" s="153">
        <v>1</v>
      </c>
      <c r="C249" s="154">
        <v>2</v>
      </c>
      <c r="D249" s="151">
        <v>2</v>
      </c>
      <c r="E249" s="154">
        <v>2</v>
      </c>
      <c r="F249" s="154">
        <v>3</v>
      </c>
      <c r="G249" s="154">
        <v>2</v>
      </c>
      <c r="H249" s="154">
        <v>4</v>
      </c>
      <c r="I249" s="151"/>
      <c r="J249" s="163">
        <f t="shared" si="84"/>
        <v>2.5</v>
      </c>
      <c r="K249" s="152">
        <f t="shared" si="85"/>
        <v>1.6</v>
      </c>
      <c r="L249" s="152">
        <f t="shared" si="86"/>
        <v>1.6</v>
      </c>
      <c r="M249" s="152">
        <f t="shared" si="87"/>
        <v>0.6</v>
      </c>
      <c r="N249" s="152">
        <f t="shared" si="88"/>
        <v>0</v>
      </c>
      <c r="O249" s="152">
        <f t="shared" si="89"/>
        <v>0</v>
      </c>
      <c r="P249" s="152"/>
      <c r="Q249" s="7">
        <f t="shared" si="90"/>
        <v>0.1</v>
      </c>
      <c r="R249" s="7">
        <f t="shared" si="91"/>
        <v>0.5</v>
      </c>
      <c r="S249" s="7">
        <f t="shared" si="92"/>
        <v>1</v>
      </c>
      <c r="T249" s="7">
        <f t="shared" si="109"/>
        <v>1.6</v>
      </c>
      <c r="U249" s="7">
        <f t="shared" si="93"/>
        <v>0.1</v>
      </c>
      <c r="V249" s="7">
        <f t="shared" si="94"/>
        <v>0.5</v>
      </c>
      <c r="W249" s="7">
        <f t="shared" si="95"/>
        <v>1</v>
      </c>
      <c r="X249" s="7">
        <f t="shared" si="105"/>
        <v>1.6</v>
      </c>
      <c r="Y249" s="7">
        <f t="shared" si="96"/>
        <v>0.1</v>
      </c>
      <c r="Z249" s="7">
        <f t="shared" si="97"/>
        <v>0.5</v>
      </c>
      <c r="AA249" s="7">
        <f t="shared" si="98"/>
        <v>0</v>
      </c>
      <c r="AB249" s="7">
        <f t="shared" si="106"/>
        <v>0.6</v>
      </c>
      <c r="AC249" s="7">
        <f t="shared" si="99"/>
        <v>0</v>
      </c>
      <c r="AD249" s="7">
        <f t="shared" si="100"/>
        <v>0</v>
      </c>
      <c r="AE249" s="7">
        <f t="shared" si="101"/>
        <v>0</v>
      </c>
      <c r="AF249" s="7">
        <f t="shared" si="107"/>
        <v>0</v>
      </c>
      <c r="AG249" s="7">
        <f t="shared" si="102"/>
        <v>0</v>
      </c>
      <c r="AH249" s="7">
        <f t="shared" si="103"/>
        <v>0</v>
      </c>
      <c r="AI249" s="7">
        <f t="shared" si="104"/>
        <v>0</v>
      </c>
      <c r="AJ249" s="7">
        <f t="shared" si="108"/>
        <v>0</v>
      </c>
      <c r="AK249"/>
      <c r="AL249"/>
      <c r="AM249"/>
      <c r="AN249"/>
      <c r="AO249"/>
      <c r="AP249"/>
      <c r="AQ249"/>
    </row>
    <row r="250" spans="1:43" x14ac:dyDescent="0.25">
      <c r="A250" s="140" t="s">
        <v>2137</v>
      </c>
      <c r="B250" s="153">
        <v>1</v>
      </c>
      <c r="C250" s="154">
        <v>4</v>
      </c>
      <c r="D250" s="151">
        <v>5</v>
      </c>
      <c r="E250" s="154">
        <v>4</v>
      </c>
      <c r="F250" s="154">
        <v>5</v>
      </c>
      <c r="G250" s="154">
        <v>4</v>
      </c>
      <c r="H250" s="154">
        <v>5</v>
      </c>
      <c r="I250" s="151"/>
      <c r="J250" s="163">
        <f t="shared" si="84"/>
        <v>4.5</v>
      </c>
      <c r="K250" s="152">
        <f t="shared" si="85"/>
        <v>1.6</v>
      </c>
      <c r="L250" s="152">
        <f t="shared" si="86"/>
        <v>1.6</v>
      </c>
      <c r="M250" s="152">
        <f t="shared" si="87"/>
        <v>1.6</v>
      </c>
      <c r="N250" s="152">
        <f t="shared" si="88"/>
        <v>1.6</v>
      </c>
      <c r="O250" s="152">
        <f t="shared" si="89"/>
        <v>0.6</v>
      </c>
      <c r="P250" s="152"/>
      <c r="Q250" s="7">
        <f t="shared" si="90"/>
        <v>0.1</v>
      </c>
      <c r="R250" s="7">
        <f t="shared" si="91"/>
        <v>0.5</v>
      </c>
      <c r="S250" s="7">
        <f t="shared" si="92"/>
        <v>1</v>
      </c>
      <c r="T250" s="7">
        <f t="shared" si="109"/>
        <v>1.6</v>
      </c>
      <c r="U250" s="7">
        <f t="shared" si="93"/>
        <v>0.1</v>
      </c>
      <c r="V250" s="7">
        <f t="shared" si="94"/>
        <v>0.5</v>
      </c>
      <c r="W250" s="7">
        <f t="shared" si="95"/>
        <v>1</v>
      </c>
      <c r="X250" s="7">
        <f t="shared" si="105"/>
        <v>1.6</v>
      </c>
      <c r="Y250" s="7">
        <f t="shared" si="96"/>
        <v>0.1</v>
      </c>
      <c r="Z250" s="7">
        <f t="shared" si="97"/>
        <v>0.5</v>
      </c>
      <c r="AA250" s="7">
        <f t="shared" si="98"/>
        <v>1</v>
      </c>
      <c r="AB250" s="7">
        <f t="shared" si="106"/>
        <v>1.6</v>
      </c>
      <c r="AC250" s="7">
        <f t="shared" si="99"/>
        <v>0.1</v>
      </c>
      <c r="AD250" s="7">
        <f t="shared" si="100"/>
        <v>0.5</v>
      </c>
      <c r="AE250" s="7">
        <f t="shared" si="101"/>
        <v>1</v>
      </c>
      <c r="AF250" s="7">
        <f t="shared" si="107"/>
        <v>1.6</v>
      </c>
      <c r="AG250" s="7">
        <f t="shared" si="102"/>
        <v>0.1</v>
      </c>
      <c r="AH250" s="7">
        <f t="shared" si="103"/>
        <v>0.5</v>
      </c>
      <c r="AI250" s="7">
        <f t="shared" si="104"/>
        <v>0</v>
      </c>
      <c r="AJ250" s="7">
        <f t="shared" si="108"/>
        <v>0.6</v>
      </c>
      <c r="AK250"/>
      <c r="AL250"/>
      <c r="AM250"/>
      <c r="AN250"/>
      <c r="AO250"/>
      <c r="AP250"/>
      <c r="AQ250"/>
    </row>
    <row r="251" spans="1:43" x14ac:dyDescent="0.25">
      <c r="A251" s="155" t="s">
        <v>81</v>
      </c>
      <c r="B251" s="153">
        <v>2</v>
      </c>
      <c r="C251" s="154">
        <v>3</v>
      </c>
      <c r="D251" s="151">
        <v>3</v>
      </c>
      <c r="E251" s="154">
        <v>3</v>
      </c>
      <c r="F251" s="154">
        <v>3.5</v>
      </c>
      <c r="G251" s="154">
        <v>4</v>
      </c>
      <c r="H251" s="154">
        <v>3.5</v>
      </c>
      <c r="I251" s="151"/>
      <c r="J251" s="163">
        <f t="shared" si="84"/>
        <v>3.3333333333333335</v>
      </c>
      <c r="K251" s="152">
        <f t="shared" si="85"/>
        <v>1.6</v>
      </c>
      <c r="L251" s="152">
        <f t="shared" si="86"/>
        <v>1.6</v>
      </c>
      <c r="M251" s="152">
        <f t="shared" si="87"/>
        <v>1.6</v>
      </c>
      <c r="N251" s="152">
        <f t="shared" si="88"/>
        <v>0.1</v>
      </c>
      <c r="O251" s="152">
        <f t="shared" si="89"/>
        <v>0</v>
      </c>
      <c r="P251" s="152"/>
      <c r="Q251" s="7">
        <f t="shared" si="90"/>
        <v>0.1</v>
      </c>
      <c r="R251" s="7">
        <f t="shared" si="91"/>
        <v>0.5</v>
      </c>
      <c r="S251" s="7">
        <f t="shared" si="92"/>
        <v>1</v>
      </c>
      <c r="T251" s="7">
        <f t="shared" si="109"/>
        <v>1.6</v>
      </c>
      <c r="U251" s="7">
        <f t="shared" si="93"/>
        <v>0.1</v>
      </c>
      <c r="V251" s="7">
        <f t="shared" si="94"/>
        <v>0.5</v>
      </c>
      <c r="W251" s="7">
        <f t="shared" si="95"/>
        <v>1</v>
      </c>
      <c r="X251" s="7">
        <f t="shared" si="105"/>
        <v>1.6</v>
      </c>
      <c r="Y251" s="7">
        <f t="shared" si="96"/>
        <v>0.1</v>
      </c>
      <c r="Z251" s="7">
        <f t="shared" si="97"/>
        <v>0.5</v>
      </c>
      <c r="AA251" s="7">
        <f t="shared" si="98"/>
        <v>1</v>
      </c>
      <c r="AB251" s="7">
        <f t="shared" si="106"/>
        <v>1.6</v>
      </c>
      <c r="AC251" s="7">
        <f t="shared" si="99"/>
        <v>0.1</v>
      </c>
      <c r="AD251" s="7">
        <f t="shared" si="100"/>
        <v>0</v>
      </c>
      <c r="AE251" s="7">
        <f t="shared" si="101"/>
        <v>0</v>
      </c>
      <c r="AF251" s="7">
        <f t="shared" si="107"/>
        <v>0.1</v>
      </c>
      <c r="AG251" s="7">
        <f t="shared" si="102"/>
        <v>0</v>
      </c>
      <c r="AH251" s="7">
        <f t="shared" si="103"/>
        <v>0</v>
      </c>
      <c r="AI251" s="7">
        <f t="shared" si="104"/>
        <v>0</v>
      </c>
      <c r="AJ251" s="7">
        <f t="shared" si="108"/>
        <v>0</v>
      </c>
      <c r="AK251"/>
      <c r="AL251"/>
      <c r="AM251"/>
      <c r="AN251"/>
      <c r="AO251"/>
      <c r="AP251"/>
      <c r="AQ251"/>
    </row>
    <row r="252" spans="1:43" x14ac:dyDescent="0.25">
      <c r="A252" s="140" t="s">
        <v>81</v>
      </c>
      <c r="B252" s="153">
        <v>2</v>
      </c>
      <c r="C252" s="154">
        <v>3</v>
      </c>
      <c r="D252" s="151">
        <v>3</v>
      </c>
      <c r="E252" s="154">
        <v>3</v>
      </c>
      <c r="F252" s="154">
        <v>3.5</v>
      </c>
      <c r="G252" s="154">
        <v>4</v>
      </c>
      <c r="H252" s="154">
        <v>3.5</v>
      </c>
      <c r="I252" s="151"/>
      <c r="J252" s="163">
        <f t="shared" si="84"/>
        <v>3.3333333333333335</v>
      </c>
      <c r="K252" s="152">
        <f t="shared" si="85"/>
        <v>1.6</v>
      </c>
      <c r="L252" s="152">
        <f t="shared" si="86"/>
        <v>1.6</v>
      </c>
      <c r="M252" s="152">
        <f t="shared" si="87"/>
        <v>1.6</v>
      </c>
      <c r="N252" s="152">
        <f t="shared" si="88"/>
        <v>0.1</v>
      </c>
      <c r="O252" s="152">
        <f t="shared" si="89"/>
        <v>0</v>
      </c>
      <c r="P252" s="152"/>
      <c r="Q252" s="7">
        <f t="shared" si="90"/>
        <v>0.1</v>
      </c>
      <c r="R252" s="7">
        <f t="shared" si="91"/>
        <v>0.5</v>
      </c>
      <c r="S252" s="7">
        <f t="shared" si="92"/>
        <v>1</v>
      </c>
      <c r="T252" s="7">
        <f t="shared" si="109"/>
        <v>1.6</v>
      </c>
      <c r="U252" s="7">
        <f t="shared" si="93"/>
        <v>0.1</v>
      </c>
      <c r="V252" s="7">
        <f t="shared" si="94"/>
        <v>0.5</v>
      </c>
      <c r="W252" s="7">
        <f t="shared" si="95"/>
        <v>1</v>
      </c>
      <c r="X252" s="7">
        <f t="shared" si="105"/>
        <v>1.6</v>
      </c>
      <c r="Y252" s="7">
        <f t="shared" si="96"/>
        <v>0.1</v>
      </c>
      <c r="Z252" s="7">
        <f t="shared" si="97"/>
        <v>0.5</v>
      </c>
      <c r="AA252" s="7">
        <f t="shared" si="98"/>
        <v>1</v>
      </c>
      <c r="AB252" s="7">
        <f t="shared" si="106"/>
        <v>1.6</v>
      </c>
      <c r="AC252" s="7">
        <f t="shared" si="99"/>
        <v>0.1</v>
      </c>
      <c r="AD252" s="7">
        <f t="shared" si="100"/>
        <v>0</v>
      </c>
      <c r="AE252" s="7">
        <f t="shared" si="101"/>
        <v>0</v>
      </c>
      <c r="AF252" s="7">
        <f t="shared" si="107"/>
        <v>0.1</v>
      </c>
      <c r="AG252" s="7">
        <f t="shared" si="102"/>
        <v>0</v>
      </c>
      <c r="AH252" s="7">
        <f t="shared" si="103"/>
        <v>0</v>
      </c>
      <c r="AI252" s="7">
        <f t="shared" si="104"/>
        <v>0</v>
      </c>
      <c r="AJ252" s="7">
        <f t="shared" si="108"/>
        <v>0</v>
      </c>
      <c r="AK252"/>
      <c r="AL252"/>
      <c r="AM252"/>
      <c r="AN252"/>
      <c r="AO252"/>
      <c r="AP252"/>
      <c r="AQ252"/>
    </row>
    <row r="253" spans="1:43" ht="15.75" x14ac:dyDescent="0.25">
      <c r="A253" s="162" t="s">
        <v>65</v>
      </c>
      <c r="B253" s="153">
        <v>156</v>
      </c>
      <c r="C253" s="154">
        <v>4.4743589743589745</v>
      </c>
      <c r="D253" s="151">
        <v>4.2243589743589745</v>
      </c>
      <c r="E253" s="154">
        <v>4.0128205128205128</v>
      </c>
      <c r="F253" s="154">
        <v>4.25</v>
      </c>
      <c r="G253" s="154">
        <v>3.6025641025641026</v>
      </c>
      <c r="H253" s="154">
        <v>3.6346153846153846</v>
      </c>
      <c r="I253" s="151"/>
      <c r="J253" s="163">
        <f t="shared" si="84"/>
        <v>4.0331196581196576</v>
      </c>
      <c r="K253" s="152">
        <f t="shared" si="85"/>
        <v>1.6</v>
      </c>
      <c r="L253" s="152">
        <f t="shared" si="86"/>
        <v>1.6</v>
      </c>
      <c r="M253" s="152">
        <f t="shared" si="87"/>
        <v>1.6</v>
      </c>
      <c r="N253" s="152">
        <f t="shared" si="88"/>
        <v>1.6</v>
      </c>
      <c r="O253" s="152">
        <f t="shared" si="89"/>
        <v>0.1</v>
      </c>
      <c r="P253" s="152"/>
      <c r="Q253" s="7">
        <f t="shared" si="90"/>
        <v>0.1</v>
      </c>
      <c r="R253" s="7">
        <f t="shared" si="91"/>
        <v>0.5</v>
      </c>
      <c r="S253" s="7">
        <f t="shared" si="92"/>
        <v>1</v>
      </c>
      <c r="T253" s="7">
        <f t="shared" si="109"/>
        <v>1.6</v>
      </c>
      <c r="U253" s="7">
        <f t="shared" si="93"/>
        <v>0.1</v>
      </c>
      <c r="V253" s="7">
        <f t="shared" si="94"/>
        <v>0.5</v>
      </c>
      <c r="W253" s="7">
        <f t="shared" si="95"/>
        <v>1</v>
      </c>
      <c r="X253" s="7">
        <f t="shared" si="105"/>
        <v>1.6</v>
      </c>
      <c r="Y253" s="7">
        <f t="shared" si="96"/>
        <v>0.1</v>
      </c>
      <c r="Z253" s="7">
        <f t="shared" si="97"/>
        <v>0.5</v>
      </c>
      <c r="AA253" s="7">
        <f t="shared" si="98"/>
        <v>1</v>
      </c>
      <c r="AB253" s="7">
        <f t="shared" si="106"/>
        <v>1.6</v>
      </c>
      <c r="AC253" s="7">
        <f t="shared" si="99"/>
        <v>0.1</v>
      </c>
      <c r="AD253" s="7">
        <f t="shared" si="100"/>
        <v>0.5</v>
      </c>
      <c r="AE253" s="7">
        <f t="shared" si="101"/>
        <v>1</v>
      </c>
      <c r="AF253" s="7">
        <f t="shared" si="107"/>
        <v>1.6</v>
      </c>
      <c r="AG253" s="7">
        <f t="shared" si="102"/>
        <v>0.1</v>
      </c>
      <c r="AH253" s="7">
        <f t="shared" si="103"/>
        <v>0</v>
      </c>
      <c r="AI253" s="7">
        <f t="shared" si="104"/>
        <v>0</v>
      </c>
      <c r="AJ253" s="7">
        <f t="shared" si="108"/>
        <v>0.1</v>
      </c>
      <c r="AK253"/>
      <c r="AL253"/>
      <c r="AM253"/>
      <c r="AN253"/>
      <c r="AO253"/>
      <c r="AP253"/>
      <c r="AQ253"/>
    </row>
    <row r="254" spans="1:43" x14ac:dyDescent="0.25">
      <c r="A254" s="2" t="s">
        <v>48</v>
      </c>
      <c r="B254" s="153">
        <v>26</v>
      </c>
      <c r="C254" s="154">
        <v>4.2692307692307692</v>
      </c>
      <c r="D254" s="151">
        <v>4.2307692307692308</v>
      </c>
      <c r="E254" s="154">
        <v>4</v>
      </c>
      <c r="F254" s="154">
        <v>4.2692307692307692</v>
      </c>
      <c r="G254" s="154">
        <v>3.2692307692307692</v>
      </c>
      <c r="H254" s="154">
        <v>3.2692307692307692</v>
      </c>
      <c r="I254" s="151"/>
      <c r="J254" s="163">
        <f t="shared" si="84"/>
        <v>3.884615384615385</v>
      </c>
      <c r="K254" s="152">
        <f t="shared" si="85"/>
        <v>1.6</v>
      </c>
      <c r="L254" s="152">
        <f t="shared" si="86"/>
        <v>1.6</v>
      </c>
      <c r="M254" s="152">
        <f t="shared" si="87"/>
        <v>1.6</v>
      </c>
      <c r="N254" s="152">
        <f t="shared" si="88"/>
        <v>0.6</v>
      </c>
      <c r="O254" s="152">
        <f t="shared" si="89"/>
        <v>0</v>
      </c>
      <c r="P254" s="152"/>
      <c r="Q254" s="7">
        <f t="shared" si="90"/>
        <v>0.1</v>
      </c>
      <c r="R254" s="7">
        <f t="shared" si="91"/>
        <v>0.5</v>
      </c>
      <c r="S254" s="7">
        <f t="shared" si="92"/>
        <v>1</v>
      </c>
      <c r="T254" s="7">
        <f t="shared" si="109"/>
        <v>1.6</v>
      </c>
      <c r="U254" s="7">
        <f t="shared" si="93"/>
        <v>0.1</v>
      </c>
      <c r="V254" s="7">
        <f t="shared" si="94"/>
        <v>0.5</v>
      </c>
      <c r="W254" s="7">
        <f t="shared" si="95"/>
        <v>1</v>
      </c>
      <c r="X254" s="7">
        <f t="shared" si="105"/>
        <v>1.6</v>
      </c>
      <c r="Y254" s="7">
        <f t="shared" si="96"/>
        <v>0.1</v>
      </c>
      <c r="Z254" s="7">
        <f t="shared" si="97"/>
        <v>0.5</v>
      </c>
      <c r="AA254" s="7">
        <f t="shared" si="98"/>
        <v>1</v>
      </c>
      <c r="AB254" s="7">
        <f t="shared" si="106"/>
        <v>1.6</v>
      </c>
      <c r="AC254" s="7">
        <f t="shared" si="99"/>
        <v>0.1</v>
      </c>
      <c r="AD254" s="7">
        <f t="shared" si="100"/>
        <v>0.5</v>
      </c>
      <c r="AE254" s="7">
        <f t="shared" si="101"/>
        <v>0</v>
      </c>
      <c r="AF254" s="7">
        <f t="shared" si="107"/>
        <v>0.6</v>
      </c>
      <c r="AG254" s="7">
        <f t="shared" si="102"/>
        <v>0</v>
      </c>
      <c r="AH254" s="7">
        <f t="shared" si="103"/>
        <v>0</v>
      </c>
      <c r="AI254" s="7">
        <f t="shared" si="104"/>
        <v>0</v>
      </c>
      <c r="AJ254" s="7">
        <f t="shared" si="108"/>
        <v>0</v>
      </c>
      <c r="AK254"/>
      <c r="AL254"/>
      <c r="AM254"/>
      <c r="AN254"/>
      <c r="AO254"/>
      <c r="AP254"/>
      <c r="AQ254"/>
    </row>
    <row r="255" spans="1:43" x14ac:dyDescent="0.25">
      <c r="A255" s="140" t="s">
        <v>158</v>
      </c>
      <c r="B255" s="153">
        <v>9</v>
      </c>
      <c r="C255" s="154">
        <v>4.5555555555555554</v>
      </c>
      <c r="D255" s="151">
        <v>4.5555555555555554</v>
      </c>
      <c r="E255" s="154">
        <v>4.4444444444444446</v>
      </c>
      <c r="F255" s="154">
        <v>4.666666666666667</v>
      </c>
      <c r="G255" s="154">
        <v>3.5555555555555554</v>
      </c>
      <c r="H255" s="154">
        <v>2.8888888888888888</v>
      </c>
      <c r="I255" s="151"/>
      <c r="J255" s="163">
        <f t="shared" si="84"/>
        <v>4.1111111111111116</v>
      </c>
      <c r="K255" s="152">
        <f t="shared" si="85"/>
        <v>1.6</v>
      </c>
      <c r="L255" s="152">
        <f t="shared" si="86"/>
        <v>1.6</v>
      </c>
      <c r="M255" s="152">
        <f t="shared" si="87"/>
        <v>1.6</v>
      </c>
      <c r="N255" s="152">
        <f t="shared" si="88"/>
        <v>1.6</v>
      </c>
      <c r="O255" s="152">
        <f t="shared" si="89"/>
        <v>0.1</v>
      </c>
      <c r="P255" s="152"/>
      <c r="Q255" s="7">
        <f t="shared" si="90"/>
        <v>0.1</v>
      </c>
      <c r="R255" s="7">
        <f t="shared" si="91"/>
        <v>0.5</v>
      </c>
      <c r="S255" s="7">
        <f t="shared" si="92"/>
        <v>1</v>
      </c>
      <c r="T255" s="7">
        <f t="shared" si="109"/>
        <v>1.6</v>
      </c>
      <c r="U255" s="7">
        <f t="shared" si="93"/>
        <v>0.1</v>
      </c>
      <c r="V255" s="7">
        <f t="shared" si="94"/>
        <v>0.5</v>
      </c>
      <c r="W255" s="7">
        <f t="shared" si="95"/>
        <v>1</v>
      </c>
      <c r="X255" s="7">
        <f t="shared" si="105"/>
        <v>1.6</v>
      </c>
      <c r="Y255" s="7">
        <f t="shared" si="96"/>
        <v>0.1</v>
      </c>
      <c r="Z255" s="7">
        <f t="shared" si="97"/>
        <v>0.5</v>
      </c>
      <c r="AA255" s="7">
        <f t="shared" si="98"/>
        <v>1</v>
      </c>
      <c r="AB255" s="7">
        <f t="shared" si="106"/>
        <v>1.6</v>
      </c>
      <c r="AC255" s="7">
        <f t="shared" si="99"/>
        <v>0.1</v>
      </c>
      <c r="AD255" s="7">
        <f t="shared" si="100"/>
        <v>0.5</v>
      </c>
      <c r="AE255" s="7">
        <f t="shared" si="101"/>
        <v>1</v>
      </c>
      <c r="AF255" s="7">
        <f t="shared" si="107"/>
        <v>1.6</v>
      </c>
      <c r="AG255" s="7">
        <f t="shared" si="102"/>
        <v>0.1</v>
      </c>
      <c r="AH255" s="7">
        <f t="shared" si="103"/>
        <v>0</v>
      </c>
      <c r="AI255" s="7">
        <f t="shared" si="104"/>
        <v>0</v>
      </c>
      <c r="AJ255" s="7">
        <f t="shared" si="108"/>
        <v>0.1</v>
      </c>
      <c r="AK255"/>
      <c r="AL255"/>
      <c r="AM255"/>
      <c r="AN255"/>
      <c r="AO255"/>
      <c r="AP255"/>
      <c r="AQ255"/>
    </row>
    <row r="256" spans="1:43" x14ac:dyDescent="0.25">
      <c r="A256" s="140" t="s">
        <v>586</v>
      </c>
      <c r="B256" s="153">
        <v>5</v>
      </c>
      <c r="C256" s="154">
        <v>4.4000000000000004</v>
      </c>
      <c r="D256" s="151">
        <v>3.6</v>
      </c>
      <c r="E256" s="154">
        <v>3.4</v>
      </c>
      <c r="F256" s="154">
        <v>3.8</v>
      </c>
      <c r="G256" s="154">
        <v>2.8</v>
      </c>
      <c r="H256" s="154">
        <v>3.2</v>
      </c>
      <c r="I256" s="151"/>
      <c r="J256" s="163">
        <f t="shared" si="84"/>
        <v>3.5333333333333332</v>
      </c>
      <c r="K256" s="152">
        <f t="shared" si="85"/>
        <v>1.6</v>
      </c>
      <c r="L256" s="152">
        <f t="shared" si="86"/>
        <v>1.6</v>
      </c>
      <c r="M256" s="152">
        <f t="shared" si="87"/>
        <v>1.6</v>
      </c>
      <c r="N256" s="152">
        <f t="shared" si="88"/>
        <v>0.6</v>
      </c>
      <c r="O256" s="152">
        <f t="shared" si="89"/>
        <v>0</v>
      </c>
      <c r="P256" s="152"/>
      <c r="Q256" s="7">
        <f t="shared" si="90"/>
        <v>0.1</v>
      </c>
      <c r="R256" s="7">
        <f t="shared" si="91"/>
        <v>0.5</v>
      </c>
      <c r="S256" s="7">
        <f t="shared" si="92"/>
        <v>1</v>
      </c>
      <c r="T256" s="7">
        <f t="shared" si="109"/>
        <v>1.6</v>
      </c>
      <c r="U256" s="7">
        <f t="shared" si="93"/>
        <v>0.1</v>
      </c>
      <c r="V256" s="7">
        <f t="shared" si="94"/>
        <v>0.5</v>
      </c>
      <c r="W256" s="7">
        <f t="shared" si="95"/>
        <v>1</v>
      </c>
      <c r="X256" s="7">
        <f t="shared" si="105"/>
        <v>1.6</v>
      </c>
      <c r="Y256" s="7">
        <f t="shared" si="96"/>
        <v>0.1</v>
      </c>
      <c r="Z256" s="7">
        <f t="shared" si="97"/>
        <v>0.5</v>
      </c>
      <c r="AA256" s="7">
        <f t="shared" si="98"/>
        <v>1</v>
      </c>
      <c r="AB256" s="7">
        <f t="shared" si="106"/>
        <v>1.6</v>
      </c>
      <c r="AC256" s="7">
        <f t="shared" si="99"/>
        <v>0.1</v>
      </c>
      <c r="AD256" s="7">
        <f t="shared" si="100"/>
        <v>0.5</v>
      </c>
      <c r="AE256" s="7">
        <f t="shared" si="101"/>
        <v>0</v>
      </c>
      <c r="AF256" s="7">
        <f t="shared" si="107"/>
        <v>0.6</v>
      </c>
      <c r="AG256" s="7">
        <f t="shared" si="102"/>
        <v>0</v>
      </c>
      <c r="AH256" s="7">
        <f t="shared" si="103"/>
        <v>0</v>
      </c>
      <c r="AI256" s="7">
        <f t="shared" si="104"/>
        <v>0</v>
      </c>
      <c r="AJ256" s="7">
        <f t="shared" si="108"/>
        <v>0</v>
      </c>
      <c r="AK256"/>
      <c r="AL256"/>
      <c r="AM256"/>
      <c r="AN256"/>
      <c r="AO256"/>
      <c r="AP256"/>
      <c r="AQ256"/>
    </row>
    <row r="257" spans="1:43" x14ac:dyDescent="0.25">
      <c r="A257" s="140" t="s">
        <v>113</v>
      </c>
      <c r="B257" s="153">
        <v>6</v>
      </c>
      <c r="C257" s="154">
        <v>4</v>
      </c>
      <c r="D257" s="151">
        <v>4.333333333333333</v>
      </c>
      <c r="E257" s="154">
        <v>3.6666666666666665</v>
      </c>
      <c r="F257" s="154">
        <v>4</v>
      </c>
      <c r="G257" s="154">
        <v>3.1666666666666665</v>
      </c>
      <c r="H257" s="154">
        <v>4</v>
      </c>
      <c r="I257" s="151"/>
      <c r="J257" s="163">
        <f t="shared" si="84"/>
        <v>3.8611111111111107</v>
      </c>
      <c r="K257" s="152">
        <f t="shared" si="85"/>
        <v>1.6</v>
      </c>
      <c r="L257" s="152">
        <f t="shared" si="86"/>
        <v>1.6</v>
      </c>
      <c r="M257" s="152">
        <f t="shared" si="87"/>
        <v>1.6</v>
      </c>
      <c r="N257" s="152">
        <f t="shared" si="88"/>
        <v>0.6</v>
      </c>
      <c r="O257" s="152">
        <f t="shared" si="89"/>
        <v>0</v>
      </c>
      <c r="P257" s="152"/>
      <c r="Q257" s="7">
        <f t="shared" si="90"/>
        <v>0.1</v>
      </c>
      <c r="R257" s="7">
        <f t="shared" si="91"/>
        <v>0.5</v>
      </c>
      <c r="S257" s="7">
        <f t="shared" si="92"/>
        <v>1</v>
      </c>
      <c r="T257" s="7">
        <f t="shared" si="109"/>
        <v>1.6</v>
      </c>
      <c r="U257" s="7">
        <f t="shared" si="93"/>
        <v>0.1</v>
      </c>
      <c r="V257" s="7">
        <f t="shared" si="94"/>
        <v>0.5</v>
      </c>
      <c r="W257" s="7">
        <f t="shared" si="95"/>
        <v>1</v>
      </c>
      <c r="X257" s="7">
        <f t="shared" si="105"/>
        <v>1.6</v>
      </c>
      <c r="Y257" s="7">
        <f t="shared" si="96"/>
        <v>0.1</v>
      </c>
      <c r="Z257" s="7">
        <f t="shared" si="97"/>
        <v>0.5</v>
      </c>
      <c r="AA257" s="7">
        <f t="shared" si="98"/>
        <v>1</v>
      </c>
      <c r="AB257" s="7">
        <f t="shared" si="106"/>
        <v>1.6</v>
      </c>
      <c r="AC257" s="7">
        <f t="shared" si="99"/>
        <v>0.1</v>
      </c>
      <c r="AD257" s="7">
        <f t="shared" si="100"/>
        <v>0.5</v>
      </c>
      <c r="AE257" s="7">
        <f t="shared" si="101"/>
        <v>0</v>
      </c>
      <c r="AF257" s="7">
        <f t="shared" si="107"/>
        <v>0.6</v>
      </c>
      <c r="AG257" s="7">
        <f t="shared" si="102"/>
        <v>0</v>
      </c>
      <c r="AH257" s="7">
        <f t="shared" si="103"/>
        <v>0</v>
      </c>
      <c r="AI257" s="7">
        <f t="shared" si="104"/>
        <v>0</v>
      </c>
      <c r="AJ257" s="7">
        <f t="shared" si="108"/>
        <v>0</v>
      </c>
      <c r="AK257"/>
      <c r="AL257"/>
      <c r="AM257"/>
      <c r="AN257"/>
      <c r="AO257"/>
      <c r="AP257"/>
      <c r="AQ257"/>
    </row>
    <row r="258" spans="1:43" x14ac:dyDescent="0.25">
      <c r="A258" s="140" t="s">
        <v>584</v>
      </c>
      <c r="B258" s="153">
        <v>4</v>
      </c>
      <c r="C258" s="154">
        <v>3.75</v>
      </c>
      <c r="D258" s="151">
        <v>4</v>
      </c>
      <c r="E258" s="154">
        <v>4</v>
      </c>
      <c r="F258" s="154">
        <v>4.25</v>
      </c>
      <c r="G258" s="154">
        <v>3</v>
      </c>
      <c r="H258" s="154">
        <v>3</v>
      </c>
      <c r="I258" s="151"/>
      <c r="J258" s="163">
        <f t="shared" si="84"/>
        <v>3.6666666666666665</v>
      </c>
      <c r="K258" s="152">
        <f t="shared" si="85"/>
        <v>1.6</v>
      </c>
      <c r="L258" s="152">
        <f t="shared" si="86"/>
        <v>1.6</v>
      </c>
      <c r="M258" s="152">
        <f t="shared" si="87"/>
        <v>1.6</v>
      </c>
      <c r="N258" s="152">
        <f t="shared" si="88"/>
        <v>0.6</v>
      </c>
      <c r="O258" s="152">
        <f t="shared" si="89"/>
        <v>0</v>
      </c>
      <c r="P258" s="152"/>
      <c r="Q258" s="7">
        <f t="shared" si="90"/>
        <v>0.1</v>
      </c>
      <c r="R258" s="7">
        <f t="shared" si="91"/>
        <v>0.5</v>
      </c>
      <c r="S258" s="7">
        <f t="shared" si="92"/>
        <v>1</v>
      </c>
      <c r="T258" s="7">
        <f t="shared" si="109"/>
        <v>1.6</v>
      </c>
      <c r="U258" s="7">
        <f t="shared" si="93"/>
        <v>0.1</v>
      </c>
      <c r="V258" s="7">
        <f t="shared" si="94"/>
        <v>0.5</v>
      </c>
      <c r="W258" s="7">
        <f t="shared" si="95"/>
        <v>1</v>
      </c>
      <c r="X258" s="7">
        <f t="shared" si="105"/>
        <v>1.6</v>
      </c>
      <c r="Y258" s="7">
        <f t="shared" si="96"/>
        <v>0.1</v>
      </c>
      <c r="Z258" s="7">
        <f t="shared" si="97"/>
        <v>0.5</v>
      </c>
      <c r="AA258" s="7">
        <f t="shared" si="98"/>
        <v>1</v>
      </c>
      <c r="AB258" s="7">
        <f t="shared" si="106"/>
        <v>1.6</v>
      </c>
      <c r="AC258" s="7">
        <f t="shared" si="99"/>
        <v>0.1</v>
      </c>
      <c r="AD258" s="7">
        <f t="shared" si="100"/>
        <v>0.5</v>
      </c>
      <c r="AE258" s="7">
        <f t="shared" si="101"/>
        <v>0</v>
      </c>
      <c r="AF258" s="7">
        <f t="shared" si="107"/>
        <v>0.6</v>
      </c>
      <c r="AG258" s="7">
        <f t="shared" si="102"/>
        <v>0</v>
      </c>
      <c r="AH258" s="7">
        <f t="shared" si="103"/>
        <v>0</v>
      </c>
      <c r="AI258" s="7">
        <f t="shared" si="104"/>
        <v>0</v>
      </c>
      <c r="AJ258" s="7">
        <f t="shared" si="108"/>
        <v>0</v>
      </c>
      <c r="AK258"/>
      <c r="AL258"/>
      <c r="AM258"/>
      <c r="AN258"/>
      <c r="AO258"/>
      <c r="AP258"/>
      <c r="AQ258"/>
    </row>
    <row r="259" spans="1:43" x14ac:dyDescent="0.25">
      <c r="A259" s="140" t="s">
        <v>262</v>
      </c>
      <c r="B259" s="153">
        <v>2</v>
      </c>
      <c r="C259" s="154">
        <v>4.5</v>
      </c>
      <c r="D259" s="151">
        <v>4.5</v>
      </c>
      <c r="E259" s="154">
        <v>4.5</v>
      </c>
      <c r="F259" s="154">
        <v>4.5</v>
      </c>
      <c r="G259" s="154">
        <v>4</v>
      </c>
      <c r="H259" s="154">
        <v>3.5</v>
      </c>
      <c r="I259" s="151"/>
      <c r="J259" s="163">
        <f t="shared" si="84"/>
        <v>4.25</v>
      </c>
      <c r="K259" s="152">
        <f t="shared" si="85"/>
        <v>1.6</v>
      </c>
      <c r="L259" s="152">
        <f t="shared" si="86"/>
        <v>1.6</v>
      </c>
      <c r="M259" s="152">
        <f t="shared" si="87"/>
        <v>1.6</v>
      </c>
      <c r="N259" s="152">
        <f t="shared" si="88"/>
        <v>1.6</v>
      </c>
      <c r="O259" s="152">
        <f t="shared" si="89"/>
        <v>0.1</v>
      </c>
      <c r="P259" s="152"/>
      <c r="Q259" s="7">
        <f t="shared" si="90"/>
        <v>0.1</v>
      </c>
      <c r="R259" s="7">
        <f t="shared" si="91"/>
        <v>0.5</v>
      </c>
      <c r="S259" s="7">
        <f t="shared" si="92"/>
        <v>1</v>
      </c>
      <c r="T259" s="7">
        <f t="shared" si="109"/>
        <v>1.6</v>
      </c>
      <c r="U259" s="7">
        <f t="shared" si="93"/>
        <v>0.1</v>
      </c>
      <c r="V259" s="7">
        <f t="shared" si="94"/>
        <v>0.5</v>
      </c>
      <c r="W259" s="7">
        <f t="shared" si="95"/>
        <v>1</v>
      </c>
      <c r="X259" s="7">
        <f t="shared" si="105"/>
        <v>1.6</v>
      </c>
      <c r="Y259" s="7">
        <f t="shared" si="96"/>
        <v>0.1</v>
      </c>
      <c r="Z259" s="7">
        <f t="shared" si="97"/>
        <v>0.5</v>
      </c>
      <c r="AA259" s="7">
        <f t="shared" si="98"/>
        <v>1</v>
      </c>
      <c r="AB259" s="7">
        <f t="shared" si="106"/>
        <v>1.6</v>
      </c>
      <c r="AC259" s="7">
        <f t="shared" si="99"/>
        <v>0.1</v>
      </c>
      <c r="AD259" s="7">
        <f t="shared" si="100"/>
        <v>0.5</v>
      </c>
      <c r="AE259" s="7">
        <f t="shared" si="101"/>
        <v>1</v>
      </c>
      <c r="AF259" s="7">
        <f t="shared" si="107"/>
        <v>1.6</v>
      </c>
      <c r="AG259" s="7">
        <f t="shared" si="102"/>
        <v>0.1</v>
      </c>
      <c r="AH259" s="7">
        <f t="shared" si="103"/>
        <v>0</v>
      </c>
      <c r="AI259" s="7">
        <f t="shared" si="104"/>
        <v>0</v>
      </c>
      <c r="AJ259" s="7">
        <f t="shared" si="108"/>
        <v>0.1</v>
      </c>
      <c r="AK259"/>
      <c r="AL259"/>
      <c r="AM259"/>
      <c r="AN259"/>
      <c r="AO259"/>
      <c r="AP259"/>
      <c r="AQ259"/>
    </row>
    <row r="260" spans="1:43" x14ac:dyDescent="0.25">
      <c r="A260" s="2" t="s">
        <v>75</v>
      </c>
      <c r="B260" s="153">
        <v>14</v>
      </c>
      <c r="C260" s="154">
        <v>4.1428571428571432</v>
      </c>
      <c r="D260" s="151">
        <v>4.2142857142857144</v>
      </c>
      <c r="E260" s="154">
        <v>3.7857142857142856</v>
      </c>
      <c r="F260" s="154">
        <v>4.4285714285714288</v>
      </c>
      <c r="G260" s="154">
        <v>2.8571428571428572</v>
      </c>
      <c r="H260" s="154">
        <v>3.9285714285714284</v>
      </c>
      <c r="I260" s="151"/>
      <c r="J260" s="163">
        <f t="shared" si="84"/>
        <v>3.8928571428571423</v>
      </c>
      <c r="K260" s="152">
        <f t="shared" si="85"/>
        <v>1.6</v>
      </c>
      <c r="L260" s="152">
        <f t="shared" si="86"/>
        <v>1.6</v>
      </c>
      <c r="M260" s="152">
        <f t="shared" si="87"/>
        <v>1.6</v>
      </c>
      <c r="N260" s="152">
        <f t="shared" si="88"/>
        <v>0.6</v>
      </c>
      <c r="O260" s="152">
        <f t="shared" si="89"/>
        <v>0</v>
      </c>
      <c r="P260" s="152"/>
      <c r="Q260" s="7">
        <f t="shared" si="90"/>
        <v>0.1</v>
      </c>
      <c r="R260" s="7">
        <f t="shared" si="91"/>
        <v>0.5</v>
      </c>
      <c r="S260" s="7">
        <f t="shared" si="92"/>
        <v>1</v>
      </c>
      <c r="T260" s="7">
        <f t="shared" si="109"/>
        <v>1.6</v>
      </c>
      <c r="U260" s="7">
        <f t="shared" si="93"/>
        <v>0.1</v>
      </c>
      <c r="V260" s="7">
        <f t="shared" si="94"/>
        <v>0.5</v>
      </c>
      <c r="W260" s="7">
        <f t="shared" si="95"/>
        <v>1</v>
      </c>
      <c r="X260" s="7">
        <f t="shared" si="105"/>
        <v>1.6</v>
      </c>
      <c r="Y260" s="7">
        <f t="shared" si="96"/>
        <v>0.1</v>
      </c>
      <c r="Z260" s="7">
        <f t="shared" si="97"/>
        <v>0.5</v>
      </c>
      <c r="AA260" s="7">
        <f t="shared" si="98"/>
        <v>1</v>
      </c>
      <c r="AB260" s="7">
        <f t="shared" si="106"/>
        <v>1.6</v>
      </c>
      <c r="AC260" s="7">
        <f t="shared" si="99"/>
        <v>0.1</v>
      </c>
      <c r="AD260" s="7">
        <f t="shared" si="100"/>
        <v>0.5</v>
      </c>
      <c r="AE260" s="7">
        <f t="shared" si="101"/>
        <v>0</v>
      </c>
      <c r="AF260" s="7">
        <f t="shared" si="107"/>
        <v>0.6</v>
      </c>
      <c r="AG260" s="7">
        <f t="shared" si="102"/>
        <v>0</v>
      </c>
      <c r="AH260" s="7">
        <f t="shared" si="103"/>
        <v>0</v>
      </c>
      <c r="AI260" s="7">
        <f t="shared" si="104"/>
        <v>0</v>
      </c>
      <c r="AJ260" s="7">
        <f t="shared" si="108"/>
        <v>0</v>
      </c>
      <c r="AK260"/>
      <c r="AL260"/>
      <c r="AM260"/>
      <c r="AN260"/>
      <c r="AO260"/>
      <c r="AP260"/>
      <c r="AQ260"/>
    </row>
    <row r="261" spans="1:43" x14ac:dyDescent="0.25">
      <c r="A261" s="140" t="s">
        <v>589</v>
      </c>
      <c r="B261" s="153">
        <v>4</v>
      </c>
      <c r="C261" s="154">
        <v>4.25</v>
      </c>
      <c r="D261" s="151">
        <v>4.25</v>
      </c>
      <c r="E261" s="154">
        <v>3.75</v>
      </c>
      <c r="F261" s="154">
        <v>4.25</v>
      </c>
      <c r="G261" s="154">
        <v>3</v>
      </c>
      <c r="H261" s="154">
        <v>3.5</v>
      </c>
      <c r="I261" s="151"/>
      <c r="J261" s="163">
        <f t="shared" si="84"/>
        <v>3.8333333333333335</v>
      </c>
      <c r="K261" s="152">
        <f t="shared" si="85"/>
        <v>1.6</v>
      </c>
      <c r="L261" s="152">
        <f t="shared" si="86"/>
        <v>1.6</v>
      </c>
      <c r="M261" s="152">
        <f t="shared" si="87"/>
        <v>1.6</v>
      </c>
      <c r="N261" s="152">
        <f t="shared" si="88"/>
        <v>0.6</v>
      </c>
      <c r="O261" s="152">
        <f t="shared" si="89"/>
        <v>0</v>
      </c>
      <c r="P261" s="152"/>
      <c r="Q261" s="7">
        <f t="shared" si="90"/>
        <v>0.1</v>
      </c>
      <c r="R261" s="7">
        <f t="shared" si="91"/>
        <v>0.5</v>
      </c>
      <c r="S261" s="7">
        <f t="shared" si="92"/>
        <v>1</v>
      </c>
      <c r="T261" s="7">
        <f t="shared" si="109"/>
        <v>1.6</v>
      </c>
      <c r="U261" s="7">
        <f t="shared" si="93"/>
        <v>0.1</v>
      </c>
      <c r="V261" s="7">
        <f t="shared" si="94"/>
        <v>0.5</v>
      </c>
      <c r="W261" s="7">
        <f t="shared" si="95"/>
        <v>1</v>
      </c>
      <c r="X261" s="7">
        <f t="shared" si="105"/>
        <v>1.6</v>
      </c>
      <c r="Y261" s="7">
        <f t="shared" si="96"/>
        <v>0.1</v>
      </c>
      <c r="Z261" s="7">
        <f t="shared" si="97"/>
        <v>0.5</v>
      </c>
      <c r="AA261" s="7">
        <f t="shared" si="98"/>
        <v>1</v>
      </c>
      <c r="AB261" s="7">
        <f t="shared" si="106"/>
        <v>1.6</v>
      </c>
      <c r="AC261" s="7">
        <f t="shared" si="99"/>
        <v>0.1</v>
      </c>
      <c r="AD261" s="7">
        <f t="shared" si="100"/>
        <v>0.5</v>
      </c>
      <c r="AE261" s="7">
        <f t="shared" si="101"/>
        <v>0</v>
      </c>
      <c r="AF261" s="7">
        <f t="shared" si="107"/>
        <v>0.6</v>
      </c>
      <c r="AG261" s="7">
        <f t="shared" si="102"/>
        <v>0</v>
      </c>
      <c r="AH261" s="7">
        <f t="shared" si="103"/>
        <v>0</v>
      </c>
      <c r="AI261" s="7">
        <f t="shared" si="104"/>
        <v>0</v>
      </c>
      <c r="AJ261" s="7">
        <f t="shared" si="108"/>
        <v>0</v>
      </c>
      <c r="AK261"/>
      <c r="AL261"/>
      <c r="AM261"/>
      <c r="AN261"/>
      <c r="AO261"/>
      <c r="AP261"/>
      <c r="AQ261"/>
    </row>
    <row r="262" spans="1:43" x14ac:dyDescent="0.25">
      <c r="A262" s="140" t="s">
        <v>588</v>
      </c>
      <c r="B262" s="153">
        <v>2</v>
      </c>
      <c r="C262" s="154">
        <v>4</v>
      </c>
      <c r="D262" s="151">
        <v>4.5</v>
      </c>
      <c r="E262" s="154">
        <v>4.5</v>
      </c>
      <c r="F262" s="154">
        <v>5</v>
      </c>
      <c r="G262" s="154">
        <v>3.5</v>
      </c>
      <c r="H262" s="154">
        <v>4.5</v>
      </c>
      <c r="I262" s="151"/>
      <c r="J262" s="163">
        <f t="shared" si="84"/>
        <v>4.333333333333333</v>
      </c>
      <c r="K262" s="152">
        <f t="shared" si="85"/>
        <v>1.6</v>
      </c>
      <c r="L262" s="152">
        <f t="shared" si="86"/>
        <v>1.6</v>
      </c>
      <c r="M262" s="152">
        <f t="shared" si="87"/>
        <v>1.6</v>
      </c>
      <c r="N262" s="152">
        <f t="shared" si="88"/>
        <v>1.6</v>
      </c>
      <c r="O262" s="152">
        <f t="shared" si="89"/>
        <v>0.1</v>
      </c>
      <c r="P262" s="152"/>
      <c r="Q262" s="7">
        <f t="shared" si="90"/>
        <v>0.1</v>
      </c>
      <c r="R262" s="7">
        <f t="shared" si="91"/>
        <v>0.5</v>
      </c>
      <c r="S262" s="7">
        <f t="shared" si="92"/>
        <v>1</v>
      </c>
      <c r="T262" s="7">
        <f t="shared" si="109"/>
        <v>1.6</v>
      </c>
      <c r="U262" s="7">
        <f t="shared" si="93"/>
        <v>0.1</v>
      </c>
      <c r="V262" s="7">
        <f t="shared" si="94"/>
        <v>0.5</v>
      </c>
      <c r="W262" s="7">
        <f t="shared" si="95"/>
        <v>1</v>
      </c>
      <c r="X262" s="7">
        <f t="shared" si="105"/>
        <v>1.6</v>
      </c>
      <c r="Y262" s="7">
        <f t="shared" si="96"/>
        <v>0.1</v>
      </c>
      <c r="Z262" s="7">
        <f t="shared" si="97"/>
        <v>0.5</v>
      </c>
      <c r="AA262" s="7">
        <f t="shared" si="98"/>
        <v>1</v>
      </c>
      <c r="AB262" s="7">
        <f t="shared" si="106"/>
        <v>1.6</v>
      </c>
      <c r="AC262" s="7">
        <f t="shared" si="99"/>
        <v>0.1</v>
      </c>
      <c r="AD262" s="7">
        <f t="shared" si="100"/>
        <v>0.5</v>
      </c>
      <c r="AE262" s="7">
        <f t="shared" si="101"/>
        <v>1</v>
      </c>
      <c r="AF262" s="7">
        <f t="shared" si="107"/>
        <v>1.6</v>
      </c>
      <c r="AG262" s="7">
        <f t="shared" si="102"/>
        <v>0.1</v>
      </c>
      <c r="AH262" s="7">
        <f t="shared" si="103"/>
        <v>0</v>
      </c>
      <c r="AI262" s="7">
        <f t="shared" si="104"/>
        <v>0</v>
      </c>
      <c r="AJ262" s="7">
        <f t="shared" si="108"/>
        <v>0.1</v>
      </c>
      <c r="AK262"/>
      <c r="AL262"/>
      <c r="AM262"/>
      <c r="AN262"/>
      <c r="AO262"/>
      <c r="AP262"/>
      <c r="AQ262"/>
    </row>
    <row r="263" spans="1:43" x14ac:dyDescent="0.25">
      <c r="A263" s="140" t="s">
        <v>711</v>
      </c>
      <c r="B263" s="153">
        <v>3</v>
      </c>
      <c r="C263" s="154">
        <v>4.333333333333333</v>
      </c>
      <c r="D263" s="151">
        <v>4.666666666666667</v>
      </c>
      <c r="E263" s="154">
        <v>4.333333333333333</v>
      </c>
      <c r="F263" s="154">
        <v>5</v>
      </c>
      <c r="G263" s="154">
        <v>3</v>
      </c>
      <c r="H263" s="154">
        <v>4.333333333333333</v>
      </c>
      <c r="I263" s="151"/>
      <c r="J263" s="163">
        <f t="shared" si="84"/>
        <v>4.2777777777777777</v>
      </c>
      <c r="K263" s="152">
        <f t="shared" si="85"/>
        <v>1.6</v>
      </c>
      <c r="L263" s="152">
        <f t="shared" si="86"/>
        <v>1.6</v>
      </c>
      <c r="M263" s="152">
        <f t="shared" si="87"/>
        <v>1.6</v>
      </c>
      <c r="N263" s="152">
        <f t="shared" si="88"/>
        <v>1.6</v>
      </c>
      <c r="O263" s="152">
        <f t="shared" si="89"/>
        <v>0.1</v>
      </c>
      <c r="P263" s="152"/>
      <c r="Q263" s="7">
        <f t="shared" si="90"/>
        <v>0.1</v>
      </c>
      <c r="R263" s="7">
        <f t="shared" si="91"/>
        <v>0.5</v>
      </c>
      <c r="S263" s="7">
        <f t="shared" si="92"/>
        <v>1</v>
      </c>
      <c r="T263" s="7">
        <f t="shared" si="109"/>
        <v>1.6</v>
      </c>
      <c r="U263" s="7">
        <f t="shared" si="93"/>
        <v>0.1</v>
      </c>
      <c r="V263" s="7">
        <f t="shared" si="94"/>
        <v>0.5</v>
      </c>
      <c r="W263" s="7">
        <f t="shared" si="95"/>
        <v>1</v>
      </c>
      <c r="X263" s="7">
        <f t="shared" si="105"/>
        <v>1.6</v>
      </c>
      <c r="Y263" s="7">
        <f t="shared" si="96"/>
        <v>0.1</v>
      </c>
      <c r="Z263" s="7">
        <f t="shared" si="97"/>
        <v>0.5</v>
      </c>
      <c r="AA263" s="7">
        <f t="shared" si="98"/>
        <v>1</v>
      </c>
      <c r="AB263" s="7">
        <f t="shared" si="106"/>
        <v>1.6</v>
      </c>
      <c r="AC263" s="7">
        <f t="shared" si="99"/>
        <v>0.1</v>
      </c>
      <c r="AD263" s="7">
        <f t="shared" si="100"/>
        <v>0.5</v>
      </c>
      <c r="AE263" s="7">
        <f t="shared" si="101"/>
        <v>1</v>
      </c>
      <c r="AF263" s="7">
        <f t="shared" si="107"/>
        <v>1.6</v>
      </c>
      <c r="AG263" s="7">
        <f t="shared" si="102"/>
        <v>0.1</v>
      </c>
      <c r="AH263" s="7">
        <f t="shared" si="103"/>
        <v>0</v>
      </c>
      <c r="AI263" s="7">
        <f t="shared" si="104"/>
        <v>0</v>
      </c>
      <c r="AJ263" s="7">
        <f t="shared" si="108"/>
        <v>0.1</v>
      </c>
      <c r="AK263"/>
      <c r="AL263"/>
      <c r="AM263"/>
      <c r="AN263"/>
      <c r="AO263"/>
      <c r="AP263"/>
      <c r="AQ263"/>
    </row>
    <row r="264" spans="1:43" x14ac:dyDescent="0.25">
      <c r="A264" s="140" t="s">
        <v>590</v>
      </c>
      <c r="B264" s="153">
        <v>1</v>
      </c>
      <c r="C264" s="154">
        <v>4</v>
      </c>
      <c r="D264" s="151">
        <v>4</v>
      </c>
      <c r="E264" s="154">
        <v>4</v>
      </c>
      <c r="F264" s="154">
        <v>4</v>
      </c>
      <c r="G264" s="154">
        <v>4</v>
      </c>
      <c r="H264" s="154">
        <v>4</v>
      </c>
      <c r="I264" s="151"/>
      <c r="J264" s="163">
        <f t="shared" si="84"/>
        <v>4</v>
      </c>
      <c r="K264" s="152">
        <f t="shared" si="85"/>
        <v>1.6</v>
      </c>
      <c r="L264" s="152">
        <f t="shared" si="86"/>
        <v>1.6</v>
      </c>
      <c r="M264" s="152">
        <f t="shared" si="87"/>
        <v>1.6</v>
      </c>
      <c r="N264" s="152">
        <f t="shared" si="88"/>
        <v>1.6</v>
      </c>
      <c r="O264" s="152">
        <f t="shared" si="89"/>
        <v>0</v>
      </c>
      <c r="P264" s="152"/>
      <c r="Q264" s="7">
        <f t="shared" si="90"/>
        <v>0.1</v>
      </c>
      <c r="R264" s="7">
        <f t="shared" si="91"/>
        <v>0.5</v>
      </c>
      <c r="S264" s="7">
        <f t="shared" si="92"/>
        <v>1</v>
      </c>
      <c r="T264" s="7">
        <f t="shared" si="109"/>
        <v>1.6</v>
      </c>
      <c r="U264" s="7">
        <f t="shared" si="93"/>
        <v>0.1</v>
      </c>
      <c r="V264" s="7">
        <f t="shared" si="94"/>
        <v>0.5</v>
      </c>
      <c r="W264" s="7">
        <f t="shared" si="95"/>
        <v>1</v>
      </c>
      <c r="X264" s="7">
        <f t="shared" si="105"/>
        <v>1.6</v>
      </c>
      <c r="Y264" s="7">
        <f t="shared" si="96"/>
        <v>0.1</v>
      </c>
      <c r="Z264" s="7">
        <f t="shared" si="97"/>
        <v>0.5</v>
      </c>
      <c r="AA264" s="7">
        <f t="shared" si="98"/>
        <v>1</v>
      </c>
      <c r="AB264" s="7">
        <f t="shared" si="106"/>
        <v>1.6</v>
      </c>
      <c r="AC264" s="7">
        <f t="shared" si="99"/>
        <v>0.1</v>
      </c>
      <c r="AD264" s="7">
        <f t="shared" si="100"/>
        <v>0.5</v>
      </c>
      <c r="AE264" s="7">
        <f t="shared" si="101"/>
        <v>1</v>
      </c>
      <c r="AF264" s="7">
        <f t="shared" si="107"/>
        <v>1.6</v>
      </c>
      <c r="AG264" s="7">
        <f t="shared" si="102"/>
        <v>0</v>
      </c>
      <c r="AH264" s="7">
        <f t="shared" si="103"/>
        <v>0</v>
      </c>
      <c r="AI264" s="7">
        <f t="shared" si="104"/>
        <v>0</v>
      </c>
      <c r="AJ264" s="7">
        <f t="shared" si="108"/>
        <v>0</v>
      </c>
      <c r="AK264"/>
      <c r="AL264"/>
      <c r="AM264"/>
      <c r="AN264"/>
      <c r="AO264"/>
      <c r="AP264"/>
      <c r="AQ264"/>
    </row>
    <row r="265" spans="1:43" x14ac:dyDescent="0.25">
      <c r="A265" s="140" t="s">
        <v>584</v>
      </c>
      <c r="B265" s="153">
        <v>1</v>
      </c>
      <c r="C265" s="154">
        <v>4</v>
      </c>
      <c r="D265" s="151">
        <v>4</v>
      </c>
      <c r="E265" s="154">
        <v>4</v>
      </c>
      <c r="F265" s="154">
        <v>4</v>
      </c>
      <c r="G265" s="154">
        <v>2</v>
      </c>
      <c r="H265" s="154">
        <v>4</v>
      </c>
      <c r="I265" s="151"/>
      <c r="J265" s="163">
        <f t="shared" si="84"/>
        <v>3.6666666666666665</v>
      </c>
      <c r="K265" s="152">
        <f t="shared" si="85"/>
        <v>1.6</v>
      </c>
      <c r="L265" s="152">
        <f t="shared" si="86"/>
        <v>1.6</v>
      </c>
      <c r="M265" s="152">
        <f t="shared" si="87"/>
        <v>1.6</v>
      </c>
      <c r="N265" s="152">
        <f t="shared" si="88"/>
        <v>0.6</v>
      </c>
      <c r="O265" s="152">
        <f t="shared" si="89"/>
        <v>0</v>
      </c>
      <c r="P265" s="152"/>
      <c r="Q265" s="7">
        <f t="shared" si="90"/>
        <v>0.1</v>
      </c>
      <c r="R265" s="7">
        <f t="shared" si="91"/>
        <v>0.5</v>
      </c>
      <c r="S265" s="7">
        <f t="shared" si="92"/>
        <v>1</v>
      </c>
      <c r="T265" s="7">
        <f t="shared" si="109"/>
        <v>1.6</v>
      </c>
      <c r="U265" s="7">
        <f t="shared" si="93"/>
        <v>0.1</v>
      </c>
      <c r="V265" s="7">
        <f t="shared" si="94"/>
        <v>0.5</v>
      </c>
      <c r="W265" s="7">
        <f t="shared" si="95"/>
        <v>1</v>
      </c>
      <c r="X265" s="7">
        <f t="shared" si="105"/>
        <v>1.6</v>
      </c>
      <c r="Y265" s="7">
        <f t="shared" si="96"/>
        <v>0.1</v>
      </c>
      <c r="Z265" s="7">
        <f t="shared" si="97"/>
        <v>0.5</v>
      </c>
      <c r="AA265" s="7">
        <f t="shared" si="98"/>
        <v>1</v>
      </c>
      <c r="AB265" s="7">
        <f t="shared" si="106"/>
        <v>1.6</v>
      </c>
      <c r="AC265" s="7">
        <f t="shared" si="99"/>
        <v>0.1</v>
      </c>
      <c r="AD265" s="7">
        <f t="shared" si="100"/>
        <v>0.5</v>
      </c>
      <c r="AE265" s="7">
        <f t="shared" si="101"/>
        <v>0</v>
      </c>
      <c r="AF265" s="7">
        <f t="shared" si="107"/>
        <v>0.6</v>
      </c>
      <c r="AG265" s="7">
        <f t="shared" si="102"/>
        <v>0</v>
      </c>
      <c r="AH265" s="7">
        <f t="shared" si="103"/>
        <v>0</v>
      </c>
      <c r="AI265" s="7">
        <f t="shared" si="104"/>
        <v>0</v>
      </c>
      <c r="AJ265" s="7">
        <f t="shared" si="108"/>
        <v>0</v>
      </c>
      <c r="AK265"/>
      <c r="AL265"/>
      <c r="AM265"/>
      <c r="AN265"/>
      <c r="AO265"/>
      <c r="AP265"/>
      <c r="AQ265"/>
    </row>
    <row r="266" spans="1:43" x14ac:dyDescent="0.25">
      <c r="A266" s="140" t="s">
        <v>935</v>
      </c>
      <c r="B266" s="153">
        <v>1</v>
      </c>
      <c r="C266" s="154">
        <v>4</v>
      </c>
      <c r="D266" s="151">
        <v>3</v>
      </c>
      <c r="E266" s="154">
        <v>2</v>
      </c>
      <c r="F266" s="154">
        <v>4</v>
      </c>
      <c r="G266" s="154">
        <v>2</v>
      </c>
      <c r="H266" s="154">
        <v>3</v>
      </c>
      <c r="I266" s="151"/>
      <c r="J266" s="163">
        <f t="shared" si="84"/>
        <v>3</v>
      </c>
      <c r="K266" s="152">
        <f t="shared" si="85"/>
        <v>1.6</v>
      </c>
      <c r="L266" s="152">
        <f t="shared" si="86"/>
        <v>1.6</v>
      </c>
      <c r="M266" s="152">
        <f t="shared" si="87"/>
        <v>1.6</v>
      </c>
      <c r="N266" s="152">
        <f t="shared" si="88"/>
        <v>0</v>
      </c>
      <c r="O266" s="152">
        <f t="shared" si="89"/>
        <v>0</v>
      </c>
      <c r="P266" s="152"/>
      <c r="Q266" s="7">
        <f t="shared" si="90"/>
        <v>0.1</v>
      </c>
      <c r="R266" s="7">
        <f t="shared" si="91"/>
        <v>0.5</v>
      </c>
      <c r="S266" s="7">
        <f t="shared" si="92"/>
        <v>1</v>
      </c>
      <c r="T266" s="7">
        <f t="shared" si="109"/>
        <v>1.6</v>
      </c>
      <c r="U266" s="7">
        <f t="shared" si="93"/>
        <v>0.1</v>
      </c>
      <c r="V266" s="7">
        <f t="shared" si="94"/>
        <v>0.5</v>
      </c>
      <c r="W266" s="7">
        <f t="shared" si="95"/>
        <v>1</v>
      </c>
      <c r="X266" s="7">
        <f t="shared" si="105"/>
        <v>1.6</v>
      </c>
      <c r="Y266" s="7">
        <f t="shared" si="96"/>
        <v>0.1</v>
      </c>
      <c r="Z266" s="7">
        <f t="shared" si="97"/>
        <v>0.5</v>
      </c>
      <c r="AA266" s="7">
        <f t="shared" si="98"/>
        <v>1</v>
      </c>
      <c r="AB266" s="7">
        <f t="shared" si="106"/>
        <v>1.6</v>
      </c>
      <c r="AC266" s="7">
        <f t="shared" si="99"/>
        <v>0</v>
      </c>
      <c r="AD266" s="7">
        <f t="shared" si="100"/>
        <v>0</v>
      </c>
      <c r="AE266" s="7">
        <f t="shared" si="101"/>
        <v>0</v>
      </c>
      <c r="AF266" s="7">
        <f t="shared" si="107"/>
        <v>0</v>
      </c>
      <c r="AG266" s="7">
        <f t="shared" si="102"/>
        <v>0</v>
      </c>
      <c r="AH266" s="7">
        <f t="shared" si="103"/>
        <v>0</v>
      </c>
      <c r="AI266" s="7">
        <f t="shared" si="104"/>
        <v>0</v>
      </c>
      <c r="AJ266" s="7">
        <f t="shared" si="108"/>
        <v>0</v>
      </c>
      <c r="AK266"/>
      <c r="AL266"/>
      <c r="AM266"/>
      <c r="AN266"/>
      <c r="AO266"/>
      <c r="AP266"/>
      <c r="AQ266"/>
    </row>
    <row r="267" spans="1:43" x14ac:dyDescent="0.25">
      <c r="A267" s="140" t="s">
        <v>1747</v>
      </c>
      <c r="B267" s="153">
        <v>1</v>
      </c>
      <c r="C267" s="154">
        <v>4</v>
      </c>
      <c r="D267" s="151">
        <v>4</v>
      </c>
      <c r="E267" s="154">
        <v>3</v>
      </c>
      <c r="F267" s="154">
        <v>4</v>
      </c>
      <c r="G267" s="154">
        <v>2</v>
      </c>
      <c r="H267" s="154">
        <v>4</v>
      </c>
      <c r="I267" s="151"/>
      <c r="J267" s="163">
        <f t="shared" si="84"/>
        <v>3.5</v>
      </c>
      <c r="K267" s="152">
        <f t="shared" si="85"/>
        <v>1.6</v>
      </c>
      <c r="L267" s="152">
        <f t="shared" si="86"/>
        <v>1.6</v>
      </c>
      <c r="M267" s="152">
        <f t="shared" si="87"/>
        <v>1.6</v>
      </c>
      <c r="N267" s="152">
        <f t="shared" si="88"/>
        <v>0.6</v>
      </c>
      <c r="O267" s="152">
        <f t="shared" si="89"/>
        <v>0</v>
      </c>
      <c r="P267" s="152"/>
      <c r="Q267" s="7">
        <f t="shared" si="90"/>
        <v>0.1</v>
      </c>
      <c r="R267" s="7">
        <f t="shared" si="91"/>
        <v>0.5</v>
      </c>
      <c r="S267" s="7">
        <f t="shared" si="92"/>
        <v>1</v>
      </c>
      <c r="T267" s="7">
        <f t="shared" si="109"/>
        <v>1.6</v>
      </c>
      <c r="U267" s="7">
        <f t="shared" si="93"/>
        <v>0.1</v>
      </c>
      <c r="V267" s="7">
        <f t="shared" si="94"/>
        <v>0.5</v>
      </c>
      <c r="W267" s="7">
        <f t="shared" si="95"/>
        <v>1</v>
      </c>
      <c r="X267" s="7">
        <f t="shared" si="105"/>
        <v>1.6</v>
      </c>
      <c r="Y267" s="7">
        <f t="shared" si="96"/>
        <v>0.1</v>
      </c>
      <c r="Z267" s="7">
        <f t="shared" si="97"/>
        <v>0.5</v>
      </c>
      <c r="AA267" s="7">
        <f t="shared" si="98"/>
        <v>1</v>
      </c>
      <c r="AB267" s="7">
        <f t="shared" si="106"/>
        <v>1.6</v>
      </c>
      <c r="AC267" s="7">
        <f t="shared" si="99"/>
        <v>0.1</v>
      </c>
      <c r="AD267" s="7">
        <f t="shared" si="100"/>
        <v>0.5</v>
      </c>
      <c r="AE267" s="7">
        <f t="shared" si="101"/>
        <v>0</v>
      </c>
      <c r="AF267" s="7">
        <f t="shared" si="107"/>
        <v>0.6</v>
      </c>
      <c r="AG267" s="7">
        <f t="shared" si="102"/>
        <v>0</v>
      </c>
      <c r="AH267" s="7">
        <f t="shared" si="103"/>
        <v>0</v>
      </c>
      <c r="AI267" s="7">
        <f t="shared" si="104"/>
        <v>0</v>
      </c>
      <c r="AJ267" s="7">
        <f t="shared" si="108"/>
        <v>0</v>
      </c>
      <c r="AK267"/>
      <c r="AL267"/>
      <c r="AM267"/>
      <c r="AN267"/>
      <c r="AO267"/>
      <c r="AP267"/>
      <c r="AQ267"/>
    </row>
    <row r="268" spans="1:43" x14ac:dyDescent="0.25">
      <c r="A268" s="140" t="s">
        <v>1746</v>
      </c>
      <c r="B268" s="153">
        <v>1</v>
      </c>
      <c r="C268" s="154">
        <v>4</v>
      </c>
      <c r="D268" s="151">
        <v>4</v>
      </c>
      <c r="E268" s="154">
        <v>3</v>
      </c>
      <c r="F268" s="154">
        <v>4</v>
      </c>
      <c r="G268" s="154">
        <v>2</v>
      </c>
      <c r="H268" s="154">
        <v>4</v>
      </c>
      <c r="I268" s="151"/>
      <c r="J268" s="163">
        <f t="shared" si="84"/>
        <v>3.5</v>
      </c>
      <c r="K268" s="152">
        <f t="shared" si="85"/>
        <v>1.6</v>
      </c>
      <c r="L268" s="152">
        <f t="shared" si="86"/>
        <v>1.6</v>
      </c>
      <c r="M268" s="152">
        <f t="shared" si="87"/>
        <v>1.6</v>
      </c>
      <c r="N268" s="152">
        <f t="shared" si="88"/>
        <v>0.6</v>
      </c>
      <c r="O268" s="152">
        <f t="shared" si="89"/>
        <v>0</v>
      </c>
      <c r="P268" s="152"/>
      <c r="Q268" s="7">
        <f t="shared" si="90"/>
        <v>0.1</v>
      </c>
      <c r="R268" s="7">
        <f t="shared" si="91"/>
        <v>0.5</v>
      </c>
      <c r="S268" s="7">
        <f t="shared" si="92"/>
        <v>1</v>
      </c>
      <c r="T268" s="7">
        <f t="shared" si="109"/>
        <v>1.6</v>
      </c>
      <c r="U268" s="7">
        <f t="shared" si="93"/>
        <v>0.1</v>
      </c>
      <c r="V268" s="7">
        <f t="shared" si="94"/>
        <v>0.5</v>
      </c>
      <c r="W268" s="7">
        <f t="shared" si="95"/>
        <v>1</v>
      </c>
      <c r="X268" s="7">
        <f t="shared" si="105"/>
        <v>1.6</v>
      </c>
      <c r="Y268" s="7">
        <f t="shared" si="96"/>
        <v>0.1</v>
      </c>
      <c r="Z268" s="7">
        <f t="shared" si="97"/>
        <v>0.5</v>
      </c>
      <c r="AA268" s="7">
        <f t="shared" si="98"/>
        <v>1</v>
      </c>
      <c r="AB268" s="7">
        <f t="shared" si="106"/>
        <v>1.6</v>
      </c>
      <c r="AC268" s="7">
        <f t="shared" si="99"/>
        <v>0.1</v>
      </c>
      <c r="AD268" s="7">
        <f t="shared" si="100"/>
        <v>0.5</v>
      </c>
      <c r="AE268" s="7">
        <f t="shared" si="101"/>
        <v>0</v>
      </c>
      <c r="AF268" s="7">
        <f t="shared" si="107"/>
        <v>0.6</v>
      </c>
      <c r="AG268" s="7">
        <f t="shared" si="102"/>
        <v>0</v>
      </c>
      <c r="AH268" s="7">
        <f t="shared" si="103"/>
        <v>0</v>
      </c>
      <c r="AI268" s="7">
        <f t="shared" si="104"/>
        <v>0</v>
      </c>
      <c r="AJ268" s="7">
        <f t="shared" si="108"/>
        <v>0</v>
      </c>
      <c r="AK268"/>
      <c r="AL268"/>
      <c r="AM268"/>
      <c r="AN268"/>
      <c r="AO268"/>
      <c r="AP268"/>
      <c r="AQ268"/>
    </row>
    <row r="269" spans="1:43" x14ac:dyDescent="0.25">
      <c r="A269" s="2" t="s">
        <v>155</v>
      </c>
      <c r="B269" s="153">
        <v>5</v>
      </c>
      <c r="C269" s="154">
        <v>4.4000000000000004</v>
      </c>
      <c r="D269" s="151">
        <v>3.6</v>
      </c>
      <c r="E269" s="154">
        <v>3.6</v>
      </c>
      <c r="F269" s="154">
        <v>3.8</v>
      </c>
      <c r="G269" s="154">
        <v>3.2</v>
      </c>
      <c r="H269" s="154">
        <v>3.4</v>
      </c>
      <c r="I269" s="151"/>
      <c r="J269" s="163">
        <f t="shared" si="84"/>
        <v>3.6666666666666661</v>
      </c>
      <c r="K269" s="152">
        <f t="shared" si="85"/>
        <v>1.6</v>
      </c>
      <c r="L269" s="152">
        <f t="shared" si="86"/>
        <v>1.6</v>
      </c>
      <c r="M269" s="152">
        <f t="shared" si="87"/>
        <v>1.6</v>
      </c>
      <c r="N269" s="152">
        <f t="shared" si="88"/>
        <v>0.6</v>
      </c>
      <c r="O269" s="152">
        <f t="shared" si="89"/>
        <v>0</v>
      </c>
      <c r="P269" s="152"/>
      <c r="Q269" s="7">
        <f t="shared" si="90"/>
        <v>0.1</v>
      </c>
      <c r="R269" s="7">
        <f t="shared" si="91"/>
        <v>0.5</v>
      </c>
      <c r="S269" s="7">
        <f t="shared" si="92"/>
        <v>1</v>
      </c>
      <c r="T269" s="7">
        <f t="shared" si="109"/>
        <v>1.6</v>
      </c>
      <c r="U269" s="7">
        <f t="shared" si="93"/>
        <v>0.1</v>
      </c>
      <c r="V269" s="7">
        <f t="shared" si="94"/>
        <v>0.5</v>
      </c>
      <c r="W269" s="7">
        <f t="shared" si="95"/>
        <v>1</v>
      </c>
      <c r="X269" s="7">
        <f t="shared" si="105"/>
        <v>1.6</v>
      </c>
      <c r="Y269" s="7">
        <f t="shared" si="96"/>
        <v>0.1</v>
      </c>
      <c r="Z269" s="7">
        <f t="shared" si="97"/>
        <v>0.5</v>
      </c>
      <c r="AA269" s="7">
        <f t="shared" si="98"/>
        <v>1</v>
      </c>
      <c r="AB269" s="7">
        <f t="shared" si="106"/>
        <v>1.6</v>
      </c>
      <c r="AC269" s="7">
        <f t="shared" si="99"/>
        <v>0.1</v>
      </c>
      <c r="AD269" s="7">
        <f t="shared" si="100"/>
        <v>0.5</v>
      </c>
      <c r="AE269" s="7">
        <f t="shared" si="101"/>
        <v>0</v>
      </c>
      <c r="AF269" s="7">
        <f t="shared" si="107"/>
        <v>0.6</v>
      </c>
      <c r="AG269" s="7">
        <f t="shared" si="102"/>
        <v>0</v>
      </c>
      <c r="AH269" s="7">
        <f t="shared" si="103"/>
        <v>0</v>
      </c>
      <c r="AI269" s="7">
        <f t="shared" si="104"/>
        <v>0</v>
      </c>
      <c r="AJ269" s="7">
        <f t="shared" si="108"/>
        <v>0</v>
      </c>
      <c r="AK269"/>
      <c r="AL269"/>
      <c r="AM269"/>
      <c r="AN269"/>
      <c r="AO269"/>
      <c r="AP269"/>
      <c r="AQ269"/>
    </row>
    <row r="270" spans="1:43" x14ac:dyDescent="0.25">
      <c r="A270" s="140" t="s">
        <v>156</v>
      </c>
      <c r="B270" s="153">
        <v>4</v>
      </c>
      <c r="C270" s="154">
        <v>4.5</v>
      </c>
      <c r="D270" s="151">
        <v>3.5</v>
      </c>
      <c r="E270" s="154">
        <v>3.5</v>
      </c>
      <c r="F270" s="154">
        <v>4</v>
      </c>
      <c r="G270" s="154">
        <v>3.25</v>
      </c>
      <c r="H270" s="154">
        <v>3.25</v>
      </c>
      <c r="I270" s="151"/>
      <c r="J270" s="163">
        <f t="shared" si="84"/>
        <v>3.6666666666666665</v>
      </c>
      <c r="K270" s="152">
        <f t="shared" si="85"/>
        <v>1.6</v>
      </c>
      <c r="L270" s="152">
        <f t="shared" si="86"/>
        <v>1.6</v>
      </c>
      <c r="M270" s="152">
        <f t="shared" si="87"/>
        <v>1.6</v>
      </c>
      <c r="N270" s="152">
        <f t="shared" si="88"/>
        <v>0.6</v>
      </c>
      <c r="O270" s="152">
        <f t="shared" si="89"/>
        <v>0</v>
      </c>
      <c r="P270" s="152"/>
      <c r="Q270" s="7">
        <f t="shared" si="90"/>
        <v>0.1</v>
      </c>
      <c r="R270" s="7">
        <f t="shared" si="91"/>
        <v>0.5</v>
      </c>
      <c r="S270" s="7">
        <f t="shared" si="92"/>
        <v>1</v>
      </c>
      <c r="T270" s="7">
        <f t="shared" si="109"/>
        <v>1.6</v>
      </c>
      <c r="U270" s="7">
        <f t="shared" si="93"/>
        <v>0.1</v>
      </c>
      <c r="V270" s="7">
        <f t="shared" si="94"/>
        <v>0.5</v>
      </c>
      <c r="W270" s="7">
        <f t="shared" si="95"/>
        <v>1</v>
      </c>
      <c r="X270" s="7">
        <f t="shared" si="105"/>
        <v>1.6</v>
      </c>
      <c r="Y270" s="7">
        <f t="shared" si="96"/>
        <v>0.1</v>
      </c>
      <c r="Z270" s="7">
        <f t="shared" si="97"/>
        <v>0.5</v>
      </c>
      <c r="AA270" s="7">
        <f t="shared" si="98"/>
        <v>1</v>
      </c>
      <c r="AB270" s="7">
        <f t="shared" si="106"/>
        <v>1.6</v>
      </c>
      <c r="AC270" s="7">
        <f t="shared" si="99"/>
        <v>0.1</v>
      </c>
      <c r="AD270" s="7">
        <f t="shared" si="100"/>
        <v>0.5</v>
      </c>
      <c r="AE270" s="7">
        <f t="shared" si="101"/>
        <v>0</v>
      </c>
      <c r="AF270" s="7">
        <f t="shared" si="107"/>
        <v>0.6</v>
      </c>
      <c r="AG270" s="7">
        <f t="shared" si="102"/>
        <v>0</v>
      </c>
      <c r="AH270" s="7">
        <f t="shared" si="103"/>
        <v>0</v>
      </c>
      <c r="AI270" s="7">
        <f t="shared" si="104"/>
        <v>0</v>
      </c>
      <c r="AJ270" s="7">
        <f t="shared" si="108"/>
        <v>0</v>
      </c>
      <c r="AK270"/>
      <c r="AL270"/>
      <c r="AM270"/>
      <c r="AN270"/>
      <c r="AO270"/>
      <c r="AP270"/>
      <c r="AQ270"/>
    </row>
    <row r="271" spans="1:43" x14ac:dyDescent="0.25">
      <c r="A271" s="140" t="s">
        <v>1633</v>
      </c>
      <c r="B271" s="153">
        <v>1</v>
      </c>
      <c r="C271" s="154">
        <v>4</v>
      </c>
      <c r="D271" s="151">
        <v>4</v>
      </c>
      <c r="E271" s="154">
        <v>4</v>
      </c>
      <c r="F271" s="154">
        <v>3</v>
      </c>
      <c r="G271" s="154">
        <v>3</v>
      </c>
      <c r="H271" s="154">
        <v>4</v>
      </c>
      <c r="I271" s="151"/>
      <c r="J271" s="163">
        <f t="shared" ref="J271:J319" si="110">IFERROR(AVERAGE(C271:H271),"0")+0</f>
        <v>3.6666666666666665</v>
      </c>
      <c r="K271" s="152">
        <f t="shared" si="85"/>
        <v>1.6</v>
      </c>
      <c r="L271" s="152">
        <f t="shared" si="86"/>
        <v>1.6</v>
      </c>
      <c r="M271" s="152">
        <f t="shared" si="87"/>
        <v>1.6</v>
      </c>
      <c r="N271" s="152">
        <f t="shared" si="88"/>
        <v>0.6</v>
      </c>
      <c r="O271" s="152">
        <f t="shared" si="89"/>
        <v>0</v>
      </c>
      <c r="P271" s="152"/>
      <c r="Q271" s="7">
        <f t="shared" si="90"/>
        <v>0.1</v>
      </c>
      <c r="R271" s="7">
        <f t="shared" si="91"/>
        <v>0.5</v>
      </c>
      <c r="S271" s="7">
        <f t="shared" si="92"/>
        <v>1</v>
      </c>
      <c r="T271" s="7">
        <f t="shared" si="109"/>
        <v>1.6</v>
      </c>
      <c r="U271" s="7">
        <f t="shared" si="93"/>
        <v>0.1</v>
      </c>
      <c r="V271" s="7">
        <f t="shared" si="94"/>
        <v>0.5</v>
      </c>
      <c r="W271" s="7">
        <f t="shared" si="95"/>
        <v>1</v>
      </c>
      <c r="X271" s="7">
        <f t="shared" si="105"/>
        <v>1.6</v>
      </c>
      <c r="Y271" s="7">
        <f t="shared" si="96"/>
        <v>0.1</v>
      </c>
      <c r="Z271" s="7">
        <f t="shared" si="97"/>
        <v>0.5</v>
      </c>
      <c r="AA271" s="7">
        <f t="shared" si="98"/>
        <v>1</v>
      </c>
      <c r="AB271" s="7">
        <f t="shared" si="106"/>
        <v>1.6</v>
      </c>
      <c r="AC271" s="7">
        <f t="shared" si="99"/>
        <v>0.1</v>
      </c>
      <c r="AD271" s="7">
        <f t="shared" si="100"/>
        <v>0.5</v>
      </c>
      <c r="AE271" s="7">
        <f t="shared" si="101"/>
        <v>0</v>
      </c>
      <c r="AF271" s="7">
        <f t="shared" si="107"/>
        <v>0.6</v>
      </c>
      <c r="AG271" s="7">
        <f t="shared" si="102"/>
        <v>0</v>
      </c>
      <c r="AH271" s="7">
        <f t="shared" si="103"/>
        <v>0</v>
      </c>
      <c r="AI271" s="7">
        <f t="shared" si="104"/>
        <v>0</v>
      </c>
      <c r="AJ271" s="7">
        <f t="shared" si="108"/>
        <v>0</v>
      </c>
      <c r="AK271"/>
      <c r="AL271"/>
      <c r="AM271"/>
      <c r="AN271"/>
      <c r="AO271"/>
      <c r="AP271"/>
      <c r="AQ271"/>
    </row>
    <row r="272" spans="1:43" x14ac:dyDescent="0.25">
      <c r="A272" s="2" t="s">
        <v>73</v>
      </c>
      <c r="B272" s="153">
        <v>4</v>
      </c>
      <c r="C272" s="154">
        <v>3.75</v>
      </c>
      <c r="D272" s="151">
        <v>3.75</v>
      </c>
      <c r="E272" s="154">
        <v>3.5</v>
      </c>
      <c r="F272" s="154">
        <v>3.25</v>
      </c>
      <c r="G272" s="154">
        <v>3</v>
      </c>
      <c r="H272" s="154">
        <v>3.5</v>
      </c>
      <c r="I272" s="151"/>
      <c r="J272" s="163">
        <f t="shared" si="110"/>
        <v>3.4583333333333335</v>
      </c>
      <c r="K272" s="152">
        <f t="shared" ref="K272:K319" si="111">T272</f>
        <v>1.6</v>
      </c>
      <c r="L272" s="152">
        <f t="shared" ref="L272:L319" si="112">X272</f>
        <v>1.6</v>
      </c>
      <c r="M272" s="152">
        <f t="shared" ref="M272:M319" si="113">AB272</f>
        <v>1.6</v>
      </c>
      <c r="N272" s="152">
        <f t="shared" ref="N272:N319" si="114">AF272</f>
        <v>0.1</v>
      </c>
      <c r="O272" s="152">
        <f t="shared" ref="O272:O319" si="115">AJ272</f>
        <v>0</v>
      </c>
      <c r="P272" s="152"/>
      <c r="Q272" s="7">
        <f t="shared" ref="Q272:Q335" si="116">IF($J272&gt;0,0.1,0)</f>
        <v>0.1</v>
      </c>
      <c r="R272" s="7">
        <f t="shared" ref="R272:R335" si="117">IF($J272&gt;0.49,0.5,0)</f>
        <v>0.5</v>
      </c>
      <c r="S272" s="7">
        <f t="shared" ref="S272:S335" si="118">IF($J272&gt;0.99,1,0)</f>
        <v>1</v>
      </c>
      <c r="T272" s="7">
        <f t="shared" si="109"/>
        <v>1.6</v>
      </c>
      <c r="U272" s="7">
        <f t="shared" ref="U272:U335" si="119">IF($J272&gt;1,0.1,0)</f>
        <v>0.1</v>
      </c>
      <c r="V272" s="7">
        <f t="shared" ref="V272:V335" si="120">IF($J272&gt;1.49,0.5,0)</f>
        <v>0.5</v>
      </c>
      <c r="W272" s="7">
        <f t="shared" ref="W272:W335" si="121">IF($J272&gt;1.99,1,0)</f>
        <v>1</v>
      </c>
      <c r="X272" s="7">
        <f t="shared" si="105"/>
        <v>1.6</v>
      </c>
      <c r="Y272" s="7">
        <f t="shared" ref="Y272:Y335" si="122">IF($J272&gt;2,0.1,0)</f>
        <v>0.1</v>
      </c>
      <c r="Z272" s="7">
        <f t="shared" ref="Z272:Z335" si="123">IF($J272&gt;2.49,0.5,0)</f>
        <v>0.5</v>
      </c>
      <c r="AA272" s="7">
        <f t="shared" ref="AA272:AA335" si="124">IF($J272&gt;2.99,1,0)</f>
        <v>1</v>
      </c>
      <c r="AB272" s="7">
        <f t="shared" si="106"/>
        <v>1.6</v>
      </c>
      <c r="AC272" s="7">
        <f t="shared" ref="AC272:AC335" si="125">IF($J272&gt;3,0.1,0)</f>
        <v>0.1</v>
      </c>
      <c r="AD272" s="7">
        <f t="shared" ref="AD272:AD335" si="126">IF($J272&gt;3.49,0.5,0)</f>
        <v>0</v>
      </c>
      <c r="AE272" s="7">
        <f t="shared" ref="AE272:AE335" si="127">IF($J272&gt;3.99,1,0)</f>
        <v>0</v>
      </c>
      <c r="AF272" s="7">
        <f t="shared" si="107"/>
        <v>0.1</v>
      </c>
      <c r="AG272" s="7">
        <f t="shared" ref="AG272:AG335" si="128">IF($J272&gt;4,0.1,0)</f>
        <v>0</v>
      </c>
      <c r="AH272" s="7">
        <f t="shared" ref="AH272:AH335" si="129">IF($J272&gt;4.49,0.5,0)</f>
        <v>0</v>
      </c>
      <c r="AI272" s="7">
        <f t="shared" ref="AI272:AI335" si="130">IF($J272&gt;4.99,1,0)</f>
        <v>0</v>
      </c>
      <c r="AJ272" s="7">
        <f t="shared" si="108"/>
        <v>0</v>
      </c>
      <c r="AK272"/>
      <c r="AL272"/>
      <c r="AM272"/>
      <c r="AN272"/>
      <c r="AO272"/>
      <c r="AP272"/>
      <c r="AQ272"/>
    </row>
    <row r="273" spans="1:43" x14ac:dyDescent="0.25">
      <c r="A273" s="140" t="s">
        <v>711</v>
      </c>
      <c r="B273" s="153">
        <v>2</v>
      </c>
      <c r="C273" s="154">
        <v>3.5</v>
      </c>
      <c r="D273" s="151">
        <v>3.5</v>
      </c>
      <c r="E273" s="154">
        <v>3.5</v>
      </c>
      <c r="F273" s="154">
        <v>2.5</v>
      </c>
      <c r="G273" s="154">
        <v>3</v>
      </c>
      <c r="H273" s="154">
        <v>3.5</v>
      </c>
      <c r="I273" s="151"/>
      <c r="J273" s="163">
        <f t="shared" si="110"/>
        <v>3.25</v>
      </c>
      <c r="K273" s="152">
        <f t="shared" si="111"/>
        <v>1.6</v>
      </c>
      <c r="L273" s="152">
        <f t="shared" si="112"/>
        <v>1.6</v>
      </c>
      <c r="M273" s="152">
        <f t="shared" si="113"/>
        <v>1.6</v>
      </c>
      <c r="N273" s="152">
        <f t="shared" si="114"/>
        <v>0.1</v>
      </c>
      <c r="O273" s="152">
        <f t="shared" si="115"/>
        <v>0</v>
      </c>
      <c r="P273" s="152"/>
      <c r="Q273" s="7">
        <f t="shared" si="116"/>
        <v>0.1</v>
      </c>
      <c r="R273" s="7">
        <f t="shared" si="117"/>
        <v>0.5</v>
      </c>
      <c r="S273" s="7">
        <f t="shared" si="118"/>
        <v>1</v>
      </c>
      <c r="T273" s="7">
        <f t="shared" si="109"/>
        <v>1.6</v>
      </c>
      <c r="U273" s="7">
        <f t="shared" si="119"/>
        <v>0.1</v>
      </c>
      <c r="V273" s="7">
        <f t="shared" si="120"/>
        <v>0.5</v>
      </c>
      <c r="W273" s="7">
        <f t="shared" si="121"/>
        <v>1</v>
      </c>
      <c r="X273" s="7">
        <f t="shared" si="105"/>
        <v>1.6</v>
      </c>
      <c r="Y273" s="7">
        <f t="shared" si="122"/>
        <v>0.1</v>
      </c>
      <c r="Z273" s="7">
        <f t="shared" si="123"/>
        <v>0.5</v>
      </c>
      <c r="AA273" s="7">
        <f t="shared" si="124"/>
        <v>1</v>
      </c>
      <c r="AB273" s="7">
        <f t="shared" si="106"/>
        <v>1.6</v>
      </c>
      <c r="AC273" s="7">
        <f t="shared" si="125"/>
        <v>0.1</v>
      </c>
      <c r="AD273" s="7">
        <f t="shared" si="126"/>
        <v>0</v>
      </c>
      <c r="AE273" s="7">
        <f t="shared" si="127"/>
        <v>0</v>
      </c>
      <c r="AF273" s="7">
        <f t="shared" si="107"/>
        <v>0.1</v>
      </c>
      <c r="AG273" s="7">
        <f t="shared" si="128"/>
        <v>0</v>
      </c>
      <c r="AH273" s="7">
        <f t="shared" si="129"/>
        <v>0</v>
      </c>
      <c r="AI273" s="7">
        <f t="shared" si="130"/>
        <v>0</v>
      </c>
      <c r="AJ273" s="7">
        <f t="shared" si="108"/>
        <v>0</v>
      </c>
      <c r="AK273"/>
      <c r="AL273"/>
      <c r="AM273"/>
      <c r="AN273"/>
      <c r="AO273"/>
      <c r="AP273"/>
      <c r="AQ273"/>
    </row>
    <row r="274" spans="1:43" x14ac:dyDescent="0.25">
      <c r="A274" s="140" t="s">
        <v>584</v>
      </c>
      <c r="B274" s="153">
        <v>1</v>
      </c>
      <c r="C274" s="154">
        <v>4</v>
      </c>
      <c r="D274" s="151">
        <v>4</v>
      </c>
      <c r="E274" s="154">
        <v>3</v>
      </c>
      <c r="F274" s="154">
        <v>4</v>
      </c>
      <c r="G274" s="154">
        <v>2</v>
      </c>
      <c r="H274" s="154">
        <v>3</v>
      </c>
      <c r="I274" s="151"/>
      <c r="J274" s="163">
        <f t="shared" si="110"/>
        <v>3.3333333333333335</v>
      </c>
      <c r="K274" s="152">
        <f t="shared" si="111"/>
        <v>1.6</v>
      </c>
      <c r="L274" s="152">
        <f t="shared" si="112"/>
        <v>1.6</v>
      </c>
      <c r="M274" s="152">
        <f t="shared" si="113"/>
        <v>1.6</v>
      </c>
      <c r="N274" s="152">
        <f t="shared" si="114"/>
        <v>0.1</v>
      </c>
      <c r="O274" s="152">
        <f t="shared" si="115"/>
        <v>0</v>
      </c>
      <c r="P274" s="152"/>
      <c r="Q274" s="7">
        <f t="shared" si="116"/>
        <v>0.1</v>
      </c>
      <c r="R274" s="7">
        <f t="shared" si="117"/>
        <v>0.5</v>
      </c>
      <c r="S274" s="7">
        <f t="shared" si="118"/>
        <v>1</v>
      </c>
      <c r="T274" s="7">
        <f t="shared" si="109"/>
        <v>1.6</v>
      </c>
      <c r="U274" s="7">
        <f t="shared" si="119"/>
        <v>0.1</v>
      </c>
      <c r="V274" s="7">
        <f t="shared" si="120"/>
        <v>0.5</v>
      </c>
      <c r="W274" s="7">
        <f t="shared" si="121"/>
        <v>1</v>
      </c>
      <c r="X274" s="7">
        <f t="shared" si="105"/>
        <v>1.6</v>
      </c>
      <c r="Y274" s="7">
        <f t="shared" si="122"/>
        <v>0.1</v>
      </c>
      <c r="Z274" s="7">
        <f t="shared" si="123"/>
        <v>0.5</v>
      </c>
      <c r="AA274" s="7">
        <f t="shared" si="124"/>
        <v>1</v>
      </c>
      <c r="AB274" s="7">
        <f t="shared" si="106"/>
        <v>1.6</v>
      </c>
      <c r="AC274" s="7">
        <f t="shared" si="125"/>
        <v>0.1</v>
      </c>
      <c r="AD274" s="7">
        <f t="shared" si="126"/>
        <v>0</v>
      </c>
      <c r="AE274" s="7">
        <f t="shared" si="127"/>
        <v>0</v>
      </c>
      <c r="AF274" s="7">
        <f t="shared" si="107"/>
        <v>0.1</v>
      </c>
      <c r="AG274" s="7">
        <f t="shared" si="128"/>
        <v>0</v>
      </c>
      <c r="AH274" s="7">
        <f t="shared" si="129"/>
        <v>0</v>
      </c>
      <c r="AI274" s="7">
        <f t="shared" si="130"/>
        <v>0</v>
      </c>
      <c r="AJ274" s="7">
        <f t="shared" si="108"/>
        <v>0</v>
      </c>
      <c r="AK274"/>
      <c r="AL274"/>
      <c r="AM274"/>
      <c r="AN274"/>
      <c r="AO274"/>
      <c r="AP274"/>
      <c r="AQ274"/>
    </row>
    <row r="275" spans="1:43" x14ac:dyDescent="0.25">
      <c r="A275" s="140" t="s">
        <v>1650</v>
      </c>
      <c r="B275" s="153">
        <v>1</v>
      </c>
      <c r="C275" s="154">
        <v>4</v>
      </c>
      <c r="D275" s="151">
        <v>4</v>
      </c>
      <c r="E275" s="154">
        <v>4</v>
      </c>
      <c r="F275" s="154">
        <v>4</v>
      </c>
      <c r="G275" s="154">
        <v>4</v>
      </c>
      <c r="H275" s="154">
        <v>4</v>
      </c>
      <c r="I275" s="151"/>
      <c r="J275" s="163">
        <f t="shared" si="110"/>
        <v>4</v>
      </c>
      <c r="K275" s="152">
        <f t="shared" si="111"/>
        <v>1.6</v>
      </c>
      <c r="L275" s="152">
        <f t="shared" si="112"/>
        <v>1.6</v>
      </c>
      <c r="M275" s="152">
        <f t="shared" si="113"/>
        <v>1.6</v>
      </c>
      <c r="N275" s="152">
        <f t="shared" si="114"/>
        <v>1.6</v>
      </c>
      <c r="O275" s="152">
        <f t="shared" si="115"/>
        <v>0</v>
      </c>
      <c r="P275" s="152"/>
      <c r="Q275" s="7">
        <f t="shared" si="116"/>
        <v>0.1</v>
      </c>
      <c r="R275" s="7">
        <f t="shared" si="117"/>
        <v>0.5</v>
      </c>
      <c r="S275" s="7">
        <f t="shared" si="118"/>
        <v>1</v>
      </c>
      <c r="T275" s="7">
        <f t="shared" si="109"/>
        <v>1.6</v>
      </c>
      <c r="U275" s="7">
        <f t="shared" si="119"/>
        <v>0.1</v>
      </c>
      <c r="V275" s="7">
        <f t="shared" si="120"/>
        <v>0.5</v>
      </c>
      <c r="W275" s="7">
        <f t="shared" si="121"/>
        <v>1</v>
      </c>
      <c r="X275" s="7">
        <f t="shared" si="105"/>
        <v>1.6</v>
      </c>
      <c r="Y275" s="7">
        <f t="shared" si="122"/>
        <v>0.1</v>
      </c>
      <c r="Z275" s="7">
        <f t="shared" si="123"/>
        <v>0.5</v>
      </c>
      <c r="AA275" s="7">
        <f t="shared" si="124"/>
        <v>1</v>
      </c>
      <c r="AB275" s="7">
        <f t="shared" si="106"/>
        <v>1.6</v>
      </c>
      <c r="AC275" s="7">
        <f t="shared" si="125"/>
        <v>0.1</v>
      </c>
      <c r="AD275" s="7">
        <f t="shared" si="126"/>
        <v>0.5</v>
      </c>
      <c r="AE275" s="7">
        <f t="shared" si="127"/>
        <v>1</v>
      </c>
      <c r="AF275" s="7">
        <f t="shared" si="107"/>
        <v>1.6</v>
      </c>
      <c r="AG275" s="7">
        <f t="shared" si="128"/>
        <v>0</v>
      </c>
      <c r="AH275" s="7">
        <f t="shared" si="129"/>
        <v>0</v>
      </c>
      <c r="AI275" s="7">
        <f t="shared" si="130"/>
        <v>0</v>
      </c>
      <c r="AJ275" s="7">
        <f t="shared" si="108"/>
        <v>0</v>
      </c>
      <c r="AK275"/>
      <c r="AL275"/>
      <c r="AM275"/>
      <c r="AN275"/>
      <c r="AO275"/>
      <c r="AP275"/>
      <c r="AQ275"/>
    </row>
    <row r="276" spans="1:43" x14ac:dyDescent="0.25">
      <c r="A276" s="2" t="s">
        <v>61</v>
      </c>
      <c r="B276" s="153">
        <v>22</v>
      </c>
      <c r="C276" s="154">
        <v>4.2272727272727275</v>
      </c>
      <c r="D276" s="151">
        <v>3.7727272727272729</v>
      </c>
      <c r="E276" s="154">
        <v>3.7727272727272729</v>
      </c>
      <c r="F276" s="154">
        <v>3.8181818181818183</v>
      </c>
      <c r="G276" s="154">
        <v>3.4090909090909092</v>
      </c>
      <c r="H276" s="154">
        <v>3.5454545454545454</v>
      </c>
      <c r="I276" s="151"/>
      <c r="J276" s="163">
        <f t="shared" si="110"/>
        <v>3.7575757575757578</v>
      </c>
      <c r="K276" s="152">
        <f t="shared" si="111"/>
        <v>1.6</v>
      </c>
      <c r="L276" s="152">
        <f t="shared" si="112"/>
        <v>1.6</v>
      </c>
      <c r="M276" s="152">
        <f t="shared" si="113"/>
        <v>1.6</v>
      </c>
      <c r="N276" s="152">
        <f t="shared" si="114"/>
        <v>0.6</v>
      </c>
      <c r="O276" s="152">
        <f t="shared" si="115"/>
        <v>0</v>
      </c>
      <c r="P276" s="152"/>
      <c r="Q276" s="7">
        <f t="shared" si="116"/>
        <v>0.1</v>
      </c>
      <c r="R276" s="7">
        <f t="shared" si="117"/>
        <v>0.5</v>
      </c>
      <c r="S276" s="7">
        <f t="shared" si="118"/>
        <v>1</v>
      </c>
      <c r="T276" s="7">
        <f t="shared" si="109"/>
        <v>1.6</v>
      </c>
      <c r="U276" s="7">
        <f t="shared" si="119"/>
        <v>0.1</v>
      </c>
      <c r="V276" s="7">
        <f t="shared" si="120"/>
        <v>0.5</v>
      </c>
      <c r="W276" s="7">
        <f t="shared" si="121"/>
        <v>1</v>
      </c>
      <c r="X276" s="7">
        <f t="shared" si="105"/>
        <v>1.6</v>
      </c>
      <c r="Y276" s="7">
        <f t="shared" si="122"/>
        <v>0.1</v>
      </c>
      <c r="Z276" s="7">
        <f t="shared" si="123"/>
        <v>0.5</v>
      </c>
      <c r="AA276" s="7">
        <f t="shared" si="124"/>
        <v>1</v>
      </c>
      <c r="AB276" s="7">
        <f t="shared" si="106"/>
        <v>1.6</v>
      </c>
      <c r="AC276" s="7">
        <f t="shared" si="125"/>
        <v>0.1</v>
      </c>
      <c r="AD276" s="7">
        <f t="shared" si="126"/>
        <v>0.5</v>
      </c>
      <c r="AE276" s="7">
        <f t="shared" si="127"/>
        <v>0</v>
      </c>
      <c r="AF276" s="7">
        <f t="shared" si="107"/>
        <v>0.6</v>
      </c>
      <c r="AG276" s="7">
        <f t="shared" si="128"/>
        <v>0</v>
      </c>
      <c r="AH276" s="7">
        <f t="shared" si="129"/>
        <v>0</v>
      </c>
      <c r="AI276" s="7">
        <f t="shared" si="130"/>
        <v>0</v>
      </c>
      <c r="AJ276" s="7">
        <f t="shared" si="108"/>
        <v>0</v>
      </c>
      <c r="AK276"/>
      <c r="AL276"/>
      <c r="AM276"/>
      <c r="AN276"/>
      <c r="AO276"/>
      <c r="AP276"/>
      <c r="AQ276"/>
    </row>
    <row r="277" spans="1:43" x14ac:dyDescent="0.25">
      <c r="A277" s="140" t="s">
        <v>711</v>
      </c>
      <c r="B277" s="153">
        <v>2</v>
      </c>
      <c r="C277" s="154">
        <v>4.5</v>
      </c>
      <c r="D277" s="151">
        <v>4</v>
      </c>
      <c r="E277" s="154">
        <v>4.5</v>
      </c>
      <c r="F277" s="154">
        <v>4.5</v>
      </c>
      <c r="G277" s="154">
        <v>4.5</v>
      </c>
      <c r="H277" s="154">
        <v>4.5</v>
      </c>
      <c r="I277" s="151"/>
      <c r="J277" s="163">
        <f t="shared" si="110"/>
        <v>4.416666666666667</v>
      </c>
      <c r="K277" s="152">
        <f t="shared" si="111"/>
        <v>1.6</v>
      </c>
      <c r="L277" s="152">
        <f t="shared" si="112"/>
        <v>1.6</v>
      </c>
      <c r="M277" s="152">
        <f t="shared" si="113"/>
        <v>1.6</v>
      </c>
      <c r="N277" s="152">
        <f t="shared" si="114"/>
        <v>1.6</v>
      </c>
      <c r="O277" s="152">
        <f t="shared" si="115"/>
        <v>0.1</v>
      </c>
      <c r="P277" s="152"/>
      <c r="Q277" s="7">
        <f t="shared" si="116"/>
        <v>0.1</v>
      </c>
      <c r="R277" s="7">
        <f t="shared" si="117"/>
        <v>0.5</v>
      </c>
      <c r="S277" s="7">
        <f t="shared" si="118"/>
        <v>1</v>
      </c>
      <c r="T277" s="7">
        <f t="shared" si="109"/>
        <v>1.6</v>
      </c>
      <c r="U277" s="7">
        <f t="shared" si="119"/>
        <v>0.1</v>
      </c>
      <c r="V277" s="7">
        <f t="shared" si="120"/>
        <v>0.5</v>
      </c>
      <c r="W277" s="7">
        <f t="shared" si="121"/>
        <v>1</v>
      </c>
      <c r="X277" s="7">
        <f t="shared" si="105"/>
        <v>1.6</v>
      </c>
      <c r="Y277" s="7">
        <f t="shared" si="122"/>
        <v>0.1</v>
      </c>
      <c r="Z277" s="7">
        <f t="shared" si="123"/>
        <v>0.5</v>
      </c>
      <c r="AA277" s="7">
        <f t="shared" si="124"/>
        <v>1</v>
      </c>
      <c r="AB277" s="7">
        <f t="shared" si="106"/>
        <v>1.6</v>
      </c>
      <c r="AC277" s="7">
        <f t="shared" si="125"/>
        <v>0.1</v>
      </c>
      <c r="AD277" s="7">
        <f t="shared" si="126"/>
        <v>0.5</v>
      </c>
      <c r="AE277" s="7">
        <f t="shared" si="127"/>
        <v>1</v>
      </c>
      <c r="AF277" s="7">
        <f t="shared" si="107"/>
        <v>1.6</v>
      </c>
      <c r="AG277" s="7">
        <f t="shared" si="128"/>
        <v>0.1</v>
      </c>
      <c r="AH277" s="7">
        <f t="shared" si="129"/>
        <v>0</v>
      </c>
      <c r="AI277" s="7">
        <f t="shared" si="130"/>
        <v>0</v>
      </c>
      <c r="AJ277" s="7">
        <f t="shared" si="108"/>
        <v>0.1</v>
      </c>
      <c r="AK277"/>
      <c r="AL277"/>
      <c r="AM277"/>
      <c r="AN277"/>
      <c r="AO277"/>
      <c r="AP277"/>
      <c r="AQ277"/>
    </row>
    <row r="278" spans="1:43" x14ac:dyDescent="0.25">
      <c r="A278" s="140" t="s">
        <v>360</v>
      </c>
      <c r="B278" s="153">
        <v>10</v>
      </c>
      <c r="C278" s="154">
        <v>4.4000000000000004</v>
      </c>
      <c r="D278" s="151">
        <v>3.6</v>
      </c>
      <c r="E278" s="154">
        <v>3.5</v>
      </c>
      <c r="F278" s="154">
        <v>3.5</v>
      </c>
      <c r="G278" s="154">
        <v>3.3</v>
      </c>
      <c r="H278" s="154">
        <v>3.5</v>
      </c>
      <c r="I278" s="151"/>
      <c r="J278" s="163">
        <f t="shared" si="110"/>
        <v>3.6333333333333333</v>
      </c>
      <c r="K278" s="152">
        <f t="shared" si="111"/>
        <v>1.6</v>
      </c>
      <c r="L278" s="152">
        <f t="shared" si="112"/>
        <v>1.6</v>
      </c>
      <c r="M278" s="152">
        <f t="shared" si="113"/>
        <v>1.6</v>
      </c>
      <c r="N278" s="152">
        <f t="shared" si="114"/>
        <v>0.6</v>
      </c>
      <c r="O278" s="152">
        <f t="shared" si="115"/>
        <v>0</v>
      </c>
      <c r="P278" s="152"/>
      <c r="Q278" s="7">
        <f t="shared" si="116"/>
        <v>0.1</v>
      </c>
      <c r="R278" s="7">
        <f t="shared" si="117"/>
        <v>0.5</v>
      </c>
      <c r="S278" s="7">
        <f t="shared" si="118"/>
        <v>1</v>
      </c>
      <c r="T278" s="7">
        <f t="shared" si="109"/>
        <v>1.6</v>
      </c>
      <c r="U278" s="7">
        <f t="shared" si="119"/>
        <v>0.1</v>
      </c>
      <c r="V278" s="7">
        <f t="shared" si="120"/>
        <v>0.5</v>
      </c>
      <c r="W278" s="7">
        <f t="shared" si="121"/>
        <v>1</v>
      </c>
      <c r="X278" s="7">
        <f t="shared" si="105"/>
        <v>1.6</v>
      </c>
      <c r="Y278" s="7">
        <f t="shared" si="122"/>
        <v>0.1</v>
      </c>
      <c r="Z278" s="7">
        <f t="shared" si="123"/>
        <v>0.5</v>
      </c>
      <c r="AA278" s="7">
        <f t="shared" si="124"/>
        <v>1</v>
      </c>
      <c r="AB278" s="7">
        <f t="shared" si="106"/>
        <v>1.6</v>
      </c>
      <c r="AC278" s="7">
        <f t="shared" si="125"/>
        <v>0.1</v>
      </c>
      <c r="AD278" s="7">
        <f t="shared" si="126"/>
        <v>0.5</v>
      </c>
      <c r="AE278" s="7">
        <f t="shared" si="127"/>
        <v>0</v>
      </c>
      <c r="AF278" s="7">
        <f t="shared" si="107"/>
        <v>0.6</v>
      </c>
      <c r="AG278" s="7">
        <f t="shared" si="128"/>
        <v>0</v>
      </c>
      <c r="AH278" s="7">
        <f t="shared" si="129"/>
        <v>0</v>
      </c>
      <c r="AI278" s="7">
        <f t="shared" si="130"/>
        <v>0</v>
      </c>
      <c r="AJ278" s="7">
        <f t="shared" si="108"/>
        <v>0</v>
      </c>
      <c r="AK278"/>
      <c r="AL278"/>
      <c r="AM278"/>
      <c r="AN278"/>
      <c r="AO278"/>
      <c r="AP278"/>
      <c r="AQ278"/>
    </row>
    <row r="279" spans="1:43" x14ac:dyDescent="0.25">
      <c r="A279" s="140" t="s">
        <v>584</v>
      </c>
      <c r="B279" s="153">
        <v>2</v>
      </c>
      <c r="C279" s="154">
        <v>4.5</v>
      </c>
      <c r="D279" s="151">
        <v>4</v>
      </c>
      <c r="E279" s="154">
        <v>4</v>
      </c>
      <c r="F279" s="154">
        <v>3.5</v>
      </c>
      <c r="G279" s="154">
        <v>2.5</v>
      </c>
      <c r="H279" s="154">
        <v>3.5</v>
      </c>
      <c r="I279" s="151"/>
      <c r="J279" s="163">
        <f t="shared" si="110"/>
        <v>3.6666666666666665</v>
      </c>
      <c r="K279" s="152">
        <f t="shared" si="111"/>
        <v>1.6</v>
      </c>
      <c r="L279" s="152">
        <f t="shared" si="112"/>
        <v>1.6</v>
      </c>
      <c r="M279" s="152">
        <f t="shared" si="113"/>
        <v>1.6</v>
      </c>
      <c r="N279" s="152">
        <f t="shared" si="114"/>
        <v>0.6</v>
      </c>
      <c r="O279" s="152">
        <f t="shared" si="115"/>
        <v>0</v>
      </c>
      <c r="P279" s="152"/>
      <c r="Q279" s="7">
        <f t="shared" si="116"/>
        <v>0.1</v>
      </c>
      <c r="R279" s="7">
        <f t="shared" si="117"/>
        <v>0.5</v>
      </c>
      <c r="S279" s="7">
        <f t="shared" si="118"/>
        <v>1</v>
      </c>
      <c r="T279" s="7">
        <f t="shared" si="109"/>
        <v>1.6</v>
      </c>
      <c r="U279" s="7">
        <f t="shared" si="119"/>
        <v>0.1</v>
      </c>
      <c r="V279" s="7">
        <f t="shared" si="120"/>
        <v>0.5</v>
      </c>
      <c r="W279" s="7">
        <f t="shared" si="121"/>
        <v>1</v>
      </c>
      <c r="X279" s="7">
        <f t="shared" si="105"/>
        <v>1.6</v>
      </c>
      <c r="Y279" s="7">
        <f t="shared" si="122"/>
        <v>0.1</v>
      </c>
      <c r="Z279" s="7">
        <f t="shared" si="123"/>
        <v>0.5</v>
      </c>
      <c r="AA279" s="7">
        <f t="shared" si="124"/>
        <v>1</v>
      </c>
      <c r="AB279" s="7">
        <f t="shared" si="106"/>
        <v>1.6</v>
      </c>
      <c r="AC279" s="7">
        <f t="shared" si="125"/>
        <v>0.1</v>
      </c>
      <c r="AD279" s="7">
        <f t="shared" si="126"/>
        <v>0.5</v>
      </c>
      <c r="AE279" s="7">
        <f t="shared" si="127"/>
        <v>0</v>
      </c>
      <c r="AF279" s="7">
        <f t="shared" si="107"/>
        <v>0.6</v>
      </c>
      <c r="AG279" s="7">
        <f t="shared" si="128"/>
        <v>0</v>
      </c>
      <c r="AH279" s="7">
        <f t="shared" si="129"/>
        <v>0</v>
      </c>
      <c r="AI279" s="7">
        <f t="shared" si="130"/>
        <v>0</v>
      </c>
      <c r="AJ279" s="7">
        <f t="shared" si="108"/>
        <v>0</v>
      </c>
      <c r="AK279"/>
      <c r="AL279"/>
      <c r="AM279"/>
      <c r="AN279"/>
      <c r="AO279"/>
      <c r="AP279"/>
      <c r="AQ279"/>
    </row>
    <row r="280" spans="1:43" x14ac:dyDescent="0.25">
      <c r="A280" s="140" t="s">
        <v>938</v>
      </c>
      <c r="B280" s="153">
        <v>2</v>
      </c>
      <c r="C280" s="154">
        <v>4.5</v>
      </c>
      <c r="D280" s="151">
        <v>4.5</v>
      </c>
      <c r="E280" s="154">
        <v>4.5</v>
      </c>
      <c r="F280" s="154">
        <v>5</v>
      </c>
      <c r="G280" s="154">
        <v>3.5</v>
      </c>
      <c r="H280" s="154">
        <v>2.5</v>
      </c>
      <c r="I280" s="151"/>
      <c r="J280" s="163">
        <f t="shared" si="110"/>
        <v>4.083333333333333</v>
      </c>
      <c r="K280" s="152">
        <f t="shared" si="111"/>
        <v>1.6</v>
      </c>
      <c r="L280" s="152">
        <f t="shared" si="112"/>
        <v>1.6</v>
      </c>
      <c r="M280" s="152">
        <f t="shared" si="113"/>
        <v>1.6</v>
      </c>
      <c r="N280" s="152">
        <f t="shared" si="114"/>
        <v>1.6</v>
      </c>
      <c r="O280" s="152">
        <f t="shared" si="115"/>
        <v>0.1</v>
      </c>
      <c r="P280" s="152"/>
      <c r="Q280" s="7">
        <f t="shared" si="116"/>
        <v>0.1</v>
      </c>
      <c r="R280" s="7">
        <f t="shared" si="117"/>
        <v>0.5</v>
      </c>
      <c r="S280" s="7">
        <f t="shared" si="118"/>
        <v>1</v>
      </c>
      <c r="T280" s="7">
        <f t="shared" si="109"/>
        <v>1.6</v>
      </c>
      <c r="U280" s="7">
        <f t="shared" si="119"/>
        <v>0.1</v>
      </c>
      <c r="V280" s="7">
        <f t="shared" si="120"/>
        <v>0.5</v>
      </c>
      <c r="W280" s="7">
        <f t="shared" si="121"/>
        <v>1</v>
      </c>
      <c r="X280" s="7">
        <f t="shared" si="105"/>
        <v>1.6</v>
      </c>
      <c r="Y280" s="7">
        <f t="shared" si="122"/>
        <v>0.1</v>
      </c>
      <c r="Z280" s="7">
        <f t="shared" si="123"/>
        <v>0.5</v>
      </c>
      <c r="AA280" s="7">
        <f t="shared" si="124"/>
        <v>1</v>
      </c>
      <c r="AB280" s="7">
        <f t="shared" si="106"/>
        <v>1.6</v>
      </c>
      <c r="AC280" s="7">
        <f t="shared" si="125"/>
        <v>0.1</v>
      </c>
      <c r="AD280" s="7">
        <f t="shared" si="126"/>
        <v>0.5</v>
      </c>
      <c r="AE280" s="7">
        <f t="shared" si="127"/>
        <v>1</v>
      </c>
      <c r="AF280" s="7">
        <f t="shared" si="107"/>
        <v>1.6</v>
      </c>
      <c r="AG280" s="7">
        <f t="shared" si="128"/>
        <v>0.1</v>
      </c>
      <c r="AH280" s="7">
        <f t="shared" si="129"/>
        <v>0</v>
      </c>
      <c r="AI280" s="7">
        <f t="shared" si="130"/>
        <v>0</v>
      </c>
      <c r="AJ280" s="7">
        <f t="shared" si="108"/>
        <v>0.1</v>
      </c>
      <c r="AK280"/>
      <c r="AL280"/>
      <c r="AM280"/>
      <c r="AN280"/>
      <c r="AO280"/>
      <c r="AP280"/>
      <c r="AQ280"/>
    </row>
    <row r="281" spans="1:43" x14ac:dyDescent="0.25">
      <c r="A281" s="140" t="s">
        <v>1639</v>
      </c>
      <c r="B281" s="153">
        <v>1</v>
      </c>
      <c r="C281" s="154">
        <v>3</v>
      </c>
      <c r="D281" s="151">
        <v>3</v>
      </c>
      <c r="E281" s="154">
        <v>3</v>
      </c>
      <c r="F281" s="154">
        <v>4</v>
      </c>
      <c r="G281" s="154">
        <v>3</v>
      </c>
      <c r="H281" s="154">
        <v>3</v>
      </c>
      <c r="I281" s="151"/>
      <c r="J281" s="163">
        <f t="shared" si="110"/>
        <v>3.1666666666666665</v>
      </c>
      <c r="K281" s="152">
        <f t="shared" si="111"/>
        <v>1.6</v>
      </c>
      <c r="L281" s="152">
        <f t="shared" si="112"/>
        <v>1.6</v>
      </c>
      <c r="M281" s="152">
        <f t="shared" si="113"/>
        <v>1.6</v>
      </c>
      <c r="N281" s="152">
        <f t="shared" si="114"/>
        <v>0.1</v>
      </c>
      <c r="O281" s="152">
        <f t="shared" si="115"/>
        <v>0</v>
      </c>
      <c r="P281" s="152"/>
      <c r="Q281" s="7">
        <f t="shared" si="116"/>
        <v>0.1</v>
      </c>
      <c r="R281" s="7">
        <f t="shared" si="117"/>
        <v>0.5</v>
      </c>
      <c r="S281" s="7">
        <f t="shared" si="118"/>
        <v>1</v>
      </c>
      <c r="T281" s="7">
        <f t="shared" si="109"/>
        <v>1.6</v>
      </c>
      <c r="U281" s="7">
        <f t="shared" si="119"/>
        <v>0.1</v>
      </c>
      <c r="V281" s="7">
        <f t="shared" si="120"/>
        <v>0.5</v>
      </c>
      <c r="W281" s="7">
        <f t="shared" si="121"/>
        <v>1</v>
      </c>
      <c r="X281" s="7">
        <f t="shared" ref="X281:X319" si="131">SUM(U281:W281)</f>
        <v>1.6</v>
      </c>
      <c r="Y281" s="7">
        <f t="shared" si="122"/>
        <v>0.1</v>
      </c>
      <c r="Z281" s="7">
        <f t="shared" si="123"/>
        <v>0.5</v>
      </c>
      <c r="AA281" s="7">
        <f t="shared" si="124"/>
        <v>1</v>
      </c>
      <c r="AB281" s="7">
        <f t="shared" ref="AB281:AB319" si="132">SUM(Y281:AA281)</f>
        <v>1.6</v>
      </c>
      <c r="AC281" s="7">
        <f t="shared" si="125"/>
        <v>0.1</v>
      </c>
      <c r="AD281" s="7">
        <f t="shared" si="126"/>
        <v>0</v>
      </c>
      <c r="AE281" s="7">
        <f t="shared" si="127"/>
        <v>0</v>
      </c>
      <c r="AF281" s="7">
        <f t="shared" ref="AF281:AF319" si="133">SUM(AC281:AE281)</f>
        <v>0.1</v>
      </c>
      <c r="AG281" s="7">
        <f t="shared" si="128"/>
        <v>0</v>
      </c>
      <c r="AH281" s="7">
        <f t="shared" si="129"/>
        <v>0</v>
      </c>
      <c r="AI281" s="7">
        <f t="shared" si="130"/>
        <v>0</v>
      </c>
      <c r="AJ281" s="7">
        <f t="shared" ref="AJ281:AJ319" si="134">SUM(AG281:AI281)</f>
        <v>0</v>
      </c>
      <c r="AK281"/>
      <c r="AL281"/>
      <c r="AM281"/>
      <c r="AN281"/>
      <c r="AO281"/>
      <c r="AP281"/>
      <c r="AQ281"/>
    </row>
    <row r="282" spans="1:43" x14ac:dyDescent="0.25">
      <c r="A282" s="140" t="s">
        <v>1748</v>
      </c>
      <c r="B282" s="153">
        <v>1</v>
      </c>
      <c r="C282" s="154">
        <v>3</v>
      </c>
      <c r="D282" s="151">
        <v>3</v>
      </c>
      <c r="E282" s="154">
        <v>3</v>
      </c>
      <c r="F282" s="154">
        <v>3</v>
      </c>
      <c r="G282" s="154">
        <v>3</v>
      </c>
      <c r="H282" s="154">
        <v>3</v>
      </c>
      <c r="I282" s="151"/>
      <c r="J282" s="163">
        <f t="shared" si="110"/>
        <v>3</v>
      </c>
      <c r="K282" s="152">
        <f t="shared" si="111"/>
        <v>1.6</v>
      </c>
      <c r="L282" s="152">
        <f t="shared" si="112"/>
        <v>1.6</v>
      </c>
      <c r="M282" s="152">
        <f t="shared" si="113"/>
        <v>1.6</v>
      </c>
      <c r="N282" s="152">
        <f t="shared" si="114"/>
        <v>0</v>
      </c>
      <c r="O282" s="152">
        <f t="shared" si="115"/>
        <v>0</v>
      </c>
      <c r="P282" s="152"/>
      <c r="Q282" s="7">
        <f t="shared" si="116"/>
        <v>0.1</v>
      </c>
      <c r="R282" s="7">
        <f t="shared" si="117"/>
        <v>0.5</v>
      </c>
      <c r="S282" s="7">
        <f t="shared" si="118"/>
        <v>1</v>
      </c>
      <c r="T282" s="7">
        <f t="shared" si="109"/>
        <v>1.6</v>
      </c>
      <c r="U282" s="7">
        <f t="shared" si="119"/>
        <v>0.1</v>
      </c>
      <c r="V282" s="7">
        <f t="shared" si="120"/>
        <v>0.5</v>
      </c>
      <c r="W282" s="7">
        <f t="shared" si="121"/>
        <v>1</v>
      </c>
      <c r="X282" s="7">
        <f t="shared" si="131"/>
        <v>1.6</v>
      </c>
      <c r="Y282" s="7">
        <f t="shared" si="122"/>
        <v>0.1</v>
      </c>
      <c r="Z282" s="7">
        <f t="shared" si="123"/>
        <v>0.5</v>
      </c>
      <c r="AA282" s="7">
        <f t="shared" si="124"/>
        <v>1</v>
      </c>
      <c r="AB282" s="7">
        <f t="shared" si="132"/>
        <v>1.6</v>
      </c>
      <c r="AC282" s="7">
        <f t="shared" si="125"/>
        <v>0</v>
      </c>
      <c r="AD282" s="7">
        <f t="shared" si="126"/>
        <v>0</v>
      </c>
      <c r="AE282" s="7">
        <f t="shared" si="127"/>
        <v>0</v>
      </c>
      <c r="AF282" s="7">
        <f t="shared" si="133"/>
        <v>0</v>
      </c>
      <c r="AG282" s="7">
        <f t="shared" si="128"/>
        <v>0</v>
      </c>
      <c r="AH282" s="7">
        <f t="shared" si="129"/>
        <v>0</v>
      </c>
      <c r="AI282" s="7">
        <f t="shared" si="130"/>
        <v>0</v>
      </c>
      <c r="AJ282" s="7">
        <f t="shared" si="134"/>
        <v>0</v>
      </c>
      <c r="AK282"/>
      <c r="AL282"/>
      <c r="AM282"/>
      <c r="AN282"/>
      <c r="AO282"/>
      <c r="AP282"/>
      <c r="AQ282"/>
    </row>
    <row r="283" spans="1:43" x14ac:dyDescent="0.25">
      <c r="A283" s="140" t="s">
        <v>1749</v>
      </c>
      <c r="B283" s="153">
        <v>1</v>
      </c>
      <c r="C283" s="154">
        <v>4</v>
      </c>
      <c r="D283" s="151">
        <v>3</v>
      </c>
      <c r="E283" s="154">
        <v>3</v>
      </c>
      <c r="F283" s="154">
        <v>3</v>
      </c>
      <c r="G283" s="154">
        <v>4</v>
      </c>
      <c r="H283" s="154">
        <v>3</v>
      </c>
      <c r="I283" s="151"/>
      <c r="J283" s="163">
        <f t="shared" si="110"/>
        <v>3.3333333333333335</v>
      </c>
      <c r="K283" s="152">
        <f t="shared" si="111"/>
        <v>1.6</v>
      </c>
      <c r="L283" s="152">
        <f t="shared" si="112"/>
        <v>1.6</v>
      </c>
      <c r="M283" s="152">
        <f t="shared" si="113"/>
        <v>1.6</v>
      </c>
      <c r="N283" s="152">
        <f t="shared" si="114"/>
        <v>0.1</v>
      </c>
      <c r="O283" s="152">
        <f t="shared" si="115"/>
        <v>0</v>
      </c>
      <c r="P283" s="152"/>
      <c r="Q283" s="7">
        <f t="shared" si="116"/>
        <v>0.1</v>
      </c>
      <c r="R283" s="7">
        <f t="shared" si="117"/>
        <v>0.5</v>
      </c>
      <c r="S283" s="7">
        <f t="shared" si="118"/>
        <v>1</v>
      </c>
      <c r="T283" s="7">
        <f t="shared" ref="T283:T319" si="135">SUM(Q283:S283)</f>
        <v>1.6</v>
      </c>
      <c r="U283" s="7">
        <f t="shared" si="119"/>
        <v>0.1</v>
      </c>
      <c r="V283" s="7">
        <f t="shared" si="120"/>
        <v>0.5</v>
      </c>
      <c r="W283" s="7">
        <f t="shared" si="121"/>
        <v>1</v>
      </c>
      <c r="X283" s="7">
        <f t="shared" si="131"/>
        <v>1.6</v>
      </c>
      <c r="Y283" s="7">
        <f t="shared" si="122"/>
        <v>0.1</v>
      </c>
      <c r="Z283" s="7">
        <f t="shared" si="123"/>
        <v>0.5</v>
      </c>
      <c r="AA283" s="7">
        <f t="shared" si="124"/>
        <v>1</v>
      </c>
      <c r="AB283" s="7">
        <f t="shared" si="132"/>
        <v>1.6</v>
      </c>
      <c r="AC283" s="7">
        <f t="shared" si="125"/>
        <v>0.1</v>
      </c>
      <c r="AD283" s="7">
        <f t="shared" si="126"/>
        <v>0</v>
      </c>
      <c r="AE283" s="7">
        <f t="shared" si="127"/>
        <v>0</v>
      </c>
      <c r="AF283" s="7">
        <f t="shared" si="133"/>
        <v>0.1</v>
      </c>
      <c r="AG283" s="7">
        <f t="shared" si="128"/>
        <v>0</v>
      </c>
      <c r="AH283" s="7">
        <f t="shared" si="129"/>
        <v>0</v>
      </c>
      <c r="AI283" s="7">
        <f t="shared" si="130"/>
        <v>0</v>
      </c>
      <c r="AJ283" s="7">
        <f t="shared" si="134"/>
        <v>0</v>
      </c>
      <c r="AK283"/>
      <c r="AL283"/>
      <c r="AM283"/>
      <c r="AN283"/>
      <c r="AO283"/>
      <c r="AP283"/>
      <c r="AQ283"/>
    </row>
    <row r="284" spans="1:43" x14ac:dyDescent="0.25">
      <c r="A284" s="140" t="s">
        <v>2132</v>
      </c>
      <c r="B284" s="153">
        <v>1</v>
      </c>
      <c r="C284" s="154">
        <v>4</v>
      </c>
      <c r="D284" s="151">
        <v>4</v>
      </c>
      <c r="E284" s="154">
        <v>4</v>
      </c>
      <c r="F284" s="154">
        <v>4</v>
      </c>
      <c r="G284" s="154">
        <v>3</v>
      </c>
      <c r="H284" s="154">
        <v>4</v>
      </c>
      <c r="I284" s="151"/>
      <c r="J284" s="163">
        <f t="shared" si="110"/>
        <v>3.8333333333333335</v>
      </c>
      <c r="K284" s="152">
        <f t="shared" si="111"/>
        <v>1.6</v>
      </c>
      <c r="L284" s="152">
        <f t="shared" si="112"/>
        <v>1.6</v>
      </c>
      <c r="M284" s="152">
        <f t="shared" si="113"/>
        <v>1.6</v>
      </c>
      <c r="N284" s="152">
        <f t="shared" si="114"/>
        <v>0.6</v>
      </c>
      <c r="O284" s="152">
        <f t="shared" si="115"/>
        <v>0</v>
      </c>
      <c r="P284" s="152"/>
      <c r="Q284" s="7">
        <f t="shared" si="116"/>
        <v>0.1</v>
      </c>
      <c r="R284" s="7">
        <f t="shared" si="117"/>
        <v>0.5</v>
      </c>
      <c r="S284" s="7">
        <f t="shared" si="118"/>
        <v>1</v>
      </c>
      <c r="T284" s="7">
        <f t="shared" si="135"/>
        <v>1.6</v>
      </c>
      <c r="U284" s="7">
        <f t="shared" si="119"/>
        <v>0.1</v>
      </c>
      <c r="V284" s="7">
        <f t="shared" si="120"/>
        <v>0.5</v>
      </c>
      <c r="W284" s="7">
        <f t="shared" si="121"/>
        <v>1</v>
      </c>
      <c r="X284" s="7">
        <f t="shared" si="131"/>
        <v>1.6</v>
      </c>
      <c r="Y284" s="7">
        <f t="shared" si="122"/>
        <v>0.1</v>
      </c>
      <c r="Z284" s="7">
        <f t="shared" si="123"/>
        <v>0.5</v>
      </c>
      <c r="AA284" s="7">
        <f t="shared" si="124"/>
        <v>1</v>
      </c>
      <c r="AB284" s="7">
        <f t="shared" si="132"/>
        <v>1.6</v>
      </c>
      <c r="AC284" s="7">
        <f t="shared" si="125"/>
        <v>0.1</v>
      </c>
      <c r="AD284" s="7">
        <f t="shared" si="126"/>
        <v>0.5</v>
      </c>
      <c r="AE284" s="7">
        <f t="shared" si="127"/>
        <v>0</v>
      </c>
      <c r="AF284" s="7">
        <f t="shared" si="133"/>
        <v>0.6</v>
      </c>
      <c r="AG284" s="7">
        <f t="shared" si="128"/>
        <v>0</v>
      </c>
      <c r="AH284" s="7">
        <f t="shared" si="129"/>
        <v>0</v>
      </c>
      <c r="AI284" s="7">
        <f t="shared" si="130"/>
        <v>0</v>
      </c>
      <c r="AJ284" s="7">
        <f t="shared" si="134"/>
        <v>0</v>
      </c>
      <c r="AK284"/>
      <c r="AL284"/>
      <c r="AM284"/>
      <c r="AN284"/>
      <c r="AO284"/>
      <c r="AP284"/>
      <c r="AQ284"/>
    </row>
    <row r="285" spans="1:43" x14ac:dyDescent="0.25">
      <c r="A285" s="140" t="s">
        <v>2121</v>
      </c>
      <c r="B285" s="153">
        <v>1</v>
      </c>
      <c r="C285" s="154">
        <v>4</v>
      </c>
      <c r="D285" s="151">
        <v>5</v>
      </c>
      <c r="E285" s="154">
        <v>5</v>
      </c>
      <c r="F285" s="154">
        <v>5</v>
      </c>
      <c r="G285" s="154">
        <v>4</v>
      </c>
      <c r="H285" s="154">
        <v>5</v>
      </c>
      <c r="I285" s="151"/>
      <c r="J285" s="163">
        <f t="shared" si="110"/>
        <v>4.666666666666667</v>
      </c>
      <c r="K285" s="152">
        <f t="shared" si="111"/>
        <v>1.6</v>
      </c>
      <c r="L285" s="152">
        <f t="shared" si="112"/>
        <v>1.6</v>
      </c>
      <c r="M285" s="152">
        <f t="shared" si="113"/>
        <v>1.6</v>
      </c>
      <c r="N285" s="152">
        <f t="shared" si="114"/>
        <v>1.6</v>
      </c>
      <c r="O285" s="152">
        <f t="shared" si="115"/>
        <v>0.6</v>
      </c>
      <c r="P285" s="152"/>
      <c r="Q285" s="7">
        <f t="shared" si="116"/>
        <v>0.1</v>
      </c>
      <c r="R285" s="7">
        <f t="shared" si="117"/>
        <v>0.5</v>
      </c>
      <c r="S285" s="7">
        <f t="shared" si="118"/>
        <v>1</v>
      </c>
      <c r="T285" s="7">
        <f t="shared" si="135"/>
        <v>1.6</v>
      </c>
      <c r="U285" s="7">
        <f t="shared" si="119"/>
        <v>0.1</v>
      </c>
      <c r="V285" s="7">
        <f t="shared" si="120"/>
        <v>0.5</v>
      </c>
      <c r="W285" s="7">
        <f t="shared" si="121"/>
        <v>1</v>
      </c>
      <c r="X285" s="7">
        <f t="shared" si="131"/>
        <v>1.6</v>
      </c>
      <c r="Y285" s="7">
        <f t="shared" si="122"/>
        <v>0.1</v>
      </c>
      <c r="Z285" s="7">
        <f t="shared" si="123"/>
        <v>0.5</v>
      </c>
      <c r="AA285" s="7">
        <f t="shared" si="124"/>
        <v>1</v>
      </c>
      <c r="AB285" s="7">
        <f t="shared" si="132"/>
        <v>1.6</v>
      </c>
      <c r="AC285" s="7">
        <f t="shared" si="125"/>
        <v>0.1</v>
      </c>
      <c r="AD285" s="7">
        <f t="shared" si="126"/>
        <v>0.5</v>
      </c>
      <c r="AE285" s="7">
        <f t="shared" si="127"/>
        <v>1</v>
      </c>
      <c r="AF285" s="7">
        <f t="shared" si="133"/>
        <v>1.6</v>
      </c>
      <c r="AG285" s="7">
        <f t="shared" si="128"/>
        <v>0.1</v>
      </c>
      <c r="AH285" s="7">
        <f t="shared" si="129"/>
        <v>0.5</v>
      </c>
      <c r="AI285" s="7">
        <f t="shared" si="130"/>
        <v>0</v>
      </c>
      <c r="AJ285" s="7">
        <f t="shared" si="134"/>
        <v>0.6</v>
      </c>
      <c r="AK285"/>
      <c r="AL285"/>
      <c r="AM285"/>
      <c r="AN285"/>
      <c r="AO285"/>
      <c r="AP285"/>
      <c r="AQ285"/>
    </row>
    <row r="286" spans="1:43" x14ac:dyDescent="0.25">
      <c r="A286" s="140" t="s">
        <v>2122</v>
      </c>
      <c r="B286" s="153">
        <v>1</v>
      </c>
      <c r="C286" s="154">
        <v>4</v>
      </c>
      <c r="D286" s="151">
        <v>4</v>
      </c>
      <c r="E286" s="154">
        <v>4</v>
      </c>
      <c r="F286" s="154">
        <v>4</v>
      </c>
      <c r="G286" s="154">
        <v>4</v>
      </c>
      <c r="H286" s="154">
        <v>4</v>
      </c>
      <c r="I286" s="151"/>
      <c r="J286" s="163">
        <f t="shared" si="110"/>
        <v>4</v>
      </c>
      <c r="K286" s="152">
        <f t="shared" si="111"/>
        <v>1.6</v>
      </c>
      <c r="L286" s="152">
        <f t="shared" si="112"/>
        <v>1.6</v>
      </c>
      <c r="M286" s="152">
        <f t="shared" si="113"/>
        <v>1.6</v>
      </c>
      <c r="N286" s="152">
        <f t="shared" si="114"/>
        <v>1.6</v>
      </c>
      <c r="O286" s="152">
        <f t="shared" si="115"/>
        <v>0</v>
      </c>
      <c r="P286" s="152"/>
      <c r="Q286" s="7">
        <f t="shared" si="116"/>
        <v>0.1</v>
      </c>
      <c r="R286" s="7">
        <f t="shared" si="117"/>
        <v>0.5</v>
      </c>
      <c r="S286" s="7">
        <f t="shared" si="118"/>
        <v>1</v>
      </c>
      <c r="T286" s="7">
        <f t="shared" si="135"/>
        <v>1.6</v>
      </c>
      <c r="U286" s="7">
        <f t="shared" si="119"/>
        <v>0.1</v>
      </c>
      <c r="V286" s="7">
        <f t="shared" si="120"/>
        <v>0.5</v>
      </c>
      <c r="W286" s="7">
        <f t="shared" si="121"/>
        <v>1</v>
      </c>
      <c r="X286" s="7">
        <f t="shared" si="131"/>
        <v>1.6</v>
      </c>
      <c r="Y286" s="7">
        <f t="shared" si="122"/>
        <v>0.1</v>
      </c>
      <c r="Z286" s="7">
        <f t="shared" si="123"/>
        <v>0.5</v>
      </c>
      <c r="AA286" s="7">
        <f t="shared" si="124"/>
        <v>1</v>
      </c>
      <c r="AB286" s="7">
        <f t="shared" si="132"/>
        <v>1.6</v>
      </c>
      <c r="AC286" s="7">
        <f t="shared" si="125"/>
        <v>0.1</v>
      </c>
      <c r="AD286" s="7">
        <f t="shared" si="126"/>
        <v>0.5</v>
      </c>
      <c r="AE286" s="7">
        <f t="shared" si="127"/>
        <v>1</v>
      </c>
      <c r="AF286" s="7">
        <f t="shared" si="133"/>
        <v>1.6</v>
      </c>
      <c r="AG286" s="7">
        <f t="shared" si="128"/>
        <v>0</v>
      </c>
      <c r="AH286" s="7">
        <f t="shared" si="129"/>
        <v>0</v>
      </c>
      <c r="AI286" s="7">
        <f t="shared" si="130"/>
        <v>0</v>
      </c>
      <c r="AJ286" s="7">
        <f t="shared" si="134"/>
        <v>0</v>
      </c>
      <c r="AK286"/>
      <c r="AL286"/>
      <c r="AM286"/>
      <c r="AN286"/>
      <c r="AO286"/>
      <c r="AP286"/>
      <c r="AQ286"/>
    </row>
    <row r="287" spans="1:43" x14ac:dyDescent="0.25">
      <c r="A287" s="2" t="s">
        <v>119</v>
      </c>
      <c r="B287" s="153">
        <v>21</v>
      </c>
      <c r="C287" s="154">
        <v>4.6190476190476186</v>
      </c>
      <c r="D287" s="151">
        <v>4.2857142857142856</v>
      </c>
      <c r="E287" s="154">
        <v>4.0476190476190474</v>
      </c>
      <c r="F287" s="154">
        <v>4.3809523809523814</v>
      </c>
      <c r="G287" s="154">
        <v>3.6190476190476191</v>
      </c>
      <c r="H287" s="154">
        <v>3.7142857142857144</v>
      </c>
      <c r="I287" s="151"/>
      <c r="J287" s="163">
        <f t="shared" si="110"/>
        <v>4.1111111111111116</v>
      </c>
      <c r="K287" s="152">
        <f t="shared" si="111"/>
        <v>1.6</v>
      </c>
      <c r="L287" s="152">
        <f t="shared" si="112"/>
        <v>1.6</v>
      </c>
      <c r="M287" s="152">
        <f t="shared" si="113"/>
        <v>1.6</v>
      </c>
      <c r="N287" s="152">
        <f t="shared" si="114"/>
        <v>1.6</v>
      </c>
      <c r="O287" s="152">
        <f t="shared" si="115"/>
        <v>0.1</v>
      </c>
      <c r="P287" s="152"/>
      <c r="Q287" s="7">
        <f t="shared" si="116"/>
        <v>0.1</v>
      </c>
      <c r="R287" s="7">
        <f t="shared" si="117"/>
        <v>0.5</v>
      </c>
      <c r="S287" s="7">
        <f t="shared" si="118"/>
        <v>1</v>
      </c>
      <c r="T287" s="7">
        <f t="shared" si="135"/>
        <v>1.6</v>
      </c>
      <c r="U287" s="7">
        <f t="shared" si="119"/>
        <v>0.1</v>
      </c>
      <c r="V287" s="7">
        <f t="shared" si="120"/>
        <v>0.5</v>
      </c>
      <c r="W287" s="7">
        <f t="shared" si="121"/>
        <v>1</v>
      </c>
      <c r="X287" s="7">
        <f t="shared" si="131"/>
        <v>1.6</v>
      </c>
      <c r="Y287" s="7">
        <f t="shared" si="122"/>
        <v>0.1</v>
      </c>
      <c r="Z287" s="7">
        <f t="shared" si="123"/>
        <v>0.5</v>
      </c>
      <c r="AA287" s="7">
        <f t="shared" si="124"/>
        <v>1</v>
      </c>
      <c r="AB287" s="7">
        <f t="shared" si="132"/>
        <v>1.6</v>
      </c>
      <c r="AC287" s="7">
        <f t="shared" si="125"/>
        <v>0.1</v>
      </c>
      <c r="AD287" s="7">
        <f t="shared" si="126"/>
        <v>0.5</v>
      </c>
      <c r="AE287" s="7">
        <f t="shared" si="127"/>
        <v>1</v>
      </c>
      <c r="AF287" s="7">
        <f t="shared" si="133"/>
        <v>1.6</v>
      </c>
      <c r="AG287" s="7">
        <f t="shared" si="128"/>
        <v>0.1</v>
      </c>
      <c r="AH287" s="7">
        <f t="shared" si="129"/>
        <v>0</v>
      </c>
      <c r="AI287" s="7">
        <f t="shared" si="130"/>
        <v>0</v>
      </c>
      <c r="AJ287" s="7">
        <f t="shared" si="134"/>
        <v>0.1</v>
      </c>
      <c r="AK287"/>
      <c r="AL287"/>
      <c r="AM287"/>
      <c r="AN287"/>
      <c r="AO287"/>
      <c r="AP287"/>
      <c r="AQ287"/>
    </row>
    <row r="288" spans="1:43" x14ac:dyDescent="0.25">
      <c r="A288" s="140" t="s">
        <v>162</v>
      </c>
      <c r="B288" s="153">
        <v>2</v>
      </c>
      <c r="C288" s="154">
        <v>5</v>
      </c>
      <c r="D288" s="151">
        <v>4</v>
      </c>
      <c r="E288" s="154">
        <v>4</v>
      </c>
      <c r="F288" s="154">
        <v>4</v>
      </c>
      <c r="G288" s="154">
        <v>3</v>
      </c>
      <c r="H288" s="154">
        <v>4</v>
      </c>
      <c r="I288" s="151"/>
      <c r="J288" s="163">
        <f t="shared" si="110"/>
        <v>4</v>
      </c>
      <c r="K288" s="152">
        <f t="shared" si="111"/>
        <v>1.6</v>
      </c>
      <c r="L288" s="152">
        <f t="shared" si="112"/>
        <v>1.6</v>
      </c>
      <c r="M288" s="152">
        <f t="shared" si="113"/>
        <v>1.6</v>
      </c>
      <c r="N288" s="152">
        <f t="shared" si="114"/>
        <v>1.6</v>
      </c>
      <c r="O288" s="152">
        <f t="shared" si="115"/>
        <v>0</v>
      </c>
      <c r="P288" s="152"/>
      <c r="Q288" s="7">
        <f t="shared" si="116"/>
        <v>0.1</v>
      </c>
      <c r="R288" s="7">
        <f t="shared" si="117"/>
        <v>0.5</v>
      </c>
      <c r="S288" s="7">
        <f t="shared" si="118"/>
        <v>1</v>
      </c>
      <c r="T288" s="7">
        <f t="shared" si="135"/>
        <v>1.6</v>
      </c>
      <c r="U288" s="7">
        <f t="shared" si="119"/>
        <v>0.1</v>
      </c>
      <c r="V288" s="7">
        <f t="shared" si="120"/>
        <v>0.5</v>
      </c>
      <c r="W288" s="7">
        <f t="shared" si="121"/>
        <v>1</v>
      </c>
      <c r="X288" s="7">
        <f t="shared" si="131"/>
        <v>1.6</v>
      </c>
      <c r="Y288" s="7">
        <f t="shared" si="122"/>
        <v>0.1</v>
      </c>
      <c r="Z288" s="7">
        <f t="shared" si="123"/>
        <v>0.5</v>
      </c>
      <c r="AA288" s="7">
        <f t="shared" si="124"/>
        <v>1</v>
      </c>
      <c r="AB288" s="7">
        <f t="shared" si="132"/>
        <v>1.6</v>
      </c>
      <c r="AC288" s="7">
        <f t="shared" si="125"/>
        <v>0.1</v>
      </c>
      <c r="AD288" s="7">
        <f t="shared" si="126"/>
        <v>0.5</v>
      </c>
      <c r="AE288" s="7">
        <f t="shared" si="127"/>
        <v>1</v>
      </c>
      <c r="AF288" s="7">
        <f t="shared" si="133"/>
        <v>1.6</v>
      </c>
      <c r="AG288" s="7">
        <f t="shared" si="128"/>
        <v>0</v>
      </c>
      <c r="AH288" s="7">
        <f t="shared" si="129"/>
        <v>0</v>
      </c>
      <c r="AI288" s="7">
        <f t="shared" si="130"/>
        <v>0</v>
      </c>
      <c r="AJ288" s="7">
        <f t="shared" si="134"/>
        <v>0</v>
      </c>
      <c r="AK288"/>
      <c r="AL288"/>
      <c r="AM288"/>
      <c r="AN288"/>
      <c r="AO288"/>
      <c r="AP288"/>
      <c r="AQ288"/>
    </row>
    <row r="289" spans="1:43" x14ac:dyDescent="0.25">
      <c r="A289" s="140" t="s">
        <v>119</v>
      </c>
      <c r="B289" s="153">
        <v>11</v>
      </c>
      <c r="C289" s="154">
        <v>4.4545454545454541</v>
      </c>
      <c r="D289" s="151">
        <v>4.2727272727272725</v>
      </c>
      <c r="E289" s="154">
        <v>4.0909090909090908</v>
      </c>
      <c r="F289" s="154">
        <v>4.6363636363636367</v>
      </c>
      <c r="G289" s="154">
        <v>3.9090909090909092</v>
      </c>
      <c r="H289" s="154">
        <v>3.9090909090909092</v>
      </c>
      <c r="I289" s="151"/>
      <c r="J289" s="163">
        <f t="shared" si="110"/>
        <v>4.2121212121212119</v>
      </c>
      <c r="K289" s="152">
        <f t="shared" si="111"/>
        <v>1.6</v>
      </c>
      <c r="L289" s="152">
        <f t="shared" si="112"/>
        <v>1.6</v>
      </c>
      <c r="M289" s="152">
        <f t="shared" si="113"/>
        <v>1.6</v>
      </c>
      <c r="N289" s="152">
        <f t="shared" si="114"/>
        <v>1.6</v>
      </c>
      <c r="O289" s="152">
        <f t="shared" si="115"/>
        <v>0.1</v>
      </c>
      <c r="P289" s="152"/>
      <c r="Q289" s="7">
        <f t="shared" si="116"/>
        <v>0.1</v>
      </c>
      <c r="R289" s="7">
        <f t="shared" si="117"/>
        <v>0.5</v>
      </c>
      <c r="S289" s="7">
        <f t="shared" si="118"/>
        <v>1</v>
      </c>
      <c r="T289" s="7">
        <f t="shared" si="135"/>
        <v>1.6</v>
      </c>
      <c r="U289" s="7">
        <f t="shared" si="119"/>
        <v>0.1</v>
      </c>
      <c r="V289" s="7">
        <f t="shared" si="120"/>
        <v>0.5</v>
      </c>
      <c r="W289" s="7">
        <f t="shared" si="121"/>
        <v>1</v>
      </c>
      <c r="X289" s="7">
        <f t="shared" si="131"/>
        <v>1.6</v>
      </c>
      <c r="Y289" s="7">
        <f t="shared" si="122"/>
        <v>0.1</v>
      </c>
      <c r="Z289" s="7">
        <f t="shared" si="123"/>
        <v>0.5</v>
      </c>
      <c r="AA289" s="7">
        <f t="shared" si="124"/>
        <v>1</v>
      </c>
      <c r="AB289" s="7">
        <f t="shared" si="132"/>
        <v>1.6</v>
      </c>
      <c r="AC289" s="7">
        <f t="shared" si="125"/>
        <v>0.1</v>
      </c>
      <c r="AD289" s="7">
        <f t="shared" si="126"/>
        <v>0.5</v>
      </c>
      <c r="AE289" s="7">
        <f t="shared" si="127"/>
        <v>1</v>
      </c>
      <c r="AF289" s="7">
        <f t="shared" si="133"/>
        <v>1.6</v>
      </c>
      <c r="AG289" s="7">
        <f t="shared" si="128"/>
        <v>0.1</v>
      </c>
      <c r="AH289" s="7">
        <f t="shared" si="129"/>
        <v>0</v>
      </c>
      <c r="AI289" s="7">
        <f t="shared" si="130"/>
        <v>0</v>
      </c>
      <c r="AJ289" s="7">
        <f t="shared" si="134"/>
        <v>0.1</v>
      </c>
      <c r="AK289"/>
      <c r="AL289"/>
      <c r="AM289"/>
      <c r="AN289"/>
      <c r="AO289"/>
      <c r="AP289"/>
      <c r="AQ289"/>
    </row>
    <row r="290" spans="1:43" x14ac:dyDescent="0.25">
      <c r="A290" s="140" t="s">
        <v>1279</v>
      </c>
      <c r="B290" s="153">
        <v>2</v>
      </c>
      <c r="C290" s="154">
        <v>4.5</v>
      </c>
      <c r="D290" s="151">
        <v>4.5</v>
      </c>
      <c r="E290" s="154">
        <v>3.5</v>
      </c>
      <c r="F290" s="154">
        <v>3.5</v>
      </c>
      <c r="G290" s="154">
        <v>2.5</v>
      </c>
      <c r="H290" s="154">
        <v>4</v>
      </c>
      <c r="I290" s="151"/>
      <c r="J290" s="163">
        <f t="shared" si="110"/>
        <v>3.75</v>
      </c>
      <c r="K290" s="152">
        <f t="shared" si="111"/>
        <v>1.6</v>
      </c>
      <c r="L290" s="152">
        <f t="shared" si="112"/>
        <v>1.6</v>
      </c>
      <c r="M290" s="152">
        <f t="shared" si="113"/>
        <v>1.6</v>
      </c>
      <c r="N290" s="152">
        <f t="shared" si="114"/>
        <v>0.6</v>
      </c>
      <c r="O290" s="152">
        <f t="shared" si="115"/>
        <v>0</v>
      </c>
      <c r="P290" s="152"/>
      <c r="Q290" s="7">
        <f t="shared" si="116"/>
        <v>0.1</v>
      </c>
      <c r="R290" s="7">
        <f t="shared" si="117"/>
        <v>0.5</v>
      </c>
      <c r="S290" s="7">
        <f t="shared" si="118"/>
        <v>1</v>
      </c>
      <c r="T290" s="7">
        <f t="shared" si="135"/>
        <v>1.6</v>
      </c>
      <c r="U290" s="7">
        <f t="shared" si="119"/>
        <v>0.1</v>
      </c>
      <c r="V290" s="7">
        <f t="shared" si="120"/>
        <v>0.5</v>
      </c>
      <c r="W290" s="7">
        <f t="shared" si="121"/>
        <v>1</v>
      </c>
      <c r="X290" s="7">
        <f t="shared" si="131"/>
        <v>1.6</v>
      </c>
      <c r="Y290" s="7">
        <f t="shared" si="122"/>
        <v>0.1</v>
      </c>
      <c r="Z290" s="7">
        <f t="shared" si="123"/>
        <v>0.5</v>
      </c>
      <c r="AA290" s="7">
        <f t="shared" si="124"/>
        <v>1</v>
      </c>
      <c r="AB290" s="7">
        <f t="shared" si="132"/>
        <v>1.6</v>
      </c>
      <c r="AC290" s="7">
        <f t="shared" si="125"/>
        <v>0.1</v>
      </c>
      <c r="AD290" s="7">
        <f t="shared" si="126"/>
        <v>0.5</v>
      </c>
      <c r="AE290" s="7">
        <f t="shared" si="127"/>
        <v>0</v>
      </c>
      <c r="AF290" s="7">
        <f t="shared" si="133"/>
        <v>0.6</v>
      </c>
      <c r="AG290" s="7">
        <f t="shared" si="128"/>
        <v>0</v>
      </c>
      <c r="AH290" s="7">
        <f t="shared" si="129"/>
        <v>0</v>
      </c>
      <c r="AI290" s="7">
        <f t="shared" si="130"/>
        <v>0</v>
      </c>
      <c r="AJ290" s="7">
        <f t="shared" si="134"/>
        <v>0</v>
      </c>
      <c r="AK290"/>
      <c r="AL290"/>
      <c r="AM290"/>
      <c r="AN290"/>
      <c r="AO290"/>
      <c r="AP290"/>
      <c r="AQ290"/>
    </row>
    <row r="291" spans="1:43" x14ac:dyDescent="0.25">
      <c r="A291" s="140" t="s">
        <v>1295</v>
      </c>
      <c r="B291" s="153">
        <v>2</v>
      </c>
      <c r="C291" s="154">
        <v>5</v>
      </c>
      <c r="D291" s="151">
        <v>3.5</v>
      </c>
      <c r="E291" s="154">
        <v>3.5</v>
      </c>
      <c r="F291" s="154">
        <v>3.5</v>
      </c>
      <c r="G291" s="154">
        <v>3.5</v>
      </c>
      <c r="H291" s="154">
        <v>3.5</v>
      </c>
      <c r="I291" s="151"/>
      <c r="J291" s="163">
        <f t="shared" si="110"/>
        <v>3.75</v>
      </c>
      <c r="K291" s="152">
        <f t="shared" si="111"/>
        <v>1.6</v>
      </c>
      <c r="L291" s="152">
        <f t="shared" si="112"/>
        <v>1.6</v>
      </c>
      <c r="M291" s="152">
        <f t="shared" si="113"/>
        <v>1.6</v>
      </c>
      <c r="N291" s="152">
        <f t="shared" si="114"/>
        <v>0.6</v>
      </c>
      <c r="O291" s="152">
        <f t="shared" si="115"/>
        <v>0</v>
      </c>
      <c r="P291" s="152"/>
      <c r="Q291" s="7">
        <f t="shared" si="116"/>
        <v>0.1</v>
      </c>
      <c r="R291" s="7">
        <f t="shared" si="117"/>
        <v>0.5</v>
      </c>
      <c r="S291" s="7">
        <f t="shared" si="118"/>
        <v>1</v>
      </c>
      <c r="T291" s="7">
        <f t="shared" si="135"/>
        <v>1.6</v>
      </c>
      <c r="U291" s="7">
        <f t="shared" si="119"/>
        <v>0.1</v>
      </c>
      <c r="V291" s="7">
        <f t="shared" si="120"/>
        <v>0.5</v>
      </c>
      <c r="W291" s="7">
        <f t="shared" si="121"/>
        <v>1</v>
      </c>
      <c r="X291" s="7">
        <f t="shared" si="131"/>
        <v>1.6</v>
      </c>
      <c r="Y291" s="7">
        <f t="shared" si="122"/>
        <v>0.1</v>
      </c>
      <c r="Z291" s="7">
        <f t="shared" si="123"/>
        <v>0.5</v>
      </c>
      <c r="AA291" s="7">
        <f t="shared" si="124"/>
        <v>1</v>
      </c>
      <c r="AB291" s="7">
        <f t="shared" si="132"/>
        <v>1.6</v>
      </c>
      <c r="AC291" s="7">
        <f t="shared" si="125"/>
        <v>0.1</v>
      </c>
      <c r="AD291" s="7">
        <f t="shared" si="126"/>
        <v>0.5</v>
      </c>
      <c r="AE291" s="7">
        <f t="shared" si="127"/>
        <v>0</v>
      </c>
      <c r="AF291" s="7">
        <f t="shared" si="133"/>
        <v>0.6</v>
      </c>
      <c r="AG291" s="7">
        <f t="shared" si="128"/>
        <v>0</v>
      </c>
      <c r="AH291" s="7">
        <f t="shared" si="129"/>
        <v>0</v>
      </c>
      <c r="AI291" s="7">
        <f t="shared" si="130"/>
        <v>0</v>
      </c>
      <c r="AJ291" s="7">
        <f t="shared" si="134"/>
        <v>0</v>
      </c>
      <c r="AK291"/>
      <c r="AL291"/>
      <c r="AM291"/>
      <c r="AN291"/>
      <c r="AO291"/>
      <c r="AP291"/>
      <c r="AQ291"/>
    </row>
    <row r="292" spans="1:43" x14ac:dyDescent="0.25">
      <c r="A292" s="140" t="s">
        <v>1415</v>
      </c>
      <c r="B292" s="153">
        <v>2</v>
      </c>
      <c r="C292" s="154">
        <v>5</v>
      </c>
      <c r="D292" s="151">
        <v>5</v>
      </c>
      <c r="E292" s="154">
        <v>4.5</v>
      </c>
      <c r="F292" s="154">
        <v>5</v>
      </c>
      <c r="G292" s="154">
        <v>4</v>
      </c>
      <c r="H292" s="154">
        <v>2.5</v>
      </c>
      <c r="I292" s="151"/>
      <c r="J292" s="163">
        <f t="shared" si="110"/>
        <v>4.333333333333333</v>
      </c>
      <c r="K292" s="152">
        <f t="shared" si="111"/>
        <v>1.6</v>
      </c>
      <c r="L292" s="152">
        <f t="shared" si="112"/>
        <v>1.6</v>
      </c>
      <c r="M292" s="152">
        <f t="shared" si="113"/>
        <v>1.6</v>
      </c>
      <c r="N292" s="152">
        <f t="shared" si="114"/>
        <v>1.6</v>
      </c>
      <c r="O292" s="152">
        <f t="shared" si="115"/>
        <v>0.1</v>
      </c>
      <c r="P292" s="152"/>
      <c r="Q292" s="7">
        <f t="shared" si="116"/>
        <v>0.1</v>
      </c>
      <c r="R292" s="7">
        <f t="shared" si="117"/>
        <v>0.5</v>
      </c>
      <c r="S292" s="7">
        <f t="shared" si="118"/>
        <v>1</v>
      </c>
      <c r="T292" s="7">
        <f t="shared" si="135"/>
        <v>1.6</v>
      </c>
      <c r="U292" s="7">
        <f t="shared" si="119"/>
        <v>0.1</v>
      </c>
      <c r="V292" s="7">
        <f t="shared" si="120"/>
        <v>0.5</v>
      </c>
      <c r="W292" s="7">
        <f t="shared" si="121"/>
        <v>1</v>
      </c>
      <c r="X292" s="7">
        <f t="shared" si="131"/>
        <v>1.6</v>
      </c>
      <c r="Y292" s="7">
        <f t="shared" si="122"/>
        <v>0.1</v>
      </c>
      <c r="Z292" s="7">
        <f t="shared" si="123"/>
        <v>0.5</v>
      </c>
      <c r="AA292" s="7">
        <f t="shared" si="124"/>
        <v>1</v>
      </c>
      <c r="AB292" s="7">
        <f t="shared" si="132"/>
        <v>1.6</v>
      </c>
      <c r="AC292" s="7">
        <f t="shared" si="125"/>
        <v>0.1</v>
      </c>
      <c r="AD292" s="7">
        <f t="shared" si="126"/>
        <v>0.5</v>
      </c>
      <c r="AE292" s="7">
        <f t="shared" si="127"/>
        <v>1</v>
      </c>
      <c r="AF292" s="7">
        <f t="shared" si="133"/>
        <v>1.6</v>
      </c>
      <c r="AG292" s="7">
        <f t="shared" si="128"/>
        <v>0.1</v>
      </c>
      <c r="AH292" s="7">
        <f t="shared" si="129"/>
        <v>0</v>
      </c>
      <c r="AI292" s="7">
        <f t="shared" si="130"/>
        <v>0</v>
      </c>
      <c r="AJ292" s="7">
        <f t="shared" si="134"/>
        <v>0.1</v>
      </c>
      <c r="AK292"/>
      <c r="AL292"/>
      <c r="AM292"/>
      <c r="AN292"/>
      <c r="AO292"/>
      <c r="AP292"/>
      <c r="AQ292"/>
    </row>
    <row r="293" spans="1:43" x14ac:dyDescent="0.25">
      <c r="A293" s="140" t="s">
        <v>1766</v>
      </c>
      <c r="B293" s="153">
        <v>1</v>
      </c>
      <c r="C293" s="154">
        <v>4</v>
      </c>
      <c r="D293" s="151">
        <v>4</v>
      </c>
      <c r="E293" s="154">
        <v>4</v>
      </c>
      <c r="F293" s="154">
        <v>4</v>
      </c>
      <c r="G293" s="154">
        <v>2</v>
      </c>
      <c r="H293" s="154">
        <v>2</v>
      </c>
      <c r="I293" s="151"/>
      <c r="J293" s="163">
        <f t="shared" si="110"/>
        <v>3.3333333333333335</v>
      </c>
      <c r="K293" s="152">
        <f t="shared" si="111"/>
        <v>1.6</v>
      </c>
      <c r="L293" s="152">
        <f t="shared" si="112"/>
        <v>1.6</v>
      </c>
      <c r="M293" s="152">
        <f t="shared" si="113"/>
        <v>1.6</v>
      </c>
      <c r="N293" s="152">
        <f t="shared" si="114"/>
        <v>0.1</v>
      </c>
      <c r="O293" s="152">
        <f t="shared" si="115"/>
        <v>0</v>
      </c>
      <c r="P293" s="152"/>
      <c r="Q293" s="7">
        <f t="shared" si="116"/>
        <v>0.1</v>
      </c>
      <c r="R293" s="7">
        <f t="shared" si="117"/>
        <v>0.5</v>
      </c>
      <c r="S293" s="7">
        <f t="shared" si="118"/>
        <v>1</v>
      </c>
      <c r="T293" s="7">
        <f t="shared" si="135"/>
        <v>1.6</v>
      </c>
      <c r="U293" s="7">
        <f t="shared" si="119"/>
        <v>0.1</v>
      </c>
      <c r="V293" s="7">
        <f t="shared" si="120"/>
        <v>0.5</v>
      </c>
      <c r="W293" s="7">
        <f t="shared" si="121"/>
        <v>1</v>
      </c>
      <c r="X293" s="7">
        <f t="shared" si="131"/>
        <v>1.6</v>
      </c>
      <c r="Y293" s="7">
        <f t="shared" si="122"/>
        <v>0.1</v>
      </c>
      <c r="Z293" s="7">
        <f t="shared" si="123"/>
        <v>0.5</v>
      </c>
      <c r="AA293" s="7">
        <f t="shared" si="124"/>
        <v>1</v>
      </c>
      <c r="AB293" s="7">
        <f t="shared" si="132"/>
        <v>1.6</v>
      </c>
      <c r="AC293" s="7">
        <f t="shared" si="125"/>
        <v>0.1</v>
      </c>
      <c r="AD293" s="7">
        <f t="shared" si="126"/>
        <v>0</v>
      </c>
      <c r="AE293" s="7">
        <f t="shared" si="127"/>
        <v>0</v>
      </c>
      <c r="AF293" s="7">
        <f t="shared" si="133"/>
        <v>0.1</v>
      </c>
      <c r="AG293" s="7">
        <f t="shared" si="128"/>
        <v>0</v>
      </c>
      <c r="AH293" s="7">
        <f t="shared" si="129"/>
        <v>0</v>
      </c>
      <c r="AI293" s="7">
        <f t="shared" si="130"/>
        <v>0</v>
      </c>
      <c r="AJ293" s="7">
        <f t="shared" si="134"/>
        <v>0</v>
      </c>
      <c r="AK293"/>
      <c r="AL293"/>
      <c r="AM293"/>
      <c r="AN293"/>
      <c r="AO293"/>
      <c r="AP293"/>
      <c r="AQ293"/>
    </row>
    <row r="294" spans="1:43" x14ac:dyDescent="0.25">
      <c r="A294" s="140" t="s">
        <v>1801</v>
      </c>
      <c r="B294" s="153">
        <v>1</v>
      </c>
      <c r="C294" s="154">
        <v>5</v>
      </c>
      <c r="D294" s="151">
        <v>5</v>
      </c>
      <c r="E294" s="154">
        <v>5</v>
      </c>
      <c r="F294" s="154">
        <v>5</v>
      </c>
      <c r="G294" s="154">
        <v>5</v>
      </c>
      <c r="H294" s="154">
        <v>5</v>
      </c>
      <c r="I294" s="151"/>
      <c r="J294" s="163">
        <f t="shared" si="110"/>
        <v>5</v>
      </c>
      <c r="K294" s="152">
        <f t="shared" si="111"/>
        <v>1.6</v>
      </c>
      <c r="L294" s="152">
        <f t="shared" si="112"/>
        <v>1.6</v>
      </c>
      <c r="M294" s="152">
        <f t="shared" si="113"/>
        <v>1.6</v>
      </c>
      <c r="N294" s="152">
        <f t="shared" si="114"/>
        <v>1.6</v>
      </c>
      <c r="O294" s="152">
        <f t="shared" si="115"/>
        <v>1.6</v>
      </c>
      <c r="P294" s="152"/>
      <c r="Q294" s="7">
        <f t="shared" si="116"/>
        <v>0.1</v>
      </c>
      <c r="R294" s="7">
        <f t="shared" si="117"/>
        <v>0.5</v>
      </c>
      <c r="S294" s="7">
        <f t="shared" si="118"/>
        <v>1</v>
      </c>
      <c r="T294" s="7">
        <f t="shared" si="135"/>
        <v>1.6</v>
      </c>
      <c r="U294" s="7">
        <f t="shared" si="119"/>
        <v>0.1</v>
      </c>
      <c r="V294" s="7">
        <f t="shared" si="120"/>
        <v>0.5</v>
      </c>
      <c r="W294" s="7">
        <f t="shared" si="121"/>
        <v>1</v>
      </c>
      <c r="X294" s="7">
        <f t="shared" si="131"/>
        <v>1.6</v>
      </c>
      <c r="Y294" s="7">
        <f t="shared" si="122"/>
        <v>0.1</v>
      </c>
      <c r="Z294" s="7">
        <f t="shared" si="123"/>
        <v>0.5</v>
      </c>
      <c r="AA294" s="7">
        <f t="shared" si="124"/>
        <v>1</v>
      </c>
      <c r="AB294" s="7">
        <f t="shared" si="132"/>
        <v>1.6</v>
      </c>
      <c r="AC294" s="7">
        <f t="shared" si="125"/>
        <v>0.1</v>
      </c>
      <c r="AD294" s="7">
        <f t="shared" si="126"/>
        <v>0.5</v>
      </c>
      <c r="AE294" s="7">
        <f t="shared" si="127"/>
        <v>1</v>
      </c>
      <c r="AF294" s="7">
        <f t="shared" si="133"/>
        <v>1.6</v>
      </c>
      <c r="AG294" s="7">
        <f t="shared" si="128"/>
        <v>0.1</v>
      </c>
      <c r="AH294" s="7">
        <f t="shared" si="129"/>
        <v>0.5</v>
      </c>
      <c r="AI294" s="7">
        <f t="shared" si="130"/>
        <v>1</v>
      </c>
      <c r="AJ294" s="7">
        <f t="shared" si="134"/>
        <v>1.6</v>
      </c>
      <c r="AK294"/>
      <c r="AL294"/>
      <c r="AM294"/>
      <c r="AN294"/>
      <c r="AO294"/>
      <c r="AP294"/>
      <c r="AQ294"/>
    </row>
    <row r="295" spans="1:43" x14ac:dyDescent="0.25">
      <c r="A295" s="2" t="s">
        <v>103</v>
      </c>
      <c r="B295" s="153">
        <v>1</v>
      </c>
      <c r="C295" s="154">
        <v>4</v>
      </c>
      <c r="D295" s="151">
        <v>4</v>
      </c>
      <c r="E295" s="154">
        <v>4</v>
      </c>
      <c r="F295" s="154">
        <v>4</v>
      </c>
      <c r="G295" s="154">
        <v>4</v>
      </c>
      <c r="H295" s="154">
        <v>4</v>
      </c>
      <c r="I295" s="151"/>
      <c r="J295" s="163">
        <f t="shared" si="110"/>
        <v>4</v>
      </c>
      <c r="K295" s="152">
        <f t="shared" si="111"/>
        <v>1.6</v>
      </c>
      <c r="L295" s="152">
        <f t="shared" si="112"/>
        <v>1.6</v>
      </c>
      <c r="M295" s="152">
        <f t="shared" si="113"/>
        <v>1.6</v>
      </c>
      <c r="N295" s="152">
        <f t="shared" si="114"/>
        <v>1.6</v>
      </c>
      <c r="O295" s="152">
        <f t="shared" si="115"/>
        <v>0</v>
      </c>
      <c r="P295" s="152"/>
      <c r="Q295" s="7">
        <f t="shared" si="116"/>
        <v>0.1</v>
      </c>
      <c r="R295" s="7">
        <f t="shared" si="117"/>
        <v>0.5</v>
      </c>
      <c r="S295" s="7">
        <f t="shared" si="118"/>
        <v>1</v>
      </c>
      <c r="T295" s="7">
        <f t="shared" si="135"/>
        <v>1.6</v>
      </c>
      <c r="U295" s="7">
        <f t="shared" si="119"/>
        <v>0.1</v>
      </c>
      <c r="V295" s="7">
        <f t="shared" si="120"/>
        <v>0.5</v>
      </c>
      <c r="W295" s="7">
        <f t="shared" si="121"/>
        <v>1</v>
      </c>
      <c r="X295" s="7">
        <f t="shared" si="131"/>
        <v>1.6</v>
      </c>
      <c r="Y295" s="7">
        <f t="shared" si="122"/>
        <v>0.1</v>
      </c>
      <c r="Z295" s="7">
        <f t="shared" si="123"/>
        <v>0.5</v>
      </c>
      <c r="AA295" s="7">
        <f t="shared" si="124"/>
        <v>1</v>
      </c>
      <c r="AB295" s="7">
        <f t="shared" si="132"/>
        <v>1.6</v>
      </c>
      <c r="AC295" s="7">
        <f t="shared" si="125"/>
        <v>0.1</v>
      </c>
      <c r="AD295" s="7">
        <f t="shared" si="126"/>
        <v>0.5</v>
      </c>
      <c r="AE295" s="7">
        <f t="shared" si="127"/>
        <v>1</v>
      </c>
      <c r="AF295" s="7">
        <f t="shared" si="133"/>
        <v>1.6</v>
      </c>
      <c r="AG295" s="7">
        <f t="shared" si="128"/>
        <v>0</v>
      </c>
      <c r="AH295" s="7">
        <f t="shared" si="129"/>
        <v>0</v>
      </c>
      <c r="AI295" s="7">
        <f t="shared" si="130"/>
        <v>0</v>
      </c>
      <c r="AJ295" s="7">
        <f t="shared" si="134"/>
        <v>0</v>
      </c>
      <c r="AK295"/>
      <c r="AL295"/>
      <c r="AM295"/>
      <c r="AN295"/>
      <c r="AO295"/>
      <c r="AP295"/>
      <c r="AQ295"/>
    </row>
    <row r="296" spans="1:43" x14ac:dyDescent="0.25">
      <c r="A296" s="140" t="s">
        <v>584</v>
      </c>
      <c r="B296" s="153">
        <v>1</v>
      </c>
      <c r="C296" s="154">
        <v>4</v>
      </c>
      <c r="D296" s="151">
        <v>4</v>
      </c>
      <c r="E296" s="154">
        <v>4</v>
      </c>
      <c r="F296" s="154">
        <v>4</v>
      </c>
      <c r="G296" s="154">
        <v>4</v>
      </c>
      <c r="H296" s="154">
        <v>4</v>
      </c>
      <c r="I296" s="151"/>
      <c r="J296" s="163">
        <f t="shared" si="110"/>
        <v>4</v>
      </c>
      <c r="K296" s="152">
        <f t="shared" si="111"/>
        <v>1.6</v>
      </c>
      <c r="L296" s="152">
        <f t="shared" si="112"/>
        <v>1.6</v>
      </c>
      <c r="M296" s="152">
        <f t="shared" si="113"/>
        <v>1.6</v>
      </c>
      <c r="N296" s="152">
        <f t="shared" si="114"/>
        <v>1.6</v>
      </c>
      <c r="O296" s="152">
        <f t="shared" si="115"/>
        <v>0</v>
      </c>
      <c r="P296" s="152"/>
      <c r="Q296" s="7">
        <f t="shared" si="116"/>
        <v>0.1</v>
      </c>
      <c r="R296" s="7">
        <f t="shared" si="117"/>
        <v>0.5</v>
      </c>
      <c r="S296" s="7">
        <f t="shared" si="118"/>
        <v>1</v>
      </c>
      <c r="T296" s="7">
        <f t="shared" si="135"/>
        <v>1.6</v>
      </c>
      <c r="U296" s="7">
        <f t="shared" si="119"/>
        <v>0.1</v>
      </c>
      <c r="V296" s="7">
        <f t="shared" si="120"/>
        <v>0.5</v>
      </c>
      <c r="W296" s="7">
        <f t="shared" si="121"/>
        <v>1</v>
      </c>
      <c r="X296" s="7">
        <f t="shared" si="131"/>
        <v>1.6</v>
      </c>
      <c r="Y296" s="7">
        <f t="shared" si="122"/>
        <v>0.1</v>
      </c>
      <c r="Z296" s="7">
        <f t="shared" si="123"/>
        <v>0.5</v>
      </c>
      <c r="AA296" s="7">
        <f t="shared" si="124"/>
        <v>1</v>
      </c>
      <c r="AB296" s="7">
        <f t="shared" si="132"/>
        <v>1.6</v>
      </c>
      <c r="AC296" s="7">
        <f t="shared" si="125"/>
        <v>0.1</v>
      </c>
      <c r="AD296" s="7">
        <f t="shared" si="126"/>
        <v>0.5</v>
      </c>
      <c r="AE296" s="7">
        <f t="shared" si="127"/>
        <v>1</v>
      </c>
      <c r="AF296" s="7">
        <f t="shared" si="133"/>
        <v>1.6</v>
      </c>
      <c r="AG296" s="7">
        <f t="shared" si="128"/>
        <v>0</v>
      </c>
      <c r="AH296" s="7">
        <f t="shared" si="129"/>
        <v>0</v>
      </c>
      <c r="AI296" s="7">
        <f t="shared" si="130"/>
        <v>0</v>
      </c>
      <c r="AJ296" s="7">
        <f t="shared" si="134"/>
        <v>0</v>
      </c>
      <c r="AK296"/>
      <c r="AL296"/>
      <c r="AM296"/>
      <c r="AN296"/>
      <c r="AO296"/>
      <c r="AP296"/>
      <c r="AQ296"/>
    </row>
    <row r="297" spans="1:43" x14ac:dyDescent="0.25">
      <c r="A297" s="2" t="s">
        <v>31</v>
      </c>
      <c r="B297" s="153">
        <v>41</v>
      </c>
      <c r="C297" s="154">
        <v>4.8536585365853657</v>
      </c>
      <c r="D297" s="151">
        <v>4.5609756097560972</v>
      </c>
      <c r="E297" s="154">
        <v>4.2682926829268295</v>
      </c>
      <c r="F297" s="154">
        <v>4.5121951219512191</v>
      </c>
      <c r="G297" s="154">
        <v>4.1707317073170733</v>
      </c>
      <c r="H297" s="154">
        <v>3.6829268292682928</v>
      </c>
      <c r="I297" s="151"/>
      <c r="J297" s="163">
        <f t="shared" si="110"/>
        <v>4.3414634146341466</v>
      </c>
      <c r="K297" s="152">
        <f t="shared" si="111"/>
        <v>1.6</v>
      </c>
      <c r="L297" s="152">
        <f t="shared" si="112"/>
        <v>1.6</v>
      </c>
      <c r="M297" s="152">
        <f t="shared" si="113"/>
        <v>1.6</v>
      </c>
      <c r="N297" s="152">
        <f t="shared" si="114"/>
        <v>1.6</v>
      </c>
      <c r="O297" s="152">
        <f t="shared" si="115"/>
        <v>0.1</v>
      </c>
      <c r="P297" s="152"/>
      <c r="Q297" s="7">
        <f t="shared" si="116"/>
        <v>0.1</v>
      </c>
      <c r="R297" s="7">
        <f t="shared" si="117"/>
        <v>0.5</v>
      </c>
      <c r="S297" s="7">
        <f t="shared" si="118"/>
        <v>1</v>
      </c>
      <c r="T297" s="7">
        <f t="shared" si="135"/>
        <v>1.6</v>
      </c>
      <c r="U297" s="7">
        <f t="shared" si="119"/>
        <v>0.1</v>
      </c>
      <c r="V297" s="7">
        <f t="shared" si="120"/>
        <v>0.5</v>
      </c>
      <c r="W297" s="7">
        <f t="shared" si="121"/>
        <v>1</v>
      </c>
      <c r="X297" s="7">
        <f t="shared" si="131"/>
        <v>1.6</v>
      </c>
      <c r="Y297" s="7">
        <f t="shared" si="122"/>
        <v>0.1</v>
      </c>
      <c r="Z297" s="7">
        <f t="shared" si="123"/>
        <v>0.5</v>
      </c>
      <c r="AA297" s="7">
        <f t="shared" si="124"/>
        <v>1</v>
      </c>
      <c r="AB297" s="7">
        <f t="shared" si="132"/>
        <v>1.6</v>
      </c>
      <c r="AC297" s="7">
        <f t="shared" si="125"/>
        <v>0.1</v>
      </c>
      <c r="AD297" s="7">
        <f t="shared" si="126"/>
        <v>0.5</v>
      </c>
      <c r="AE297" s="7">
        <f t="shared" si="127"/>
        <v>1</v>
      </c>
      <c r="AF297" s="7">
        <f t="shared" si="133"/>
        <v>1.6</v>
      </c>
      <c r="AG297" s="7">
        <f t="shared" si="128"/>
        <v>0.1</v>
      </c>
      <c r="AH297" s="7">
        <f t="shared" si="129"/>
        <v>0</v>
      </c>
      <c r="AI297" s="7">
        <f t="shared" si="130"/>
        <v>0</v>
      </c>
      <c r="AJ297" s="7">
        <f t="shared" si="134"/>
        <v>0.1</v>
      </c>
      <c r="AK297"/>
      <c r="AL297"/>
      <c r="AM297"/>
      <c r="AN297"/>
      <c r="AO297"/>
      <c r="AP297"/>
      <c r="AQ297"/>
    </row>
    <row r="298" spans="1:43" x14ac:dyDescent="0.25">
      <c r="A298" s="140" t="s">
        <v>152</v>
      </c>
      <c r="B298" s="153">
        <v>5</v>
      </c>
      <c r="C298" s="154">
        <v>4.8</v>
      </c>
      <c r="D298" s="151">
        <v>4.2</v>
      </c>
      <c r="E298" s="154">
        <v>4.4000000000000004</v>
      </c>
      <c r="F298" s="154">
        <v>4.8</v>
      </c>
      <c r="G298" s="154">
        <v>4.4000000000000004</v>
      </c>
      <c r="H298" s="154">
        <v>2.8</v>
      </c>
      <c r="I298" s="151"/>
      <c r="J298" s="163">
        <f t="shared" si="110"/>
        <v>4.2333333333333334</v>
      </c>
      <c r="K298" s="152">
        <f t="shared" si="111"/>
        <v>1.6</v>
      </c>
      <c r="L298" s="152">
        <f t="shared" si="112"/>
        <v>1.6</v>
      </c>
      <c r="M298" s="152">
        <f t="shared" si="113"/>
        <v>1.6</v>
      </c>
      <c r="N298" s="152">
        <f t="shared" si="114"/>
        <v>1.6</v>
      </c>
      <c r="O298" s="152">
        <f t="shared" si="115"/>
        <v>0.1</v>
      </c>
      <c r="P298" s="152"/>
      <c r="Q298" s="7">
        <f t="shared" si="116"/>
        <v>0.1</v>
      </c>
      <c r="R298" s="7">
        <f t="shared" si="117"/>
        <v>0.5</v>
      </c>
      <c r="S298" s="7">
        <f t="shared" si="118"/>
        <v>1</v>
      </c>
      <c r="T298" s="7">
        <f t="shared" si="135"/>
        <v>1.6</v>
      </c>
      <c r="U298" s="7">
        <f t="shared" si="119"/>
        <v>0.1</v>
      </c>
      <c r="V298" s="7">
        <f t="shared" si="120"/>
        <v>0.5</v>
      </c>
      <c r="W298" s="7">
        <f t="shared" si="121"/>
        <v>1</v>
      </c>
      <c r="X298" s="7">
        <f t="shared" si="131"/>
        <v>1.6</v>
      </c>
      <c r="Y298" s="7">
        <f t="shared" si="122"/>
        <v>0.1</v>
      </c>
      <c r="Z298" s="7">
        <f t="shared" si="123"/>
        <v>0.5</v>
      </c>
      <c r="AA298" s="7">
        <f t="shared" si="124"/>
        <v>1</v>
      </c>
      <c r="AB298" s="7">
        <f t="shared" si="132"/>
        <v>1.6</v>
      </c>
      <c r="AC298" s="7">
        <f t="shared" si="125"/>
        <v>0.1</v>
      </c>
      <c r="AD298" s="7">
        <f t="shared" si="126"/>
        <v>0.5</v>
      </c>
      <c r="AE298" s="7">
        <f t="shared" si="127"/>
        <v>1</v>
      </c>
      <c r="AF298" s="7">
        <f t="shared" si="133"/>
        <v>1.6</v>
      </c>
      <c r="AG298" s="7">
        <f t="shared" si="128"/>
        <v>0.1</v>
      </c>
      <c r="AH298" s="7">
        <f t="shared" si="129"/>
        <v>0</v>
      </c>
      <c r="AI298" s="7">
        <f t="shared" si="130"/>
        <v>0</v>
      </c>
      <c r="AJ298" s="7">
        <f t="shared" si="134"/>
        <v>0.1</v>
      </c>
      <c r="AK298"/>
      <c r="AL298"/>
      <c r="AM298"/>
      <c r="AN298"/>
      <c r="AO298"/>
      <c r="AP298"/>
      <c r="AQ298"/>
    </row>
    <row r="299" spans="1:43" x14ac:dyDescent="0.25">
      <c r="A299" s="140" t="s">
        <v>711</v>
      </c>
      <c r="B299" s="153">
        <v>1</v>
      </c>
      <c r="C299" s="154">
        <v>5</v>
      </c>
      <c r="D299" s="151">
        <v>4</v>
      </c>
      <c r="E299" s="154">
        <v>4</v>
      </c>
      <c r="F299" s="154">
        <v>4</v>
      </c>
      <c r="G299" s="154">
        <v>4</v>
      </c>
      <c r="H299" s="154">
        <v>4</v>
      </c>
      <c r="I299" s="151"/>
      <c r="J299" s="163">
        <f t="shared" si="110"/>
        <v>4.166666666666667</v>
      </c>
      <c r="K299" s="152">
        <f t="shared" si="111"/>
        <v>1.6</v>
      </c>
      <c r="L299" s="152">
        <f t="shared" si="112"/>
        <v>1.6</v>
      </c>
      <c r="M299" s="152">
        <f t="shared" si="113"/>
        <v>1.6</v>
      </c>
      <c r="N299" s="152">
        <f t="shared" si="114"/>
        <v>1.6</v>
      </c>
      <c r="O299" s="152">
        <f t="shared" si="115"/>
        <v>0.1</v>
      </c>
      <c r="P299" s="152"/>
      <c r="Q299" s="7">
        <f t="shared" si="116"/>
        <v>0.1</v>
      </c>
      <c r="R299" s="7">
        <f t="shared" si="117"/>
        <v>0.5</v>
      </c>
      <c r="S299" s="7">
        <f t="shared" si="118"/>
        <v>1</v>
      </c>
      <c r="T299" s="7">
        <f t="shared" si="135"/>
        <v>1.6</v>
      </c>
      <c r="U299" s="7">
        <f t="shared" si="119"/>
        <v>0.1</v>
      </c>
      <c r="V299" s="7">
        <f t="shared" si="120"/>
        <v>0.5</v>
      </c>
      <c r="W299" s="7">
        <f t="shared" si="121"/>
        <v>1</v>
      </c>
      <c r="X299" s="7">
        <f t="shared" si="131"/>
        <v>1.6</v>
      </c>
      <c r="Y299" s="7">
        <f t="shared" si="122"/>
        <v>0.1</v>
      </c>
      <c r="Z299" s="7">
        <f t="shared" si="123"/>
        <v>0.5</v>
      </c>
      <c r="AA299" s="7">
        <f t="shared" si="124"/>
        <v>1</v>
      </c>
      <c r="AB299" s="7">
        <f t="shared" si="132"/>
        <v>1.6</v>
      </c>
      <c r="AC299" s="7">
        <f t="shared" si="125"/>
        <v>0.1</v>
      </c>
      <c r="AD299" s="7">
        <f t="shared" si="126"/>
        <v>0.5</v>
      </c>
      <c r="AE299" s="7">
        <f t="shared" si="127"/>
        <v>1</v>
      </c>
      <c r="AF299" s="7">
        <f t="shared" si="133"/>
        <v>1.6</v>
      </c>
      <c r="AG299" s="7">
        <f t="shared" si="128"/>
        <v>0.1</v>
      </c>
      <c r="AH299" s="7">
        <f t="shared" si="129"/>
        <v>0</v>
      </c>
      <c r="AI299" s="7">
        <f t="shared" si="130"/>
        <v>0</v>
      </c>
      <c r="AJ299" s="7">
        <f t="shared" si="134"/>
        <v>0.1</v>
      </c>
      <c r="AK299"/>
      <c r="AL299"/>
      <c r="AM299"/>
      <c r="AN299"/>
      <c r="AO299"/>
      <c r="AP299"/>
      <c r="AQ299"/>
    </row>
    <row r="300" spans="1:43" x14ac:dyDescent="0.25">
      <c r="A300" s="140" t="s">
        <v>614</v>
      </c>
      <c r="B300" s="153">
        <v>4</v>
      </c>
      <c r="C300" s="154">
        <v>5</v>
      </c>
      <c r="D300" s="151">
        <v>4.75</v>
      </c>
      <c r="E300" s="154">
        <v>4.25</v>
      </c>
      <c r="F300" s="154">
        <v>5</v>
      </c>
      <c r="G300" s="154">
        <v>4.25</v>
      </c>
      <c r="H300" s="154">
        <v>4.5</v>
      </c>
      <c r="I300" s="151"/>
      <c r="J300" s="163">
        <f t="shared" si="110"/>
        <v>4.625</v>
      </c>
      <c r="K300" s="152">
        <f t="shared" si="111"/>
        <v>1.6</v>
      </c>
      <c r="L300" s="152">
        <f t="shared" si="112"/>
        <v>1.6</v>
      </c>
      <c r="M300" s="152">
        <f t="shared" si="113"/>
        <v>1.6</v>
      </c>
      <c r="N300" s="152">
        <f t="shared" si="114"/>
        <v>1.6</v>
      </c>
      <c r="O300" s="152">
        <f t="shared" si="115"/>
        <v>0.6</v>
      </c>
      <c r="P300" s="152"/>
      <c r="Q300" s="7">
        <f t="shared" si="116"/>
        <v>0.1</v>
      </c>
      <c r="R300" s="7">
        <f t="shared" si="117"/>
        <v>0.5</v>
      </c>
      <c r="S300" s="7">
        <f t="shared" si="118"/>
        <v>1</v>
      </c>
      <c r="T300" s="7">
        <f t="shared" si="135"/>
        <v>1.6</v>
      </c>
      <c r="U300" s="7">
        <f t="shared" si="119"/>
        <v>0.1</v>
      </c>
      <c r="V300" s="7">
        <f t="shared" si="120"/>
        <v>0.5</v>
      </c>
      <c r="W300" s="7">
        <f t="shared" si="121"/>
        <v>1</v>
      </c>
      <c r="X300" s="7">
        <f t="shared" si="131"/>
        <v>1.6</v>
      </c>
      <c r="Y300" s="7">
        <f t="shared" si="122"/>
        <v>0.1</v>
      </c>
      <c r="Z300" s="7">
        <f t="shared" si="123"/>
        <v>0.5</v>
      </c>
      <c r="AA300" s="7">
        <f t="shared" si="124"/>
        <v>1</v>
      </c>
      <c r="AB300" s="7">
        <f t="shared" si="132"/>
        <v>1.6</v>
      </c>
      <c r="AC300" s="7">
        <f t="shared" si="125"/>
        <v>0.1</v>
      </c>
      <c r="AD300" s="7">
        <f t="shared" si="126"/>
        <v>0.5</v>
      </c>
      <c r="AE300" s="7">
        <f t="shared" si="127"/>
        <v>1</v>
      </c>
      <c r="AF300" s="7">
        <f t="shared" si="133"/>
        <v>1.6</v>
      </c>
      <c r="AG300" s="7">
        <f t="shared" si="128"/>
        <v>0.1</v>
      </c>
      <c r="AH300" s="7">
        <f t="shared" si="129"/>
        <v>0.5</v>
      </c>
      <c r="AI300" s="7">
        <f t="shared" si="130"/>
        <v>0</v>
      </c>
      <c r="AJ300" s="7">
        <f t="shared" si="134"/>
        <v>0.6</v>
      </c>
      <c r="AK300"/>
      <c r="AL300"/>
      <c r="AM300"/>
      <c r="AN300"/>
      <c r="AO300"/>
      <c r="AP300"/>
      <c r="AQ300"/>
    </row>
    <row r="301" spans="1:43" x14ac:dyDescent="0.25">
      <c r="A301" s="140" t="s">
        <v>615</v>
      </c>
      <c r="B301" s="153">
        <v>1</v>
      </c>
      <c r="C301" s="154">
        <v>5</v>
      </c>
      <c r="D301" s="151">
        <v>5</v>
      </c>
      <c r="E301" s="154">
        <v>4</v>
      </c>
      <c r="F301" s="154">
        <v>3</v>
      </c>
      <c r="G301" s="154">
        <v>4</v>
      </c>
      <c r="H301" s="154">
        <v>4</v>
      </c>
      <c r="I301" s="151"/>
      <c r="J301" s="163">
        <f t="shared" si="110"/>
        <v>4.166666666666667</v>
      </c>
      <c r="K301" s="152">
        <f t="shared" si="111"/>
        <v>1.6</v>
      </c>
      <c r="L301" s="152">
        <f t="shared" si="112"/>
        <v>1.6</v>
      </c>
      <c r="M301" s="152">
        <f t="shared" si="113"/>
        <v>1.6</v>
      </c>
      <c r="N301" s="152">
        <f t="shared" si="114"/>
        <v>1.6</v>
      </c>
      <c r="O301" s="152">
        <f t="shared" si="115"/>
        <v>0.1</v>
      </c>
      <c r="P301" s="152"/>
      <c r="Q301" s="7">
        <f t="shared" si="116"/>
        <v>0.1</v>
      </c>
      <c r="R301" s="7">
        <f t="shared" si="117"/>
        <v>0.5</v>
      </c>
      <c r="S301" s="7">
        <f t="shared" si="118"/>
        <v>1</v>
      </c>
      <c r="T301" s="7">
        <f t="shared" si="135"/>
        <v>1.6</v>
      </c>
      <c r="U301" s="7">
        <f t="shared" si="119"/>
        <v>0.1</v>
      </c>
      <c r="V301" s="7">
        <f t="shared" si="120"/>
        <v>0.5</v>
      </c>
      <c r="W301" s="7">
        <f t="shared" si="121"/>
        <v>1</v>
      </c>
      <c r="X301" s="7">
        <f t="shared" si="131"/>
        <v>1.6</v>
      </c>
      <c r="Y301" s="7">
        <f t="shared" si="122"/>
        <v>0.1</v>
      </c>
      <c r="Z301" s="7">
        <f t="shared" si="123"/>
        <v>0.5</v>
      </c>
      <c r="AA301" s="7">
        <f t="shared" si="124"/>
        <v>1</v>
      </c>
      <c r="AB301" s="7">
        <f t="shared" si="132"/>
        <v>1.6</v>
      </c>
      <c r="AC301" s="7">
        <f t="shared" si="125"/>
        <v>0.1</v>
      </c>
      <c r="AD301" s="7">
        <f t="shared" si="126"/>
        <v>0.5</v>
      </c>
      <c r="AE301" s="7">
        <f t="shared" si="127"/>
        <v>1</v>
      </c>
      <c r="AF301" s="7">
        <f t="shared" si="133"/>
        <v>1.6</v>
      </c>
      <c r="AG301" s="7">
        <f t="shared" si="128"/>
        <v>0.1</v>
      </c>
      <c r="AH301" s="7">
        <f t="shared" si="129"/>
        <v>0</v>
      </c>
      <c r="AI301" s="7">
        <f t="shared" si="130"/>
        <v>0</v>
      </c>
      <c r="AJ301" s="7">
        <f t="shared" si="134"/>
        <v>0.1</v>
      </c>
      <c r="AK301"/>
      <c r="AL301"/>
      <c r="AM301"/>
      <c r="AN301"/>
      <c r="AO301"/>
      <c r="AP301"/>
      <c r="AQ301"/>
    </row>
    <row r="302" spans="1:43" x14ac:dyDescent="0.25">
      <c r="A302" s="140" t="s">
        <v>613</v>
      </c>
      <c r="B302" s="153">
        <v>12</v>
      </c>
      <c r="C302" s="154">
        <v>5</v>
      </c>
      <c r="D302" s="151">
        <v>4.916666666666667</v>
      </c>
      <c r="E302" s="154">
        <v>4.583333333333333</v>
      </c>
      <c r="F302" s="154">
        <v>4.75</v>
      </c>
      <c r="G302" s="154">
        <v>4.333333333333333</v>
      </c>
      <c r="H302" s="154">
        <v>3.75</v>
      </c>
      <c r="I302" s="151"/>
      <c r="J302" s="163">
        <f t="shared" si="110"/>
        <v>4.5555555555555554</v>
      </c>
      <c r="K302" s="152">
        <f t="shared" si="111"/>
        <v>1.6</v>
      </c>
      <c r="L302" s="152">
        <f t="shared" si="112"/>
        <v>1.6</v>
      </c>
      <c r="M302" s="152">
        <f t="shared" si="113"/>
        <v>1.6</v>
      </c>
      <c r="N302" s="152">
        <f t="shared" si="114"/>
        <v>1.6</v>
      </c>
      <c r="O302" s="152">
        <f t="shared" si="115"/>
        <v>0.6</v>
      </c>
      <c r="P302" s="152"/>
      <c r="Q302" s="7">
        <f t="shared" si="116"/>
        <v>0.1</v>
      </c>
      <c r="R302" s="7">
        <f t="shared" si="117"/>
        <v>0.5</v>
      </c>
      <c r="S302" s="7">
        <f t="shared" si="118"/>
        <v>1</v>
      </c>
      <c r="T302" s="7">
        <f t="shared" si="135"/>
        <v>1.6</v>
      </c>
      <c r="U302" s="7">
        <f t="shared" si="119"/>
        <v>0.1</v>
      </c>
      <c r="V302" s="7">
        <f t="shared" si="120"/>
        <v>0.5</v>
      </c>
      <c r="W302" s="7">
        <f t="shared" si="121"/>
        <v>1</v>
      </c>
      <c r="X302" s="7">
        <f t="shared" si="131"/>
        <v>1.6</v>
      </c>
      <c r="Y302" s="7">
        <f t="shared" si="122"/>
        <v>0.1</v>
      </c>
      <c r="Z302" s="7">
        <f t="shared" si="123"/>
        <v>0.5</v>
      </c>
      <c r="AA302" s="7">
        <f t="shared" si="124"/>
        <v>1</v>
      </c>
      <c r="AB302" s="7">
        <f t="shared" si="132"/>
        <v>1.6</v>
      </c>
      <c r="AC302" s="7">
        <f t="shared" si="125"/>
        <v>0.1</v>
      </c>
      <c r="AD302" s="7">
        <f t="shared" si="126"/>
        <v>0.5</v>
      </c>
      <c r="AE302" s="7">
        <f t="shared" si="127"/>
        <v>1</v>
      </c>
      <c r="AF302" s="7">
        <f t="shared" si="133"/>
        <v>1.6</v>
      </c>
      <c r="AG302" s="7">
        <f t="shared" si="128"/>
        <v>0.1</v>
      </c>
      <c r="AH302" s="7">
        <f t="shared" si="129"/>
        <v>0.5</v>
      </c>
      <c r="AI302" s="7">
        <f t="shared" si="130"/>
        <v>0</v>
      </c>
      <c r="AJ302" s="7">
        <f t="shared" si="134"/>
        <v>0.6</v>
      </c>
      <c r="AK302"/>
      <c r="AL302"/>
      <c r="AM302"/>
      <c r="AN302"/>
      <c r="AO302"/>
      <c r="AP302"/>
      <c r="AQ302"/>
    </row>
    <row r="303" spans="1:43" x14ac:dyDescent="0.25">
      <c r="A303" s="140" t="s">
        <v>107</v>
      </c>
      <c r="B303" s="153">
        <v>14</v>
      </c>
      <c r="C303" s="154">
        <v>4.6428571428571432</v>
      </c>
      <c r="D303" s="151">
        <v>4.4285714285714288</v>
      </c>
      <c r="E303" s="154">
        <v>4.1428571428571432</v>
      </c>
      <c r="F303" s="154">
        <v>4.2142857142857144</v>
      </c>
      <c r="G303" s="154">
        <v>3.9285714285714284</v>
      </c>
      <c r="H303" s="154">
        <v>3.7857142857142856</v>
      </c>
      <c r="I303" s="151"/>
      <c r="J303" s="163">
        <f t="shared" si="110"/>
        <v>4.1904761904761907</v>
      </c>
      <c r="K303" s="152">
        <f t="shared" si="111"/>
        <v>1.6</v>
      </c>
      <c r="L303" s="152">
        <f t="shared" si="112"/>
        <v>1.6</v>
      </c>
      <c r="M303" s="152">
        <f t="shared" si="113"/>
        <v>1.6</v>
      </c>
      <c r="N303" s="152">
        <f t="shared" si="114"/>
        <v>1.6</v>
      </c>
      <c r="O303" s="152">
        <f t="shared" si="115"/>
        <v>0.1</v>
      </c>
      <c r="P303" s="152"/>
      <c r="Q303" s="7">
        <f t="shared" si="116"/>
        <v>0.1</v>
      </c>
      <c r="R303" s="7">
        <f t="shared" si="117"/>
        <v>0.5</v>
      </c>
      <c r="S303" s="7">
        <f t="shared" si="118"/>
        <v>1</v>
      </c>
      <c r="T303" s="7">
        <f t="shared" si="135"/>
        <v>1.6</v>
      </c>
      <c r="U303" s="7">
        <f t="shared" si="119"/>
        <v>0.1</v>
      </c>
      <c r="V303" s="7">
        <f t="shared" si="120"/>
        <v>0.5</v>
      </c>
      <c r="W303" s="7">
        <f t="shared" si="121"/>
        <v>1</v>
      </c>
      <c r="X303" s="7">
        <f t="shared" si="131"/>
        <v>1.6</v>
      </c>
      <c r="Y303" s="7">
        <f t="shared" si="122"/>
        <v>0.1</v>
      </c>
      <c r="Z303" s="7">
        <f t="shared" si="123"/>
        <v>0.5</v>
      </c>
      <c r="AA303" s="7">
        <f t="shared" si="124"/>
        <v>1</v>
      </c>
      <c r="AB303" s="7">
        <f t="shared" si="132"/>
        <v>1.6</v>
      </c>
      <c r="AC303" s="7">
        <f t="shared" si="125"/>
        <v>0.1</v>
      </c>
      <c r="AD303" s="7">
        <f t="shared" si="126"/>
        <v>0.5</v>
      </c>
      <c r="AE303" s="7">
        <f t="shared" si="127"/>
        <v>1</v>
      </c>
      <c r="AF303" s="7">
        <f t="shared" si="133"/>
        <v>1.6</v>
      </c>
      <c r="AG303" s="7">
        <f t="shared" si="128"/>
        <v>0.1</v>
      </c>
      <c r="AH303" s="7">
        <f t="shared" si="129"/>
        <v>0</v>
      </c>
      <c r="AI303" s="7">
        <f t="shared" si="130"/>
        <v>0</v>
      </c>
      <c r="AJ303" s="7">
        <f t="shared" si="134"/>
        <v>0.1</v>
      </c>
      <c r="AK303"/>
      <c r="AL303"/>
      <c r="AM303"/>
      <c r="AN303"/>
      <c r="AO303"/>
      <c r="AP303"/>
      <c r="AQ303"/>
    </row>
    <row r="304" spans="1:43" x14ac:dyDescent="0.25">
      <c r="A304" s="140" t="s">
        <v>584</v>
      </c>
      <c r="B304" s="153">
        <v>4</v>
      </c>
      <c r="C304" s="154">
        <v>5</v>
      </c>
      <c r="D304" s="151">
        <v>4.25</v>
      </c>
      <c r="E304" s="154">
        <v>3.75</v>
      </c>
      <c r="F304" s="154">
        <v>4.5</v>
      </c>
      <c r="G304" s="154">
        <v>4.25</v>
      </c>
      <c r="H304" s="154">
        <v>3.25</v>
      </c>
      <c r="I304" s="151"/>
      <c r="J304" s="163">
        <f t="shared" si="110"/>
        <v>4.166666666666667</v>
      </c>
      <c r="K304" s="152">
        <f t="shared" si="111"/>
        <v>1.6</v>
      </c>
      <c r="L304" s="152">
        <f t="shared" si="112"/>
        <v>1.6</v>
      </c>
      <c r="M304" s="152">
        <f t="shared" si="113"/>
        <v>1.6</v>
      </c>
      <c r="N304" s="152">
        <f t="shared" si="114"/>
        <v>1.6</v>
      </c>
      <c r="O304" s="152">
        <f t="shared" si="115"/>
        <v>0.1</v>
      </c>
      <c r="P304" s="152"/>
      <c r="Q304" s="7">
        <f t="shared" si="116"/>
        <v>0.1</v>
      </c>
      <c r="R304" s="7">
        <f t="shared" si="117"/>
        <v>0.5</v>
      </c>
      <c r="S304" s="7">
        <f t="shared" si="118"/>
        <v>1</v>
      </c>
      <c r="T304" s="7">
        <f t="shared" si="135"/>
        <v>1.6</v>
      </c>
      <c r="U304" s="7">
        <f t="shared" si="119"/>
        <v>0.1</v>
      </c>
      <c r="V304" s="7">
        <f t="shared" si="120"/>
        <v>0.5</v>
      </c>
      <c r="W304" s="7">
        <f t="shared" si="121"/>
        <v>1</v>
      </c>
      <c r="X304" s="7">
        <f t="shared" si="131"/>
        <v>1.6</v>
      </c>
      <c r="Y304" s="7">
        <f t="shared" si="122"/>
        <v>0.1</v>
      </c>
      <c r="Z304" s="7">
        <f t="shared" si="123"/>
        <v>0.5</v>
      </c>
      <c r="AA304" s="7">
        <f t="shared" si="124"/>
        <v>1</v>
      </c>
      <c r="AB304" s="7">
        <f t="shared" si="132"/>
        <v>1.6</v>
      </c>
      <c r="AC304" s="7">
        <f t="shared" si="125"/>
        <v>0.1</v>
      </c>
      <c r="AD304" s="7">
        <f t="shared" si="126"/>
        <v>0.5</v>
      </c>
      <c r="AE304" s="7">
        <f t="shared" si="127"/>
        <v>1</v>
      </c>
      <c r="AF304" s="7">
        <f t="shared" si="133"/>
        <v>1.6</v>
      </c>
      <c r="AG304" s="7">
        <f t="shared" si="128"/>
        <v>0.1</v>
      </c>
      <c r="AH304" s="7">
        <f t="shared" si="129"/>
        <v>0</v>
      </c>
      <c r="AI304" s="7">
        <f t="shared" si="130"/>
        <v>0</v>
      </c>
      <c r="AJ304" s="7">
        <f t="shared" si="134"/>
        <v>0.1</v>
      </c>
      <c r="AK304"/>
      <c r="AL304"/>
      <c r="AM304"/>
      <c r="AN304"/>
      <c r="AO304"/>
      <c r="AP304"/>
      <c r="AQ304"/>
    </row>
    <row r="305" spans="1:43" x14ac:dyDescent="0.25">
      <c r="A305" s="2" t="s">
        <v>81</v>
      </c>
      <c r="B305" s="153">
        <v>6</v>
      </c>
      <c r="C305" s="154">
        <v>4.333333333333333</v>
      </c>
      <c r="D305" s="151">
        <v>4.166666666666667</v>
      </c>
      <c r="E305" s="154">
        <v>4.166666666666667</v>
      </c>
      <c r="F305" s="154">
        <v>4.333333333333333</v>
      </c>
      <c r="G305" s="154">
        <v>3.5</v>
      </c>
      <c r="H305" s="154">
        <v>3.8333333333333335</v>
      </c>
      <c r="I305" s="151"/>
      <c r="J305" s="163">
        <f t="shared" si="110"/>
        <v>4.0555555555555554</v>
      </c>
      <c r="K305" s="152">
        <f t="shared" si="111"/>
        <v>1.6</v>
      </c>
      <c r="L305" s="152">
        <f t="shared" si="112"/>
        <v>1.6</v>
      </c>
      <c r="M305" s="152">
        <f t="shared" si="113"/>
        <v>1.6</v>
      </c>
      <c r="N305" s="152">
        <f t="shared" si="114"/>
        <v>1.6</v>
      </c>
      <c r="O305" s="152">
        <f t="shared" si="115"/>
        <v>0.1</v>
      </c>
      <c r="P305" s="152"/>
      <c r="Q305" s="7">
        <f t="shared" si="116"/>
        <v>0.1</v>
      </c>
      <c r="R305" s="7">
        <f t="shared" si="117"/>
        <v>0.5</v>
      </c>
      <c r="S305" s="7">
        <f t="shared" si="118"/>
        <v>1</v>
      </c>
      <c r="T305" s="7">
        <f t="shared" si="135"/>
        <v>1.6</v>
      </c>
      <c r="U305" s="7">
        <f t="shared" si="119"/>
        <v>0.1</v>
      </c>
      <c r="V305" s="7">
        <f t="shared" si="120"/>
        <v>0.5</v>
      </c>
      <c r="W305" s="7">
        <f t="shared" si="121"/>
        <v>1</v>
      </c>
      <c r="X305" s="7">
        <f t="shared" si="131"/>
        <v>1.6</v>
      </c>
      <c r="Y305" s="7">
        <f t="shared" si="122"/>
        <v>0.1</v>
      </c>
      <c r="Z305" s="7">
        <f t="shared" si="123"/>
        <v>0.5</v>
      </c>
      <c r="AA305" s="7">
        <f t="shared" si="124"/>
        <v>1</v>
      </c>
      <c r="AB305" s="7">
        <f t="shared" si="132"/>
        <v>1.6</v>
      </c>
      <c r="AC305" s="7">
        <f t="shared" si="125"/>
        <v>0.1</v>
      </c>
      <c r="AD305" s="7">
        <f t="shared" si="126"/>
        <v>0.5</v>
      </c>
      <c r="AE305" s="7">
        <f t="shared" si="127"/>
        <v>1</v>
      </c>
      <c r="AF305" s="7">
        <f t="shared" si="133"/>
        <v>1.6</v>
      </c>
      <c r="AG305" s="7">
        <f t="shared" si="128"/>
        <v>0.1</v>
      </c>
      <c r="AH305" s="7">
        <f t="shared" si="129"/>
        <v>0</v>
      </c>
      <c r="AI305" s="7">
        <f t="shared" si="130"/>
        <v>0</v>
      </c>
      <c r="AJ305" s="7">
        <f t="shared" si="134"/>
        <v>0.1</v>
      </c>
      <c r="AK305"/>
      <c r="AL305"/>
      <c r="AM305"/>
      <c r="AN305"/>
      <c r="AO305"/>
      <c r="AP305"/>
      <c r="AQ305"/>
    </row>
    <row r="306" spans="1:43" x14ac:dyDescent="0.25">
      <c r="A306" s="140" t="s">
        <v>262</v>
      </c>
      <c r="B306" s="153">
        <v>3</v>
      </c>
      <c r="C306" s="154">
        <v>3.6666666666666665</v>
      </c>
      <c r="D306" s="151">
        <v>3.6666666666666665</v>
      </c>
      <c r="E306" s="154">
        <v>3.6666666666666665</v>
      </c>
      <c r="F306" s="154">
        <v>3.6666666666666665</v>
      </c>
      <c r="G306" s="154">
        <v>3.6666666666666665</v>
      </c>
      <c r="H306" s="154">
        <v>3.6666666666666665</v>
      </c>
      <c r="I306" s="151"/>
      <c r="J306" s="163">
        <f t="shared" si="110"/>
        <v>3.6666666666666665</v>
      </c>
      <c r="K306" s="152">
        <f t="shared" si="111"/>
        <v>1.6</v>
      </c>
      <c r="L306" s="152">
        <f t="shared" si="112"/>
        <v>1.6</v>
      </c>
      <c r="M306" s="152">
        <f t="shared" si="113"/>
        <v>1.6</v>
      </c>
      <c r="N306" s="152">
        <f t="shared" si="114"/>
        <v>0.6</v>
      </c>
      <c r="O306" s="152">
        <f t="shared" si="115"/>
        <v>0</v>
      </c>
      <c r="P306" s="152"/>
      <c r="Q306" s="7">
        <f t="shared" si="116"/>
        <v>0.1</v>
      </c>
      <c r="R306" s="7">
        <f t="shared" si="117"/>
        <v>0.5</v>
      </c>
      <c r="S306" s="7">
        <f t="shared" si="118"/>
        <v>1</v>
      </c>
      <c r="T306" s="7">
        <f t="shared" si="135"/>
        <v>1.6</v>
      </c>
      <c r="U306" s="7">
        <f t="shared" si="119"/>
        <v>0.1</v>
      </c>
      <c r="V306" s="7">
        <f t="shared" si="120"/>
        <v>0.5</v>
      </c>
      <c r="W306" s="7">
        <f t="shared" si="121"/>
        <v>1</v>
      </c>
      <c r="X306" s="7">
        <f t="shared" si="131"/>
        <v>1.6</v>
      </c>
      <c r="Y306" s="7">
        <f t="shared" si="122"/>
        <v>0.1</v>
      </c>
      <c r="Z306" s="7">
        <f t="shared" si="123"/>
        <v>0.5</v>
      </c>
      <c r="AA306" s="7">
        <f t="shared" si="124"/>
        <v>1</v>
      </c>
      <c r="AB306" s="7">
        <f t="shared" si="132"/>
        <v>1.6</v>
      </c>
      <c r="AC306" s="7">
        <f t="shared" si="125"/>
        <v>0.1</v>
      </c>
      <c r="AD306" s="7">
        <f t="shared" si="126"/>
        <v>0.5</v>
      </c>
      <c r="AE306" s="7">
        <f t="shared" si="127"/>
        <v>0</v>
      </c>
      <c r="AF306" s="7">
        <f t="shared" si="133"/>
        <v>0.6</v>
      </c>
      <c r="AG306" s="7">
        <f t="shared" si="128"/>
        <v>0</v>
      </c>
      <c r="AH306" s="7">
        <f t="shared" si="129"/>
        <v>0</v>
      </c>
      <c r="AI306" s="7">
        <f t="shared" si="130"/>
        <v>0</v>
      </c>
      <c r="AJ306" s="7">
        <f t="shared" si="134"/>
        <v>0</v>
      </c>
      <c r="AK306"/>
      <c r="AL306"/>
      <c r="AM306"/>
      <c r="AN306"/>
      <c r="AO306"/>
      <c r="AP306"/>
      <c r="AQ306"/>
    </row>
    <row r="307" spans="1:43" x14ac:dyDescent="0.25">
      <c r="A307" s="140" t="s">
        <v>726</v>
      </c>
      <c r="B307" s="153">
        <v>1</v>
      </c>
      <c r="C307" s="154">
        <v>5</v>
      </c>
      <c r="D307" s="151">
        <v>5</v>
      </c>
      <c r="E307" s="154">
        <v>5</v>
      </c>
      <c r="F307" s="154">
        <v>5</v>
      </c>
      <c r="G307" s="154">
        <v>4</v>
      </c>
      <c r="H307" s="154">
        <v>4</v>
      </c>
      <c r="I307" s="151"/>
      <c r="J307" s="163">
        <f t="shared" si="110"/>
        <v>4.666666666666667</v>
      </c>
      <c r="K307" s="152">
        <f t="shared" si="111"/>
        <v>1.6</v>
      </c>
      <c r="L307" s="152">
        <f t="shared" si="112"/>
        <v>1.6</v>
      </c>
      <c r="M307" s="152">
        <f t="shared" si="113"/>
        <v>1.6</v>
      </c>
      <c r="N307" s="152">
        <f t="shared" si="114"/>
        <v>1.6</v>
      </c>
      <c r="O307" s="152">
        <f t="shared" si="115"/>
        <v>0.6</v>
      </c>
      <c r="P307" s="152"/>
      <c r="Q307" s="7">
        <f t="shared" si="116"/>
        <v>0.1</v>
      </c>
      <c r="R307" s="7">
        <f t="shared" si="117"/>
        <v>0.5</v>
      </c>
      <c r="S307" s="7">
        <f t="shared" si="118"/>
        <v>1</v>
      </c>
      <c r="T307" s="7">
        <f t="shared" si="135"/>
        <v>1.6</v>
      </c>
      <c r="U307" s="7">
        <f t="shared" si="119"/>
        <v>0.1</v>
      </c>
      <c r="V307" s="7">
        <f t="shared" si="120"/>
        <v>0.5</v>
      </c>
      <c r="W307" s="7">
        <f t="shared" si="121"/>
        <v>1</v>
      </c>
      <c r="X307" s="7">
        <f t="shared" si="131"/>
        <v>1.6</v>
      </c>
      <c r="Y307" s="7">
        <f t="shared" si="122"/>
        <v>0.1</v>
      </c>
      <c r="Z307" s="7">
        <f t="shared" si="123"/>
        <v>0.5</v>
      </c>
      <c r="AA307" s="7">
        <f t="shared" si="124"/>
        <v>1</v>
      </c>
      <c r="AB307" s="7">
        <f t="shared" si="132"/>
        <v>1.6</v>
      </c>
      <c r="AC307" s="7">
        <f t="shared" si="125"/>
        <v>0.1</v>
      </c>
      <c r="AD307" s="7">
        <f t="shared" si="126"/>
        <v>0.5</v>
      </c>
      <c r="AE307" s="7">
        <f t="shared" si="127"/>
        <v>1</v>
      </c>
      <c r="AF307" s="7">
        <f t="shared" si="133"/>
        <v>1.6</v>
      </c>
      <c r="AG307" s="7">
        <f t="shared" si="128"/>
        <v>0.1</v>
      </c>
      <c r="AH307" s="7">
        <f t="shared" si="129"/>
        <v>0.5</v>
      </c>
      <c r="AI307" s="7">
        <f t="shared" si="130"/>
        <v>0</v>
      </c>
      <c r="AJ307" s="7">
        <f t="shared" si="134"/>
        <v>0.6</v>
      </c>
      <c r="AK307"/>
      <c r="AL307"/>
      <c r="AM307"/>
      <c r="AN307"/>
      <c r="AO307"/>
      <c r="AP307"/>
      <c r="AQ307"/>
    </row>
    <row r="308" spans="1:43" x14ac:dyDescent="0.25">
      <c r="A308" s="140" t="s">
        <v>716</v>
      </c>
      <c r="B308" s="153">
        <v>1</v>
      </c>
      <c r="C308" s="154">
        <v>5</v>
      </c>
      <c r="D308" s="151">
        <v>4</v>
      </c>
      <c r="E308" s="154">
        <v>4</v>
      </c>
      <c r="F308" s="154">
        <v>5</v>
      </c>
      <c r="G308" s="154">
        <v>2</v>
      </c>
      <c r="H308" s="154">
        <v>4</v>
      </c>
      <c r="I308" s="151"/>
      <c r="J308" s="163">
        <f t="shared" si="110"/>
        <v>4</v>
      </c>
      <c r="K308" s="152">
        <f t="shared" si="111"/>
        <v>1.6</v>
      </c>
      <c r="L308" s="152">
        <f t="shared" si="112"/>
        <v>1.6</v>
      </c>
      <c r="M308" s="152">
        <f t="shared" si="113"/>
        <v>1.6</v>
      </c>
      <c r="N308" s="152">
        <f t="shared" si="114"/>
        <v>1.6</v>
      </c>
      <c r="O308" s="152">
        <f t="shared" si="115"/>
        <v>0</v>
      </c>
      <c r="P308" s="152"/>
      <c r="Q308" s="7">
        <f t="shared" si="116"/>
        <v>0.1</v>
      </c>
      <c r="R308" s="7">
        <f t="shared" si="117"/>
        <v>0.5</v>
      </c>
      <c r="S308" s="7">
        <f t="shared" si="118"/>
        <v>1</v>
      </c>
      <c r="T308" s="7">
        <f t="shared" si="135"/>
        <v>1.6</v>
      </c>
      <c r="U308" s="7">
        <f t="shared" si="119"/>
        <v>0.1</v>
      </c>
      <c r="V308" s="7">
        <f t="shared" si="120"/>
        <v>0.5</v>
      </c>
      <c r="W308" s="7">
        <f t="shared" si="121"/>
        <v>1</v>
      </c>
      <c r="X308" s="7">
        <f t="shared" si="131"/>
        <v>1.6</v>
      </c>
      <c r="Y308" s="7">
        <f t="shared" si="122"/>
        <v>0.1</v>
      </c>
      <c r="Z308" s="7">
        <f t="shared" si="123"/>
        <v>0.5</v>
      </c>
      <c r="AA308" s="7">
        <f t="shared" si="124"/>
        <v>1</v>
      </c>
      <c r="AB308" s="7">
        <f t="shared" si="132"/>
        <v>1.6</v>
      </c>
      <c r="AC308" s="7">
        <f t="shared" si="125"/>
        <v>0.1</v>
      </c>
      <c r="AD308" s="7">
        <f t="shared" si="126"/>
        <v>0.5</v>
      </c>
      <c r="AE308" s="7">
        <f t="shared" si="127"/>
        <v>1</v>
      </c>
      <c r="AF308" s="7">
        <f t="shared" si="133"/>
        <v>1.6</v>
      </c>
      <c r="AG308" s="7">
        <f t="shared" si="128"/>
        <v>0</v>
      </c>
      <c r="AH308" s="7">
        <f t="shared" si="129"/>
        <v>0</v>
      </c>
      <c r="AI308" s="7">
        <f t="shared" si="130"/>
        <v>0</v>
      </c>
      <c r="AJ308" s="7">
        <f t="shared" si="134"/>
        <v>0</v>
      </c>
      <c r="AK308"/>
      <c r="AL308"/>
      <c r="AM308"/>
      <c r="AN308"/>
      <c r="AO308"/>
      <c r="AP308"/>
      <c r="AQ308"/>
    </row>
    <row r="309" spans="1:43" x14ac:dyDescent="0.25">
      <c r="A309" s="140" t="s">
        <v>2101</v>
      </c>
      <c r="B309" s="153">
        <v>1</v>
      </c>
      <c r="C309" s="154">
        <v>5</v>
      </c>
      <c r="D309" s="151">
        <v>5</v>
      </c>
      <c r="E309" s="154">
        <v>5</v>
      </c>
      <c r="F309" s="154">
        <v>5</v>
      </c>
      <c r="G309" s="154">
        <v>4</v>
      </c>
      <c r="H309" s="154">
        <v>4</v>
      </c>
      <c r="I309" s="151"/>
      <c r="J309" s="163">
        <f t="shared" si="110"/>
        <v>4.666666666666667</v>
      </c>
      <c r="K309" s="152">
        <f t="shared" si="111"/>
        <v>1.6</v>
      </c>
      <c r="L309" s="152">
        <f t="shared" si="112"/>
        <v>1.6</v>
      </c>
      <c r="M309" s="152">
        <f t="shared" si="113"/>
        <v>1.6</v>
      </c>
      <c r="N309" s="152">
        <f t="shared" si="114"/>
        <v>1.6</v>
      </c>
      <c r="O309" s="152">
        <f t="shared" si="115"/>
        <v>0.6</v>
      </c>
      <c r="P309" s="152"/>
      <c r="Q309" s="7">
        <f t="shared" si="116"/>
        <v>0.1</v>
      </c>
      <c r="R309" s="7">
        <f t="shared" si="117"/>
        <v>0.5</v>
      </c>
      <c r="S309" s="7">
        <f t="shared" si="118"/>
        <v>1</v>
      </c>
      <c r="T309" s="7">
        <f t="shared" si="135"/>
        <v>1.6</v>
      </c>
      <c r="U309" s="7">
        <f t="shared" si="119"/>
        <v>0.1</v>
      </c>
      <c r="V309" s="7">
        <f t="shared" si="120"/>
        <v>0.5</v>
      </c>
      <c r="W309" s="7">
        <f t="shared" si="121"/>
        <v>1</v>
      </c>
      <c r="X309" s="7">
        <f t="shared" si="131"/>
        <v>1.6</v>
      </c>
      <c r="Y309" s="7">
        <f t="shared" si="122"/>
        <v>0.1</v>
      </c>
      <c r="Z309" s="7">
        <f t="shared" si="123"/>
        <v>0.5</v>
      </c>
      <c r="AA309" s="7">
        <f t="shared" si="124"/>
        <v>1</v>
      </c>
      <c r="AB309" s="7">
        <f t="shared" si="132"/>
        <v>1.6</v>
      </c>
      <c r="AC309" s="7">
        <f t="shared" si="125"/>
        <v>0.1</v>
      </c>
      <c r="AD309" s="7">
        <f t="shared" si="126"/>
        <v>0.5</v>
      </c>
      <c r="AE309" s="7">
        <f t="shared" si="127"/>
        <v>1</v>
      </c>
      <c r="AF309" s="7">
        <f t="shared" si="133"/>
        <v>1.6</v>
      </c>
      <c r="AG309" s="7">
        <f t="shared" si="128"/>
        <v>0.1</v>
      </c>
      <c r="AH309" s="7">
        <f t="shared" si="129"/>
        <v>0.5</v>
      </c>
      <c r="AI309" s="7">
        <f t="shared" si="130"/>
        <v>0</v>
      </c>
      <c r="AJ309" s="7">
        <f t="shared" si="134"/>
        <v>0.6</v>
      </c>
      <c r="AK309"/>
      <c r="AL309"/>
      <c r="AM309"/>
      <c r="AN309"/>
      <c r="AO309"/>
      <c r="AP309"/>
      <c r="AQ309"/>
    </row>
    <row r="310" spans="1:43" x14ac:dyDescent="0.25">
      <c r="A310" s="2" t="s">
        <v>433</v>
      </c>
      <c r="B310" s="153">
        <v>15</v>
      </c>
      <c r="C310" s="154">
        <v>4.5333333333333332</v>
      </c>
      <c r="D310" s="151">
        <v>4.2666666666666666</v>
      </c>
      <c r="E310" s="154">
        <v>4.0666666666666664</v>
      </c>
      <c r="F310" s="154">
        <v>4.2</v>
      </c>
      <c r="G310" s="154">
        <v>3.8666666666666667</v>
      </c>
      <c r="H310" s="154">
        <v>3.8666666666666667</v>
      </c>
      <c r="I310" s="151"/>
      <c r="J310" s="163">
        <f t="shared" si="110"/>
        <v>4.1333333333333337</v>
      </c>
      <c r="K310" s="152">
        <f t="shared" si="111"/>
        <v>1.6</v>
      </c>
      <c r="L310" s="152">
        <f t="shared" si="112"/>
        <v>1.6</v>
      </c>
      <c r="M310" s="152">
        <f t="shared" si="113"/>
        <v>1.6</v>
      </c>
      <c r="N310" s="152">
        <f t="shared" si="114"/>
        <v>1.6</v>
      </c>
      <c r="O310" s="152">
        <f t="shared" si="115"/>
        <v>0.1</v>
      </c>
      <c r="P310" s="152"/>
      <c r="Q310" s="7">
        <f t="shared" si="116"/>
        <v>0.1</v>
      </c>
      <c r="R310" s="7">
        <f t="shared" si="117"/>
        <v>0.5</v>
      </c>
      <c r="S310" s="7">
        <f t="shared" si="118"/>
        <v>1</v>
      </c>
      <c r="T310" s="7">
        <f t="shared" si="135"/>
        <v>1.6</v>
      </c>
      <c r="U310" s="7">
        <f t="shared" si="119"/>
        <v>0.1</v>
      </c>
      <c r="V310" s="7">
        <f t="shared" si="120"/>
        <v>0.5</v>
      </c>
      <c r="W310" s="7">
        <f t="shared" si="121"/>
        <v>1</v>
      </c>
      <c r="X310" s="7">
        <f t="shared" si="131"/>
        <v>1.6</v>
      </c>
      <c r="Y310" s="7">
        <f t="shared" si="122"/>
        <v>0.1</v>
      </c>
      <c r="Z310" s="7">
        <f t="shared" si="123"/>
        <v>0.5</v>
      </c>
      <c r="AA310" s="7">
        <f t="shared" si="124"/>
        <v>1</v>
      </c>
      <c r="AB310" s="7">
        <f t="shared" si="132"/>
        <v>1.6</v>
      </c>
      <c r="AC310" s="7">
        <f t="shared" si="125"/>
        <v>0.1</v>
      </c>
      <c r="AD310" s="7">
        <f t="shared" si="126"/>
        <v>0.5</v>
      </c>
      <c r="AE310" s="7">
        <f t="shared" si="127"/>
        <v>1</v>
      </c>
      <c r="AF310" s="7">
        <f t="shared" si="133"/>
        <v>1.6</v>
      </c>
      <c r="AG310" s="7">
        <f t="shared" si="128"/>
        <v>0.1</v>
      </c>
      <c r="AH310" s="7">
        <f t="shared" si="129"/>
        <v>0</v>
      </c>
      <c r="AI310" s="7">
        <f t="shared" si="130"/>
        <v>0</v>
      </c>
      <c r="AJ310" s="7">
        <f t="shared" si="134"/>
        <v>0.1</v>
      </c>
      <c r="AK310"/>
      <c r="AL310"/>
      <c r="AM310"/>
      <c r="AN310"/>
      <c r="AO310"/>
      <c r="AP310"/>
      <c r="AQ310"/>
    </row>
    <row r="311" spans="1:43" x14ac:dyDescent="0.25">
      <c r="A311" s="140" t="s">
        <v>592</v>
      </c>
      <c r="B311" s="153">
        <v>3</v>
      </c>
      <c r="C311" s="154">
        <v>4</v>
      </c>
      <c r="D311" s="151">
        <v>3.6666666666666665</v>
      </c>
      <c r="E311" s="154">
        <v>3.6666666666666665</v>
      </c>
      <c r="F311" s="154">
        <v>3</v>
      </c>
      <c r="G311" s="154">
        <v>4</v>
      </c>
      <c r="H311" s="154">
        <v>3.6666666666666665</v>
      </c>
      <c r="I311" s="151"/>
      <c r="J311" s="163">
        <f t="shared" si="110"/>
        <v>3.6666666666666665</v>
      </c>
      <c r="K311" s="152">
        <f t="shared" si="111"/>
        <v>1.6</v>
      </c>
      <c r="L311" s="152">
        <f t="shared" si="112"/>
        <v>1.6</v>
      </c>
      <c r="M311" s="152">
        <f t="shared" si="113"/>
        <v>1.6</v>
      </c>
      <c r="N311" s="152">
        <f t="shared" si="114"/>
        <v>0.6</v>
      </c>
      <c r="O311" s="152">
        <f t="shared" si="115"/>
        <v>0</v>
      </c>
      <c r="P311" s="152"/>
      <c r="Q311" s="7">
        <f t="shared" si="116"/>
        <v>0.1</v>
      </c>
      <c r="R311" s="7">
        <f t="shared" si="117"/>
        <v>0.5</v>
      </c>
      <c r="S311" s="7">
        <f t="shared" si="118"/>
        <v>1</v>
      </c>
      <c r="T311" s="7">
        <f t="shared" si="135"/>
        <v>1.6</v>
      </c>
      <c r="U311" s="7">
        <f t="shared" si="119"/>
        <v>0.1</v>
      </c>
      <c r="V311" s="7">
        <f t="shared" si="120"/>
        <v>0.5</v>
      </c>
      <c r="W311" s="7">
        <f t="shared" si="121"/>
        <v>1</v>
      </c>
      <c r="X311" s="7">
        <f t="shared" si="131"/>
        <v>1.6</v>
      </c>
      <c r="Y311" s="7">
        <f t="shared" si="122"/>
        <v>0.1</v>
      </c>
      <c r="Z311" s="7">
        <f t="shared" si="123"/>
        <v>0.5</v>
      </c>
      <c r="AA311" s="7">
        <f t="shared" si="124"/>
        <v>1</v>
      </c>
      <c r="AB311" s="7">
        <f t="shared" si="132"/>
        <v>1.6</v>
      </c>
      <c r="AC311" s="7">
        <f t="shared" si="125"/>
        <v>0.1</v>
      </c>
      <c r="AD311" s="7">
        <f t="shared" si="126"/>
        <v>0.5</v>
      </c>
      <c r="AE311" s="7">
        <f t="shared" si="127"/>
        <v>0</v>
      </c>
      <c r="AF311" s="7">
        <f t="shared" si="133"/>
        <v>0.6</v>
      </c>
      <c r="AG311" s="7">
        <f t="shared" si="128"/>
        <v>0</v>
      </c>
      <c r="AH311" s="7">
        <f t="shared" si="129"/>
        <v>0</v>
      </c>
      <c r="AI311" s="7">
        <f t="shared" si="130"/>
        <v>0</v>
      </c>
      <c r="AJ311" s="7">
        <f t="shared" si="134"/>
        <v>0</v>
      </c>
      <c r="AK311"/>
      <c r="AL311"/>
      <c r="AM311"/>
      <c r="AN311"/>
      <c r="AO311"/>
      <c r="AP311"/>
      <c r="AQ311"/>
    </row>
    <row r="312" spans="1:43" x14ac:dyDescent="0.25">
      <c r="A312" s="140" t="s">
        <v>584</v>
      </c>
      <c r="B312" s="153">
        <v>2</v>
      </c>
      <c r="C312" s="154">
        <v>4</v>
      </c>
      <c r="D312" s="151">
        <v>3.5</v>
      </c>
      <c r="E312" s="154">
        <v>3</v>
      </c>
      <c r="F312" s="154">
        <v>3.5</v>
      </c>
      <c r="G312" s="154">
        <v>4</v>
      </c>
      <c r="H312" s="154">
        <v>3.5</v>
      </c>
      <c r="I312" s="151"/>
      <c r="J312" s="163">
        <f t="shared" si="110"/>
        <v>3.5833333333333335</v>
      </c>
      <c r="K312" s="152">
        <f t="shared" si="111"/>
        <v>1.6</v>
      </c>
      <c r="L312" s="152">
        <f t="shared" si="112"/>
        <v>1.6</v>
      </c>
      <c r="M312" s="152">
        <f t="shared" si="113"/>
        <v>1.6</v>
      </c>
      <c r="N312" s="152">
        <f t="shared" si="114"/>
        <v>0.6</v>
      </c>
      <c r="O312" s="152">
        <f t="shared" si="115"/>
        <v>0</v>
      </c>
      <c r="P312" s="152"/>
      <c r="Q312" s="7">
        <f t="shared" si="116"/>
        <v>0.1</v>
      </c>
      <c r="R312" s="7">
        <f t="shared" si="117"/>
        <v>0.5</v>
      </c>
      <c r="S312" s="7">
        <f t="shared" si="118"/>
        <v>1</v>
      </c>
      <c r="T312" s="7">
        <f t="shared" si="135"/>
        <v>1.6</v>
      </c>
      <c r="U312" s="7">
        <f t="shared" si="119"/>
        <v>0.1</v>
      </c>
      <c r="V312" s="7">
        <f t="shared" si="120"/>
        <v>0.5</v>
      </c>
      <c r="W312" s="7">
        <f t="shared" si="121"/>
        <v>1</v>
      </c>
      <c r="X312" s="7">
        <f t="shared" si="131"/>
        <v>1.6</v>
      </c>
      <c r="Y312" s="7">
        <f t="shared" si="122"/>
        <v>0.1</v>
      </c>
      <c r="Z312" s="7">
        <f t="shared" si="123"/>
        <v>0.5</v>
      </c>
      <c r="AA312" s="7">
        <f t="shared" si="124"/>
        <v>1</v>
      </c>
      <c r="AB312" s="7">
        <f t="shared" si="132"/>
        <v>1.6</v>
      </c>
      <c r="AC312" s="7">
        <f t="shared" si="125"/>
        <v>0.1</v>
      </c>
      <c r="AD312" s="7">
        <f t="shared" si="126"/>
        <v>0.5</v>
      </c>
      <c r="AE312" s="7">
        <f t="shared" si="127"/>
        <v>0</v>
      </c>
      <c r="AF312" s="7">
        <f t="shared" si="133"/>
        <v>0.6</v>
      </c>
      <c r="AG312" s="7">
        <f t="shared" si="128"/>
        <v>0</v>
      </c>
      <c r="AH312" s="7">
        <f t="shared" si="129"/>
        <v>0</v>
      </c>
      <c r="AI312" s="7">
        <f t="shared" si="130"/>
        <v>0</v>
      </c>
      <c r="AJ312" s="7">
        <f t="shared" si="134"/>
        <v>0</v>
      </c>
      <c r="AK312"/>
      <c r="AL312"/>
      <c r="AM312"/>
      <c r="AN312"/>
      <c r="AO312"/>
      <c r="AP312"/>
      <c r="AQ312"/>
    </row>
    <row r="313" spans="1:43" x14ac:dyDescent="0.25">
      <c r="A313" s="140" t="s">
        <v>897</v>
      </c>
      <c r="B313" s="153">
        <v>1</v>
      </c>
      <c r="C313" s="154">
        <v>5</v>
      </c>
      <c r="D313" s="151">
        <v>5</v>
      </c>
      <c r="E313" s="154">
        <v>5</v>
      </c>
      <c r="F313" s="154">
        <v>5</v>
      </c>
      <c r="G313" s="154">
        <v>4</v>
      </c>
      <c r="H313" s="154">
        <v>4</v>
      </c>
      <c r="I313" s="151"/>
      <c r="J313" s="163">
        <f t="shared" si="110"/>
        <v>4.666666666666667</v>
      </c>
      <c r="K313" s="152">
        <f t="shared" si="111"/>
        <v>1.6</v>
      </c>
      <c r="L313" s="152">
        <f t="shared" si="112"/>
        <v>1.6</v>
      </c>
      <c r="M313" s="152">
        <f t="shared" si="113"/>
        <v>1.6</v>
      </c>
      <c r="N313" s="152">
        <f t="shared" si="114"/>
        <v>1.6</v>
      </c>
      <c r="O313" s="152">
        <f t="shared" si="115"/>
        <v>0.6</v>
      </c>
      <c r="P313" s="152"/>
      <c r="Q313" s="7">
        <f t="shared" si="116"/>
        <v>0.1</v>
      </c>
      <c r="R313" s="7">
        <f t="shared" si="117"/>
        <v>0.5</v>
      </c>
      <c r="S313" s="7">
        <f t="shared" si="118"/>
        <v>1</v>
      </c>
      <c r="T313" s="7">
        <f t="shared" si="135"/>
        <v>1.6</v>
      </c>
      <c r="U313" s="7">
        <f t="shared" si="119"/>
        <v>0.1</v>
      </c>
      <c r="V313" s="7">
        <f t="shared" si="120"/>
        <v>0.5</v>
      </c>
      <c r="W313" s="7">
        <f t="shared" si="121"/>
        <v>1</v>
      </c>
      <c r="X313" s="7">
        <f t="shared" si="131"/>
        <v>1.6</v>
      </c>
      <c r="Y313" s="7">
        <f t="shared" si="122"/>
        <v>0.1</v>
      </c>
      <c r="Z313" s="7">
        <f t="shared" si="123"/>
        <v>0.5</v>
      </c>
      <c r="AA313" s="7">
        <f t="shared" si="124"/>
        <v>1</v>
      </c>
      <c r="AB313" s="7">
        <f t="shared" si="132"/>
        <v>1.6</v>
      </c>
      <c r="AC313" s="7">
        <f t="shared" si="125"/>
        <v>0.1</v>
      </c>
      <c r="AD313" s="7">
        <f t="shared" si="126"/>
        <v>0.5</v>
      </c>
      <c r="AE313" s="7">
        <f t="shared" si="127"/>
        <v>1</v>
      </c>
      <c r="AF313" s="7">
        <f t="shared" si="133"/>
        <v>1.6</v>
      </c>
      <c r="AG313" s="7">
        <f t="shared" si="128"/>
        <v>0.1</v>
      </c>
      <c r="AH313" s="7">
        <f t="shared" si="129"/>
        <v>0.5</v>
      </c>
      <c r="AI313" s="7">
        <f t="shared" si="130"/>
        <v>0</v>
      </c>
      <c r="AJ313" s="7">
        <f t="shared" si="134"/>
        <v>0.6</v>
      </c>
      <c r="AK313"/>
      <c r="AL313"/>
      <c r="AM313"/>
      <c r="AN313"/>
      <c r="AO313"/>
      <c r="AP313"/>
      <c r="AQ313"/>
    </row>
    <row r="314" spans="1:43" x14ac:dyDescent="0.25">
      <c r="A314" s="140" t="s">
        <v>940</v>
      </c>
      <c r="B314" s="153">
        <v>1</v>
      </c>
      <c r="C314" s="154">
        <v>5</v>
      </c>
      <c r="D314" s="151">
        <v>5</v>
      </c>
      <c r="E314" s="154">
        <v>5</v>
      </c>
      <c r="F314" s="154">
        <v>5</v>
      </c>
      <c r="G314" s="154">
        <v>4</v>
      </c>
      <c r="H314" s="154">
        <v>4</v>
      </c>
      <c r="I314" s="151"/>
      <c r="J314" s="163">
        <f t="shared" si="110"/>
        <v>4.666666666666667</v>
      </c>
      <c r="K314" s="152">
        <f t="shared" si="111"/>
        <v>1.6</v>
      </c>
      <c r="L314" s="152">
        <f t="shared" si="112"/>
        <v>1.6</v>
      </c>
      <c r="M314" s="152">
        <f t="shared" si="113"/>
        <v>1.6</v>
      </c>
      <c r="N314" s="152">
        <f t="shared" si="114"/>
        <v>1.6</v>
      </c>
      <c r="O314" s="152">
        <f t="shared" si="115"/>
        <v>0.6</v>
      </c>
      <c r="P314" s="152"/>
      <c r="Q314" s="7">
        <f t="shared" si="116"/>
        <v>0.1</v>
      </c>
      <c r="R314" s="7">
        <f t="shared" si="117"/>
        <v>0.5</v>
      </c>
      <c r="S314" s="7">
        <f t="shared" si="118"/>
        <v>1</v>
      </c>
      <c r="T314" s="7">
        <f t="shared" si="135"/>
        <v>1.6</v>
      </c>
      <c r="U314" s="7">
        <f t="shared" si="119"/>
        <v>0.1</v>
      </c>
      <c r="V314" s="7">
        <f t="shared" si="120"/>
        <v>0.5</v>
      </c>
      <c r="W314" s="7">
        <f t="shared" si="121"/>
        <v>1</v>
      </c>
      <c r="X314" s="7">
        <f t="shared" si="131"/>
        <v>1.6</v>
      </c>
      <c r="Y314" s="7">
        <f t="shared" si="122"/>
        <v>0.1</v>
      </c>
      <c r="Z314" s="7">
        <f t="shared" si="123"/>
        <v>0.5</v>
      </c>
      <c r="AA314" s="7">
        <f t="shared" si="124"/>
        <v>1</v>
      </c>
      <c r="AB314" s="7">
        <f t="shared" si="132"/>
        <v>1.6</v>
      </c>
      <c r="AC314" s="7">
        <f t="shared" si="125"/>
        <v>0.1</v>
      </c>
      <c r="AD314" s="7">
        <f t="shared" si="126"/>
        <v>0.5</v>
      </c>
      <c r="AE314" s="7">
        <f t="shared" si="127"/>
        <v>1</v>
      </c>
      <c r="AF314" s="7">
        <f t="shared" si="133"/>
        <v>1.6</v>
      </c>
      <c r="AG314" s="7">
        <f t="shared" si="128"/>
        <v>0.1</v>
      </c>
      <c r="AH314" s="7">
        <f t="shared" si="129"/>
        <v>0.5</v>
      </c>
      <c r="AI314" s="7">
        <f t="shared" si="130"/>
        <v>0</v>
      </c>
      <c r="AJ314" s="7">
        <f t="shared" si="134"/>
        <v>0.6</v>
      </c>
      <c r="AK314"/>
      <c r="AL314"/>
      <c r="AM314"/>
      <c r="AN314"/>
      <c r="AO314"/>
      <c r="AP314"/>
      <c r="AQ314"/>
    </row>
    <row r="315" spans="1:43" x14ac:dyDescent="0.25">
      <c r="A315" s="140" t="s">
        <v>941</v>
      </c>
      <c r="B315" s="153">
        <v>3</v>
      </c>
      <c r="C315" s="154">
        <v>4.666666666666667</v>
      </c>
      <c r="D315" s="151">
        <v>4.333333333333333</v>
      </c>
      <c r="E315" s="154">
        <v>4.333333333333333</v>
      </c>
      <c r="F315" s="154">
        <v>4.666666666666667</v>
      </c>
      <c r="G315" s="154">
        <v>4</v>
      </c>
      <c r="H315" s="154">
        <v>4.666666666666667</v>
      </c>
      <c r="I315" s="151"/>
      <c r="J315" s="163">
        <f t="shared" si="110"/>
        <v>4.4444444444444446</v>
      </c>
      <c r="K315" s="152">
        <f t="shared" si="111"/>
        <v>1.6</v>
      </c>
      <c r="L315" s="152">
        <f t="shared" si="112"/>
        <v>1.6</v>
      </c>
      <c r="M315" s="152">
        <f t="shared" si="113"/>
        <v>1.6</v>
      </c>
      <c r="N315" s="152">
        <f t="shared" si="114"/>
        <v>1.6</v>
      </c>
      <c r="O315" s="152">
        <f t="shared" si="115"/>
        <v>0.1</v>
      </c>
      <c r="P315" s="152"/>
      <c r="Q315" s="7">
        <f t="shared" si="116"/>
        <v>0.1</v>
      </c>
      <c r="R315" s="7">
        <f t="shared" si="117"/>
        <v>0.5</v>
      </c>
      <c r="S315" s="7">
        <f t="shared" si="118"/>
        <v>1</v>
      </c>
      <c r="T315" s="7">
        <f t="shared" si="135"/>
        <v>1.6</v>
      </c>
      <c r="U315" s="7">
        <f t="shared" si="119"/>
        <v>0.1</v>
      </c>
      <c r="V315" s="7">
        <f t="shared" si="120"/>
        <v>0.5</v>
      </c>
      <c r="W315" s="7">
        <f t="shared" si="121"/>
        <v>1</v>
      </c>
      <c r="X315" s="7">
        <f t="shared" si="131"/>
        <v>1.6</v>
      </c>
      <c r="Y315" s="7">
        <f t="shared" si="122"/>
        <v>0.1</v>
      </c>
      <c r="Z315" s="7">
        <f t="shared" si="123"/>
        <v>0.5</v>
      </c>
      <c r="AA315" s="7">
        <f t="shared" si="124"/>
        <v>1</v>
      </c>
      <c r="AB315" s="7">
        <f t="shared" si="132"/>
        <v>1.6</v>
      </c>
      <c r="AC315" s="7">
        <f t="shared" si="125"/>
        <v>0.1</v>
      </c>
      <c r="AD315" s="7">
        <f t="shared" si="126"/>
        <v>0.5</v>
      </c>
      <c r="AE315" s="7">
        <f t="shared" si="127"/>
        <v>1</v>
      </c>
      <c r="AF315" s="7">
        <f t="shared" si="133"/>
        <v>1.6</v>
      </c>
      <c r="AG315" s="7">
        <f t="shared" si="128"/>
        <v>0.1</v>
      </c>
      <c r="AH315" s="7">
        <f t="shared" si="129"/>
        <v>0</v>
      </c>
      <c r="AI315" s="7">
        <f t="shared" si="130"/>
        <v>0</v>
      </c>
      <c r="AJ315" s="7">
        <f t="shared" si="134"/>
        <v>0.1</v>
      </c>
      <c r="AK315"/>
      <c r="AL315"/>
      <c r="AM315"/>
      <c r="AN315"/>
      <c r="AO315"/>
      <c r="AP315"/>
      <c r="AQ315"/>
    </row>
    <row r="316" spans="1:43" x14ac:dyDescent="0.25">
      <c r="A316" s="140" t="s">
        <v>939</v>
      </c>
      <c r="B316" s="153">
        <v>2</v>
      </c>
      <c r="C316" s="154">
        <v>5</v>
      </c>
      <c r="D316" s="151">
        <v>5</v>
      </c>
      <c r="E316" s="154">
        <v>4.5</v>
      </c>
      <c r="F316" s="154">
        <v>5</v>
      </c>
      <c r="G316" s="154">
        <v>3.5</v>
      </c>
      <c r="H316" s="154">
        <v>4.5</v>
      </c>
      <c r="I316" s="151"/>
      <c r="J316" s="163">
        <f t="shared" si="110"/>
        <v>4.583333333333333</v>
      </c>
      <c r="K316" s="152">
        <f t="shared" si="111"/>
        <v>1.6</v>
      </c>
      <c r="L316" s="152">
        <f t="shared" si="112"/>
        <v>1.6</v>
      </c>
      <c r="M316" s="152">
        <f t="shared" si="113"/>
        <v>1.6</v>
      </c>
      <c r="N316" s="152">
        <f t="shared" si="114"/>
        <v>1.6</v>
      </c>
      <c r="O316" s="152">
        <f t="shared" si="115"/>
        <v>0.6</v>
      </c>
      <c r="P316" s="152"/>
      <c r="Q316" s="7">
        <f t="shared" si="116"/>
        <v>0.1</v>
      </c>
      <c r="R316" s="7">
        <f t="shared" si="117"/>
        <v>0.5</v>
      </c>
      <c r="S316" s="7">
        <f t="shared" si="118"/>
        <v>1</v>
      </c>
      <c r="T316" s="7">
        <f t="shared" si="135"/>
        <v>1.6</v>
      </c>
      <c r="U316" s="7">
        <f t="shared" si="119"/>
        <v>0.1</v>
      </c>
      <c r="V316" s="7">
        <f t="shared" si="120"/>
        <v>0.5</v>
      </c>
      <c r="W316" s="7">
        <f t="shared" si="121"/>
        <v>1</v>
      </c>
      <c r="X316" s="7">
        <f t="shared" si="131"/>
        <v>1.6</v>
      </c>
      <c r="Y316" s="7">
        <f t="shared" si="122"/>
        <v>0.1</v>
      </c>
      <c r="Z316" s="7">
        <f t="shared" si="123"/>
        <v>0.5</v>
      </c>
      <c r="AA316" s="7">
        <f t="shared" si="124"/>
        <v>1</v>
      </c>
      <c r="AB316" s="7">
        <f t="shared" si="132"/>
        <v>1.6</v>
      </c>
      <c r="AC316" s="7">
        <f t="shared" si="125"/>
        <v>0.1</v>
      </c>
      <c r="AD316" s="7">
        <f t="shared" si="126"/>
        <v>0.5</v>
      </c>
      <c r="AE316" s="7">
        <f t="shared" si="127"/>
        <v>1</v>
      </c>
      <c r="AF316" s="7">
        <f t="shared" si="133"/>
        <v>1.6</v>
      </c>
      <c r="AG316" s="7">
        <f t="shared" si="128"/>
        <v>0.1</v>
      </c>
      <c r="AH316" s="7">
        <f t="shared" si="129"/>
        <v>0.5</v>
      </c>
      <c r="AI316" s="7">
        <f t="shared" si="130"/>
        <v>0</v>
      </c>
      <c r="AJ316" s="7">
        <f t="shared" si="134"/>
        <v>0.6</v>
      </c>
      <c r="AK316"/>
      <c r="AL316"/>
      <c r="AM316"/>
      <c r="AN316"/>
      <c r="AO316"/>
      <c r="AP316"/>
      <c r="AQ316"/>
    </row>
    <row r="317" spans="1:43" x14ac:dyDescent="0.25">
      <c r="A317" s="140" t="s">
        <v>2136</v>
      </c>
      <c r="B317" s="153">
        <v>1</v>
      </c>
      <c r="C317" s="154">
        <v>4</v>
      </c>
      <c r="D317" s="151">
        <v>4</v>
      </c>
      <c r="E317" s="154">
        <v>3</v>
      </c>
      <c r="F317" s="154">
        <v>4</v>
      </c>
      <c r="G317" s="154">
        <v>3</v>
      </c>
      <c r="H317" s="154">
        <v>4</v>
      </c>
      <c r="I317" s="151"/>
      <c r="J317" s="163">
        <f t="shared" si="110"/>
        <v>3.6666666666666665</v>
      </c>
      <c r="K317" s="152">
        <f t="shared" si="111"/>
        <v>1.6</v>
      </c>
      <c r="L317" s="152">
        <f t="shared" si="112"/>
        <v>1.6</v>
      </c>
      <c r="M317" s="152">
        <f t="shared" si="113"/>
        <v>1.6</v>
      </c>
      <c r="N317" s="152">
        <f t="shared" si="114"/>
        <v>0.6</v>
      </c>
      <c r="O317" s="152">
        <f t="shared" si="115"/>
        <v>0</v>
      </c>
      <c r="P317" s="152"/>
      <c r="Q317" s="7">
        <f t="shared" si="116"/>
        <v>0.1</v>
      </c>
      <c r="R317" s="7">
        <f t="shared" si="117"/>
        <v>0.5</v>
      </c>
      <c r="S317" s="7">
        <f t="shared" si="118"/>
        <v>1</v>
      </c>
      <c r="T317" s="7">
        <f t="shared" si="135"/>
        <v>1.6</v>
      </c>
      <c r="U317" s="7">
        <f t="shared" si="119"/>
        <v>0.1</v>
      </c>
      <c r="V317" s="7">
        <f t="shared" si="120"/>
        <v>0.5</v>
      </c>
      <c r="W317" s="7">
        <f t="shared" si="121"/>
        <v>1</v>
      </c>
      <c r="X317" s="7">
        <f t="shared" si="131"/>
        <v>1.6</v>
      </c>
      <c r="Y317" s="7">
        <f t="shared" si="122"/>
        <v>0.1</v>
      </c>
      <c r="Z317" s="7">
        <f t="shared" si="123"/>
        <v>0.5</v>
      </c>
      <c r="AA317" s="7">
        <f t="shared" si="124"/>
        <v>1</v>
      </c>
      <c r="AB317" s="7">
        <f t="shared" si="132"/>
        <v>1.6</v>
      </c>
      <c r="AC317" s="7">
        <f t="shared" si="125"/>
        <v>0.1</v>
      </c>
      <c r="AD317" s="7">
        <f t="shared" si="126"/>
        <v>0.5</v>
      </c>
      <c r="AE317" s="7">
        <f t="shared" si="127"/>
        <v>0</v>
      </c>
      <c r="AF317" s="7">
        <f t="shared" si="133"/>
        <v>0.6</v>
      </c>
      <c r="AG317" s="7">
        <f t="shared" si="128"/>
        <v>0</v>
      </c>
      <c r="AH317" s="7">
        <f t="shared" si="129"/>
        <v>0</v>
      </c>
      <c r="AI317" s="7">
        <f t="shared" si="130"/>
        <v>0</v>
      </c>
      <c r="AJ317" s="7">
        <f t="shared" si="134"/>
        <v>0</v>
      </c>
      <c r="AK317"/>
      <c r="AL317"/>
      <c r="AM317"/>
      <c r="AN317"/>
      <c r="AO317"/>
      <c r="AP317"/>
      <c r="AQ317"/>
    </row>
    <row r="318" spans="1:43" x14ac:dyDescent="0.25">
      <c r="A318" s="140" t="s">
        <v>2139</v>
      </c>
      <c r="B318" s="153">
        <v>2</v>
      </c>
      <c r="C318" s="154">
        <v>5</v>
      </c>
      <c r="D318" s="151">
        <v>4.5</v>
      </c>
      <c r="E318" s="154">
        <v>4.5</v>
      </c>
      <c r="F318" s="154">
        <v>4.5</v>
      </c>
      <c r="G318" s="154">
        <v>4</v>
      </c>
      <c r="H318" s="154">
        <v>2.5</v>
      </c>
      <c r="I318" s="151"/>
      <c r="J318" s="163">
        <f t="shared" si="110"/>
        <v>4.166666666666667</v>
      </c>
      <c r="K318" s="152">
        <f t="shared" si="111"/>
        <v>1.6</v>
      </c>
      <c r="L318" s="152">
        <f t="shared" si="112"/>
        <v>1.6</v>
      </c>
      <c r="M318" s="152">
        <f t="shared" si="113"/>
        <v>1.6</v>
      </c>
      <c r="N318" s="152">
        <f t="shared" si="114"/>
        <v>1.6</v>
      </c>
      <c r="O318" s="152">
        <f t="shared" si="115"/>
        <v>0.1</v>
      </c>
      <c r="P318" s="152"/>
      <c r="Q318" s="7">
        <f t="shared" si="116"/>
        <v>0.1</v>
      </c>
      <c r="R318" s="7">
        <f t="shared" si="117"/>
        <v>0.5</v>
      </c>
      <c r="S318" s="7">
        <f t="shared" si="118"/>
        <v>1</v>
      </c>
      <c r="T318" s="7">
        <f t="shared" si="135"/>
        <v>1.6</v>
      </c>
      <c r="U318" s="7">
        <f t="shared" si="119"/>
        <v>0.1</v>
      </c>
      <c r="V318" s="7">
        <f t="shared" si="120"/>
        <v>0.5</v>
      </c>
      <c r="W318" s="7">
        <f t="shared" si="121"/>
        <v>1</v>
      </c>
      <c r="X318" s="7">
        <f t="shared" si="131"/>
        <v>1.6</v>
      </c>
      <c r="Y318" s="7">
        <f t="shared" si="122"/>
        <v>0.1</v>
      </c>
      <c r="Z318" s="7">
        <f t="shared" si="123"/>
        <v>0.5</v>
      </c>
      <c r="AA318" s="7">
        <f t="shared" si="124"/>
        <v>1</v>
      </c>
      <c r="AB318" s="7">
        <f t="shared" si="132"/>
        <v>1.6</v>
      </c>
      <c r="AC318" s="7">
        <f t="shared" si="125"/>
        <v>0.1</v>
      </c>
      <c r="AD318" s="7">
        <f t="shared" si="126"/>
        <v>0.5</v>
      </c>
      <c r="AE318" s="7">
        <f t="shared" si="127"/>
        <v>1</v>
      </c>
      <c r="AF318" s="7">
        <f t="shared" si="133"/>
        <v>1.6</v>
      </c>
      <c r="AG318" s="7">
        <f t="shared" si="128"/>
        <v>0.1</v>
      </c>
      <c r="AH318" s="7">
        <f t="shared" si="129"/>
        <v>0</v>
      </c>
      <c r="AI318" s="7">
        <f t="shared" si="130"/>
        <v>0</v>
      </c>
      <c r="AJ318" s="7">
        <f t="shared" si="134"/>
        <v>0.1</v>
      </c>
      <c r="AK318"/>
      <c r="AL318"/>
      <c r="AM318"/>
      <c r="AN318"/>
      <c r="AO318"/>
      <c r="AP318"/>
      <c r="AQ318"/>
    </row>
    <row r="319" spans="1:43" x14ac:dyDescent="0.25">
      <c r="A319" s="2" t="s">
        <v>586</v>
      </c>
      <c r="B319" s="153">
        <v>1</v>
      </c>
      <c r="C319" s="154">
        <v>5</v>
      </c>
      <c r="D319" s="151">
        <v>4</v>
      </c>
      <c r="E319" s="154">
        <v>4</v>
      </c>
      <c r="F319" s="154">
        <v>4</v>
      </c>
      <c r="G319" s="154">
        <v>4</v>
      </c>
      <c r="H319" s="154">
        <v>4</v>
      </c>
      <c r="I319" s="151"/>
      <c r="J319" s="163">
        <f t="shared" si="110"/>
        <v>4.166666666666667</v>
      </c>
      <c r="K319" s="152">
        <f t="shared" si="111"/>
        <v>1.6</v>
      </c>
      <c r="L319" s="152">
        <f t="shared" si="112"/>
        <v>1.6</v>
      </c>
      <c r="M319" s="152">
        <f t="shared" si="113"/>
        <v>1.6</v>
      </c>
      <c r="N319" s="152">
        <f t="shared" si="114"/>
        <v>1.6</v>
      </c>
      <c r="O319" s="152">
        <f t="shared" si="115"/>
        <v>0.1</v>
      </c>
      <c r="P319" s="152"/>
      <c r="Q319" s="7">
        <f t="shared" si="116"/>
        <v>0.1</v>
      </c>
      <c r="R319" s="7">
        <f t="shared" si="117"/>
        <v>0.5</v>
      </c>
      <c r="S319" s="7">
        <f t="shared" si="118"/>
        <v>1</v>
      </c>
      <c r="T319" s="7">
        <f t="shared" si="135"/>
        <v>1.6</v>
      </c>
      <c r="U319" s="7">
        <f t="shared" si="119"/>
        <v>0.1</v>
      </c>
      <c r="V319" s="7">
        <f t="shared" si="120"/>
        <v>0.5</v>
      </c>
      <c r="W319" s="7">
        <f t="shared" si="121"/>
        <v>1</v>
      </c>
      <c r="X319" s="7">
        <f t="shared" si="131"/>
        <v>1.6</v>
      </c>
      <c r="Y319" s="7">
        <f t="shared" si="122"/>
        <v>0.1</v>
      </c>
      <c r="Z319" s="7">
        <f t="shared" si="123"/>
        <v>0.5</v>
      </c>
      <c r="AA319" s="7">
        <f t="shared" si="124"/>
        <v>1</v>
      </c>
      <c r="AB319" s="7">
        <f t="shared" si="132"/>
        <v>1.6</v>
      </c>
      <c r="AC319" s="7">
        <f t="shared" si="125"/>
        <v>0.1</v>
      </c>
      <c r="AD319" s="7">
        <f t="shared" si="126"/>
        <v>0.5</v>
      </c>
      <c r="AE319" s="7">
        <f t="shared" si="127"/>
        <v>1</v>
      </c>
      <c r="AF319" s="7">
        <f t="shared" si="133"/>
        <v>1.6</v>
      </c>
      <c r="AG319" s="7">
        <f t="shared" si="128"/>
        <v>0.1</v>
      </c>
      <c r="AH319" s="7">
        <f t="shared" si="129"/>
        <v>0</v>
      </c>
      <c r="AI319" s="7">
        <f t="shared" si="130"/>
        <v>0</v>
      </c>
      <c r="AJ319" s="7">
        <f t="shared" si="134"/>
        <v>0.1</v>
      </c>
      <c r="AK319"/>
      <c r="AL319"/>
      <c r="AM319"/>
      <c r="AN319"/>
      <c r="AO319"/>
      <c r="AP319"/>
      <c r="AQ319"/>
    </row>
    <row r="320" spans="1:43" x14ac:dyDescent="0.25">
      <c r="A320" s="140" t="s">
        <v>1096</v>
      </c>
      <c r="B320" s="153">
        <v>1</v>
      </c>
      <c r="C320" s="154">
        <v>5</v>
      </c>
      <c r="D320" s="151">
        <v>4</v>
      </c>
      <c r="E320" s="154">
        <v>4</v>
      </c>
      <c r="F320" s="154">
        <v>4</v>
      </c>
      <c r="G320" s="154">
        <v>4</v>
      </c>
      <c r="H320" s="154">
        <v>4</v>
      </c>
      <c r="I320" s="151"/>
      <c r="J320" s="163">
        <f t="shared" ref="J320:J383" si="136">IFERROR(AVERAGE(C320:H320),"0")+0</f>
        <v>4.166666666666667</v>
      </c>
      <c r="K320" s="152">
        <f t="shared" ref="K320:K383" si="137">T320</f>
        <v>1.6</v>
      </c>
      <c r="L320" s="152">
        <f t="shared" ref="L320:L383" si="138">X320</f>
        <v>1.6</v>
      </c>
      <c r="M320" s="152">
        <f t="shared" ref="M320:M383" si="139">AB320</f>
        <v>1.6</v>
      </c>
      <c r="N320" s="152">
        <f t="shared" ref="N320:N383" si="140">AF320</f>
        <v>1.6</v>
      </c>
      <c r="O320" s="152">
        <f t="shared" ref="O320:O383" si="141">AJ320</f>
        <v>0.1</v>
      </c>
      <c r="P320" s="152"/>
      <c r="Q320" s="7">
        <f t="shared" si="116"/>
        <v>0.1</v>
      </c>
      <c r="R320" s="7">
        <f t="shared" si="117"/>
        <v>0.5</v>
      </c>
      <c r="S320" s="7">
        <f t="shared" si="118"/>
        <v>1</v>
      </c>
      <c r="T320" s="7">
        <f t="shared" ref="T320:T383" si="142">SUM(Q320:S320)</f>
        <v>1.6</v>
      </c>
      <c r="U320" s="7">
        <f t="shared" si="119"/>
        <v>0.1</v>
      </c>
      <c r="V320" s="7">
        <f t="shared" si="120"/>
        <v>0.5</v>
      </c>
      <c r="W320" s="7">
        <f t="shared" si="121"/>
        <v>1</v>
      </c>
      <c r="X320" s="7">
        <f t="shared" ref="X320:X383" si="143">SUM(U320:W320)</f>
        <v>1.6</v>
      </c>
      <c r="Y320" s="7">
        <f t="shared" si="122"/>
        <v>0.1</v>
      </c>
      <c r="Z320" s="7">
        <f t="shared" si="123"/>
        <v>0.5</v>
      </c>
      <c r="AA320" s="7">
        <f t="shared" si="124"/>
        <v>1</v>
      </c>
      <c r="AB320" s="7">
        <f t="shared" ref="AB320:AB383" si="144">SUM(Y320:AA320)</f>
        <v>1.6</v>
      </c>
      <c r="AC320" s="7">
        <f t="shared" si="125"/>
        <v>0.1</v>
      </c>
      <c r="AD320" s="7">
        <f t="shared" si="126"/>
        <v>0.5</v>
      </c>
      <c r="AE320" s="7">
        <f t="shared" si="127"/>
        <v>1</v>
      </c>
      <c r="AF320" s="7">
        <f t="shared" ref="AF320:AF383" si="145">SUM(AC320:AE320)</f>
        <v>1.6</v>
      </c>
      <c r="AG320" s="7">
        <f t="shared" si="128"/>
        <v>0.1</v>
      </c>
      <c r="AH320" s="7">
        <f t="shared" si="129"/>
        <v>0</v>
      </c>
      <c r="AI320" s="7">
        <f t="shared" si="130"/>
        <v>0</v>
      </c>
      <c r="AJ320" s="7">
        <f t="shared" ref="AJ320:AJ383" si="146">SUM(AG320:AI320)</f>
        <v>0.1</v>
      </c>
    </row>
    <row r="321" spans="1:36" ht="15.75" x14ac:dyDescent="0.25">
      <c r="A321" s="162" t="s">
        <v>41</v>
      </c>
      <c r="B321" s="153">
        <v>103</v>
      </c>
      <c r="C321" s="154">
        <v>4.6601941747572813</v>
      </c>
      <c r="D321" s="151">
        <v>4.3689320388349513</v>
      </c>
      <c r="E321" s="154">
        <v>4.1941747572815533</v>
      </c>
      <c r="F321" s="154">
        <v>4.4466019417475726</v>
      </c>
      <c r="G321" s="154">
        <v>3.592233009708738</v>
      </c>
      <c r="H321" s="154">
        <v>3.9805825242718447</v>
      </c>
      <c r="I321" s="151"/>
      <c r="J321" s="163">
        <f t="shared" si="136"/>
        <v>4.2071197411003238</v>
      </c>
      <c r="K321" s="152">
        <f t="shared" si="137"/>
        <v>1.6</v>
      </c>
      <c r="L321" s="152">
        <f t="shared" si="138"/>
        <v>1.6</v>
      </c>
      <c r="M321" s="152">
        <f t="shared" si="139"/>
        <v>1.6</v>
      </c>
      <c r="N321" s="152">
        <f t="shared" si="140"/>
        <v>1.6</v>
      </c>
      <c r="O321" s="152">
        <f t="shared" si="141"/>
        <v>0.1</v>
      </c>
      <c r="P321" s="152"/>
      <c r="Q321" s="7">
        <f t="shared" si="116"/>
        <v>0.1</v>
      </c>
      <c r="R321" s="7">
        <f t="shared" si="117"/>
        <v>0.5</v>
      </c>
      <c r="S321" s="7">
        <f t="shared" si="118"/>
        <v>1</v>
      </c>
      <c r="T321" s="7">
        <f t="shared" si="142"/>
        <v>1.6</v>
      </c>
      <c r="U321" s="7">
        <f t="shared" si="119"/>
        <v>0.1</v>
      </c>
      <c r="V321" s="7">
        <f t="shared" si="120"/>
        <v>0.5</v>
      </c>
      <c r="W321" s="7">
        <f t="shared" si="121"/>
        <v>1</v>
      </c>
      <c r="X321" s="7">
        <f t="shared" si="143"/>
        <v>1.6</v>
      </c>
      <c r="Y321" s="7">
        <f t="shared" si="122"/>
        <v>0.1</v>
      </c>
      <c r="Z321" s="7">
        <f t="shared" si="123"/>
        <v>0.5</v>
      </c>
      <c r="AA321" s="7">
        <f t="shared" si="124"/>
        <v>1</v>
      </c>
      <c r="AB321" s="7">
        <f t="shared" si="144"/>
        <v>1.6</v>
      </c>
      <c r="AC321" s="7">
        <f t="shared" si="125"/>
        <v>0.1</v>
      </c>
      <c r="AD321" s="7">
        <f t="shared" si="126"/>
        <v>0.5</v>
      </c>
      <c r="AE321" s="7">
        <f t="shared" si="127"/>
        <v>1</v>
      </c>
      <c r="AF321" s="7">
        <f t="shared" si="145"/>
        <v>1.6</v>
      </c>
      <c r="AG321" s="7">
        <f t="shared" si="128"/>
        <v>0.1</v>
      </c>
      <c r="AH321" s="7">
        <f t="shared" si="129"/>
        <v>0</v>
      </c>
      <c r="AI321" s="7">
        <f t="shared" si="130"/>
        <v>0</v>
      </c>
      <c r="AJ321" s="7">
        <f t="shared" si="146"/>
        <v>0.1</v>
      </c>
    </row>
    <row r="322" spans="1:36" x14ac:dyDescent="0.25">
      <c r="A322" s="2" t="s">
        <v>48</v>
      </c>
      <c r="B322" s="153">
        <v>36</v>
      </c>
      <c r="C322" s="154">
        <v>4.7222222222222223</v>
      </c>
      <c r="D322" s="151">
        <v>4.3055555555555554</v>
      </c>
      <c r="E322" s="154">
        <v>4.1388888888888893</v>
      </c>
      <c r="F322" s="154">
        <v>4.4444444444444446</v>
      </c>
      <c r="G322" s="154">
        <v>3.3888888888888888</v>
      </c>
      <c r="H322" s="154">
        <v>3.9722222222222223</v>
      </c>
      <c r="I322" s="151"/>
      <c r="J322" s="163">
        <f t="shared" si="136"/>
        <v>4.1620370370370372</v>
      </c>
      <c r="K322" s="152">
        <f t="shared" si="137"/>
        <v>1.6</v>
      </c>
      <c r="L322" s="152">
        <f t="shared" si="138"/>
        <v>1.6</v>
      </c>
      <c r="M322" s="152">
        <f t="shared" si="139"/>
        <v>1.6</v>
      </c>
      <c r="N322" s="152">
        <f t="shared" si="140"/>
        <v>1.6</v>
      </c>
      <c r="O322" s="152">
        <f t="shared" si="141"/>
        <v>0.1</v>
      </c>
      <c r="P322" s="152"/>
      <c r="Q322" s="7">
        <f t="shared" si="116"/>
        <v>0.1</v>
      </c>
      <c r="R322" s="7">
        <f t="shared" si="117"/>
        <v>0.5</v>
      </c>
      <c r="S322" s="7">
        <f t="shared" si="118"/>
        <v>1</v>
      </c>
      <c r="T322" s="7">
        <f t="shared" si="142"/>
        <v>1.6</v>
      </c>
      <c r="U322" s="7">
        <f t="shared" si="119"/>
        <v>0.1</v>
      </c>
      <c r="V322" s="7">
        <f t="shared" si="120"/>
        <v>0.5</v>
      </c>
      <c r="W322" s="7">
        <f t="shared" si="121"/>
        <v>1</v>
      </c>
      <c r="X322" s="7">
        <f t="shared" si="143"/>
        <v>1.6</v>
      </c>
      <c r="Y322" s="7">
        <f t="shared" si="122"/>
        <v>0.1</v>
      </c>
      <c r="Z322" s="7">
        <f t="shared" si="123"/>
        <v>0.5</v>
      </c>
      <c r="AA322" s="7">
        <f t="shared" si="124"/>
        <v>1</v>
      </c>
      <c r="AB322" s="7">
        <f t="shared" si="144"/>
        <v>1.6</v>
      </c>
      <c r="AC322" s="7">
        <f t="shared" si="125"/>
        <v>0.1</v>
      </c>
      <c r="AD322" s="7">
        <f t="shared" si="126"/>
        <v>0.5</v>
      </c>
      <c r="AE322" s="7">
        <f t="shared" si="127"/>
        <v>1</v>
      </c>
      <c r="AF322" s="7">
        <f t="shared" si="145"/>
        <v>1.6</v>
      </c>
      <c r="AG322" s="7">
        <f t="shared" si="128"/>
        <v>0.1</v>
      </c>
      <c r="AH322" s="7">
        <f t="shared" si="129"/>
        <v>0</v>
      </c>
      <c r="AI322" s="7">
        <f t="shared" si="130"/>
        <v>0</v>
      </c>
      <c r="AJ322" s="7">
        <f t="shared" si="146"/>
        <v>0.1</v>
      </c>
    </row>
    <row r="323" spans="1:36" x14ac:dyDescent="0.25">
      <c r="A323" s="140" t="s">
        <v>215</v>
      </c>
      <c r="B323" s="153">
        <v>3</v>
      </c>
      <c r="C323" s="154">
        <v>4.666666666666667</v>
      </c>
      <c r="D323" s="151">
        <v>4.333333333333333</v>
      </c>
      <c r="E323" s="154">
        <v>4.333333333333333</v>
      </c>
      <c r="F323" s="154">
        <v>4.666666666666667</v>
      </c>
      <c r="G323" s="154">
        <v>4</v>
      </c>
      <c r="H323" s="154">
        <v>4</v>
      </c>
      <c r="I323" s="151"/>
      <c r="J323" s="163">
        <f t="shared" si="136"/>
        <v>4.333333333333333</v>
      </c>
      <c r="K323" s="152">
        <f t="shared" si="137"/>
        <v>1.6</v>
      </c>
      <c r="L323" s="152">
        <f t="shared" si="138"/>
        <v>1.6</v>
      </c>
      <c r="M323" s="152">
        <f t="shared" si="139"/>
        <v>1.6</v>
      </c>
      <c r="N323" s="152">
        <f t="shared" si="140"/>
        <v>1.6</v>
      </c>
      <c r="O323" s="152">
        <f t="shared" si="141"/>
        <v>0.1</v>
      </c>
      <c r="P323" s="152"/>
      <c r="Q323" s="7">
        <f t="shared" si="116"/>
        <v>0.1</v>
      </c>
      <c r="R323" s="7">
        <f t="shared" si="117"/>
        <v>0.5</v>
      </c>
      <c r="S323" s="7">
        <f t="shared" si="118"/>
        <v>1</v>
      </c>
      <c r="T323" s="7">
        <f t="shared" si="142"/>
        <v>1.6</v>
      </c>
      <c r="U323" s="7">
        <f t="shared" si="119"/>
        <v>0.1</v>
      </c>
      <c r="V323" s="7">
        <f t="shared" si="120"/>
        <v>0.5</v>
      </c>
      <c r="W323" s="7">
        <f t="shared" si="121"/>
        <v>1</v>
      </c>
      <c r="X323" s="7">
        <f t="shared" si="143"/>
        <v>1.6</v>
      </c>
      <c r="Y323" s="7">
        <f t="shared" si="122"/>
        <v>0.1</v>
      </c>
      <c r="Z323" s="7">
        <f t="shared" si="123"/>
        <v>0.5</v>
      </c>
      <c r="AA323" s="7">
        <f t="shared" si="124"/>
        <v>1</v>
      </c>
      <c r="AB323" s="7">
        <f t="shared" si="144"/>
        <v>1.6</v>
      </c>
      <c r="AC323" s="7">
        <f t="shared" si="125"/>
        <v>0.1</v>
      </c>
      <c r="AD323" s="7">
        <f t="shared" si="126"/>
        <v>0.5</v>
      </c>
      <c r="AE323" s="7">
        <f t="shared" si="127"/>
        <v>1</v>
      </c>
      <c r="AF323" s="7">
        <f t="shared" si="145"/>
        <v>1.6</v>
      </c>
      <c r="AG323" s="7">
        <f t="shared" si="128"/>
        <v>0.1</v>
      </c>
      <c r="AH323" s="7">
        <f t="shared" si="129"/>
        <v>0</v>
      </c>
      <c r="AI323" s="7">
        <f t="shared" si="130"/>
        <v>0</v>
      </c>
      <c r="AJ323" s="7">
        <f t="shared" si="146"/>
        <v>0.1</v>
      </c>
    </row>
    <row r="324" spans="1:36" x14ac:dyDescent="0.25">
      <c r="A324" s="156" t="s">
        <v>158</v>
      </c>
      <c r="B324" s="153">
        <v>15</v>
      </c>
      <c r="C324" s="154">
        <v>4.8</v>
      </c>
      <c r="D324" s="151">
        <v>4.4666666666666668</v>
      </c>
      <c r="E324" s="154">
        <v>4.0666666666666664</v>
      </c>
      <c r="F324" s="154">
        <v>4.666666666666667</v>
      </c>
      <c r="G324" s="154">
        <v>3.4666666666666668</v>
      </c>
      <c r="H324" s="154">
        <v>4.0666666666666664</v>
      </c>
      <c r="I324" s="151"/>
      <c r="J324" s="163">
        <f t="shared" si="136"/>
        <v>4.2555555555555555</v>
      </c>
      <c r="K324" s="152">
        <f t="shared" si="137"/>
        <v>1.6</v>
      </c>
      <c r="L324" s="152">
        <f t="shared" si="138"/>
        <v>1.6</v>
      </c>
      <c r="M324" s="152">
        <f t="shared" si="139"/>
        <v>1.6</v>
      </c>
      <c r="N324" s="152">
        <f t="shared" si="140"/>
        <v>1.6</v>
      </c>
      <c r="O324" s="152">
        <f t="shared" si="141"/>
        <v>0.1</v>
      </c>
      <c r="P324" s="152"/>
      <c r="Q324" s="7">
        <f t="shared" si="116"/>
        <v>0.1</v>
      </c>
      <c r="R324" s="7">
        <f t="shared" si="117"/>
        <v>0.5</v>
      </c>
      <c r="S324" s="7">
        <f t="shared" si="118"/>
        <v>1</v>
      </c>
      <c r="T324" s="7">
        <f t="shared" si="142"/>
        <v>1.6</v>
      </c>
      <c r="U324" s="7">
        <f t="shared" si="119"/>
        <v>0.1</v>
      </c>
      <c r="V324" s="7">
        <f t="shared" si="120"/>
        <v>0.5</v>
      </c>
      <c r="W324" s="7">
        <f t="shared" si="121"/>
        <v>1</v>
      </c>
      <c r="X324" s="7">
        <f t="shared" si="143"/>
        <v>1.6</v>
      </c>
      <c r="Y324" s="7">
        <f t="shared" si="122"/>
        <v>0.1</v>
      </c>
      <c r="Z324" s="7">
        <f t="shared" si="123"/>
        <v>0.5</v>
      </c>
      <c r="AA324" s="7">
        <f t="shared" si="124"/>
        <v>1</v>
      </c>
      <c r="AB324" s="7">
        <f t="shared" si="144"/>
        <v>1.6</v>
      </c>
      <c r="AC324" s="7">
        <f t="shared" si="125"/>
        <v>0.1</v>
      </c>
      <c r="AD324" s="7">
        <f t="shared" si="126"/>
        <v>0.5</v>
      </c>
      <c r="AE324" s="7">
        <f t="shared" si="127"/>
        <v>1</v>
      </c>
      <c r="AF324" s="7">
        <f t="shared" si="145"/>
        <v>1.6</v>
      </c>
      <c r="AG324" s="7">
        <f t="shared" si="128"/>
        <v>0.1</v>
      </c>
      <c r="AH324" s="7">
        <f t="shared" si="129"/>
        <v>0</v>
      </c>
      <c r="AI324" s="7">
        <f t="shared" si="130"/>
        <v>0</v>
      </c>
      <c r="AJ324" s="7">
        <f t="shared" si="146"/>
        <v>0.1</v>
      </c>
    </row>
    <row r="325" spans="1:36" x14ac:dyDescent="0.25">
      <c r="A325" s="156" t="s">
        <v>587</v>
      </c>
      <c r="B325" s="153">
        <v>3</v>
      </c>
      <c r="C325" s="154">
        <v>5</v>
      </c>
      <c r="D325" s="151">
        <v>4.333333333333333</v>
      </c>
      <c r="E325" s="154">
        <v>4</v>
      </c>
      <c r="F325" s="154">
        <v>4</v>
      </c>
      <c r="G325" s="154">
        <v>3.3333333333333335</v>
      </c>
      <c r="H325" s="154">
        <v>4</v>
      </c>
      <c r="I325" s="151"/>
      <c r="J325" s="163">
        <f t="shared" si="136"/>
        <v>4.1111111111111107</v>
      </c>
      <c r="K325" s="152">
        <f t="shared" si="137"/>
        <v>1.6</v>
      </c>
      <c r="L325" s="152">
        <f t="shared" si="138"/>
        <v>1.6</v>
      </c>
      <c r="M325" s="152">
        <f t="shared" si="139"/>
        <v>1.6</v>
      </c>
      <c r="N325" s="152">
        <f t="shared" si="140"/>
        <v>1.6</v>
      </c>
      <c r="O325" s="152">
        <f t="shared" si="141"/>
        <v>0.1</v>
      </c>
      <c r="P325" s="152"/>
      <c r="Q325" s="7">
        <f t="shared" si="116"/>
        <v>0.1</v>
      </c>
      <c r="R325" s="7">
        <f t="shared" si="117"/>
        <v>0.5</v>
      </c>
      <c r="S325" s="7">
        <f t="shared" si="118"/>
        <v>1</v>
      </c>
      <c r="T325" s="7">
        <f t="shared" si="142"/>
        <v>1.6</v>
      </c>
      <c r="U325" s="7">
        <f t="shared" si="119"/>
        <v>0.1</v>
      </c>
      <c r="V325" s="7">
        <f t="shared" si="120"/>
        <v>0.5</v>
      </c>
      <c r="W325" s="7">
        <f t="shared" si="121"/>
        <v>1</v>
      </c>
      <c r="X325" s="7">
        <f t="shared" si="143"/>
        <v>1.6</v>
      </c>
      <c r="Y325" s="7">
        <f t="shared" si="122"/>
        <v>0.1</v>
      </c>
      <c r="Z325" s="7">
        <f t="shared" si="123"/>
        <v>0.5</v>
      </c>
      <c r="AA325" s="7">
        <f t="shared" si="124"/>
        <v>1</v>
      </c>
      <c r="AB325" s="7">
        <f t="shared" si="144"/>
        <v>1.6</v>
      </c>
      <c r="AC325" s="7">
        <f t="shared" si="125"/>
        <v>0.1</v>
      </c>
      <c r="AD325" s="7">
        <f t="shared" si="126"/>
        <v>0.5</v>
      </c>
      <c r="AE325" s="7">
        <f t="shared" si="127"/>
        <v>1</v>
      </c>
      <c r="AF325" s="7">
        <f t="shared" si="145"/>
        <v>1.6</v>
      </c>
      <c r="AG325" s="7">
        <f t="shared" si="128"/>
        <v>0.1</v>
      </c>
      <c r="AH325" s="7">
        <f t="shared" si="129"/>
        <v>0</v>
      </c>
      <c r="AI325" s="7">
        <f t="shared" si="130"/>
        <v>0</v>
      </c>
      <c r="AJ325" s="7">
        <f t="shared" si="146"/>
        <v>0.1</v>
      </c>
    </row>
    <row r="326" spans="1:36" x14ac:dyDescent="0.25">
      <c r="A326" s="156" t="s">
        <v>584</v>
      </c>
      <c r="B326" s="153">
        <v>3</v>
      </c>
      <c r="C326" s="154">
        <v>4.333333333333333</v>
      </c>
      <c r="D326" s="151">
        <v>4.333333333333333</v>
      </c>
      <c r="E326" s="154">
        <v>4.666666666666667</v>
      </c>
      <c r="F326" s="154">
        <v>4.666666666666667</v>
      </c>
      <c r="G326" s="154">
        <v>3.6666666666666665</v>
      </c>
      <c r="H326" s="154">
        <v>3.6666666666666665</v>
      </c>
      <c r="I326" s="151"/>
      <c r="J326" s="163">
        <f t="shared" si="136"/>
        <v>4.2222222222222223</v>
      </c>
      <c r="K326" s="152">
        <f t="shared" si="137"/>
        <v>1.6</v>
      </c>
      <c r="L326" s="152">
        <f t="shared" si="138"/>
        <v>1.6</v>
      </c>
      <c r="M326" s="152">
        <f t="shared" si="139"/>
        <v>1.6</v>
      </c>
      <c r="N326" s="152">
        <f t="shared" si="140"/>
        <v>1.6</v>
      </c>
      <c r="O326" s="152">
        <f t="shared" si="141"/>
        <v>0.1</v>
      </c>
      <c r="P326" s="152"/>
      <c r="Q326" s="7">
        <f t="shared" si="116"/>
        <v>0.1</v>
      </c>
      <c r="R326" s="7">
        <f t="shared" si="117"/>
        <v>0.5</v>
      </c>
      <c r="S326" s="7">
        <f t="shared" si="118"/>
        <v>1</v>
      </c>
      <c r="T326" s="7">
        <f t="shared" si="142"/>
        <v>1.6</v>
      </c>
      <c r="U326" s="7">
        <f t="shared" si="119"/>
        <v>0.1</v>
      </c>
      <c r="V326" s="7">
        <f t="shared" si="120"/>
        <v>0.5</v>
      </c>
      <c r="W326" s="7">
        <f t="shared" si="121"/>
        <v>1</v>
      </c>
      <c r="X326" s="7">
        <f t="shared" si="143"/>
        <v>1.6</v>
      </c>
      <c r="Y326" s="7">
        <f t="shared" si="122"/>
        <v>0.1</v>
      </c>
      <c r="Z326" s="7">
        <f t="shared" si="123"/>
        <v>0.5</v>
      </c>
      <c r="AA326" s="7">
        <f t="shared" si="124"/>
        <v>1</v>
      </c>
      <c r="AB326" s="7">
        <f t="shared" si="144"/>
        <v>1.6</v>
      </c>
      <c r="AC326" s="7">
        <f t="shared" si="125"/>
        <v>0.1</v>
      </c>
      <c r="AD326" s="7">
        <f t="shared" si="126"/>
        <v>0.5</v>
      </c>
      <c r="AE326" s="7">
        <f t="shared" si="127"/>
        <v>1</v>
      </c>
      <c r="AF326" s="7">
        <f t="shared" si="145"/>
        <v>1.6</v>
      </c>
      <c r="AG326" s="7">
        <f t="shared" si="128"/>
        <v>0.1</v>
      </c>
      <c r="AH326" s="7">
        <f t="shared" si="129"/>
        <v>0</v>
      </c>
      <c r="AI326" s="7">
        <f t="shared" si="130"/>
        <v>0</v>
      </c>
      <c r="AJ326" s="7">
        <f t="shared" si="146"/>
        <v>0.1</v>
      </c>
    </row>
    <row r="327" spans="1:36" x14ac:dyDescent="0.25">
      <c r="A327" s="156" t="s">
        <v>134</v>
      </c>
      <c r="B327" s="153">
        <v>9</v>
      </c>
      <c r="C327" s="154">
        <v>4.666666666666667</v>
      </c>
      <c r="D327" s="151">
        <v>4.333333333333333</v>
      </c>
      <c r="E327" s="154">
        <v>4.2222222222222223</v>
      </c>
      <c r="F327" s="154">
        <v>4.333333333333333</v>
      </c>
      <c r="G327" s="154">
        <v>3</v>
      </c>
      <c r="H327" s="154">
        <v>4</v>
      </c>
      <c r="I327" s="151"/>
      <c r="J327" s="163">
        <f t="shared" si="136"/>
        <v>4.0925925925925926</v>
      </c>
      <c r="K327" s="152">
        <f t="shared" si="137"/>
        <v>1.6</v>
      </c>
      <c r="L327" s="152">
        <f t="shared" si="138"/>
        <v>1.6</v>
      </c>
      <c r="M327" s="152">
        <f t="shared" si="139"/>
        <v>1.6</v>
      </c>
      <c r="N327" s="152">
        <f t="shared" si="140"/>
        <v>1.6</v>
      </c>
      <c r="O327" s="152">
        <f t="shared" si="141"/>
        <v>0.1</v>
      </c>
      <c r="P327" s="152"/>
      <c r="Q327" s="7">
        <f t="shared" si="116"/>
        <v>0.1</v>
      </c>
      <c r="R327" s="7">
        <f t="shared" si="117"/>
        <v>0.5</v>
      </c>
      <c r="S327" s="7">
        <f t="shared" si="118"/>
        <v>1</v>
      </c>
      <c r="T327" s="7">
        <f t="shared" si="142"/>
        <v>1.6</v>
      </c>
      <c r="U327" s="7">
        <f t="shared" si="119"/>
        <v>0.1</v>
      </c>
      <c r="V327" s="7">
        <f t="shared" si="120"/>
        <v>0.5</v>
      </c>
      <c r="W327" s="7">
        <f t="shared" si="121"/>
        <v>1</v>
      </c>
      <c r="X327" s="7">
        <f t="shared" si="143"/>
        <v>1.6</v>
      </c>
      <c r="Y327" s="7">
        <f t="shared" si="122"/>
        <v>0.1</v>
      </c>
      <c r="Z327" s="7">
        <f t="shared" si="123"/>
        <v>0.5</v>
      </c>
      <c r="AA327" s="7">
        <f t="shared" si="124"/>
        <v>1</v>
      </c>
      <c r="AB327" s="7">
        <f t="shared" si="144"/>
        <v>1.6</v>
      </c>
      <c r="AC327" s="7">
        <f t="shared" si="125"/>
        <v>0.1</v>
      </c>
      <c r="AD327" s="7">
        <f t="shared" si="126"/>
        <v>0.5</v>
      </c>
      <c r="AE327" s="7">
        <f t="shared" si="127"/>
        <v>1</v>
      </c>
      <c r="AF327" s="7">
        <f t="shared" si="145"/>
        <v>1.6</v>
      </c>
      <c r="AG327" s="7">
        <f t="shared" si="128"/>
        <v>0.1</v>
      </c>
      <c r="AH327" s="7">
        <f t="shared" si="129"/>
        <v>0</v>
      </c>
      <c r="AI327" s="7">
        <f t="shared" si="130"/>
        <v>0</v>
      </c>
      <c r="AJ327" s="7">
        <f t="shared" si="146"/>
        <v>0.1</v>
      </c>
    </row>
    <row r="328" spans="1:36" x14ac:dyDescent="0.25">
      <c r="A328" s="156" t="s">
        <v>1650</v>
      </c>
      <c r="B328" s="153">
        <v>2</v>
      </c>
      <c r="C328" s="154">
        <v>4.5</v>
      </c>
      <c r="D328" s="151">
        <v>3.5</v>
      </c>
      <c r="E328" s="154">
        <v>3.5</v>
      </c>
      <c r="F328" s="154">
        <v>4</v>
      </c>
      <c r="G328" s="154">
        <v>3.5</v>
      </c>
      <c r="H328" s="154">
        <v>4</v>
      </c>
      <c r="I328" s="151"/>
      <c r="J328" s="163">
        <f t="shared" si="136"/>
        <v>3.8333333333333335</v>
      </c>
      <c r="K328" s="152">
        <f t="shared" si="137"/>
        <v>1.6</v>
      </c>
      <c r="L328" s="152">
        <f t="shared" si="138"/>
        <v>1.6</v>
      </c>
      <c r="M328" s="152">
        <f t="shared" si="139"/>
        <v>1.6</v>
      </c>
      <c r="N328" s="152">
        <f t="shared" si="140"/>
        <v>0.6</v>
      </c>
      <c r="O328" s="152">
        <f t="shared" si="141"/>
        <v>0</v>
      </c>
      <c r="P328" s="152"/>
      <c r="Q328" s="7">
        <f t="shared" si="116"/>
        <v>0.1</v>
      </c>
      <c r="R328" s="7">
        <f t="shared" si="117"/>
        <v>0.5</v>
      </c>
      <c r="S328" s="7">
        <f t="shared" si="118"/>
        <v>1</v>
      </c>
      <c r="T328" s="7">
        <f t="shared" si="142"/>
        <v>1.6</v>
      </c>
      <c r="U328" s="7">
        <f t="shared" si="119"/>
        <v>0.1</v>
      </c>
      <c r="V328" s="7">
        <f t="shared" si="120"/>
        <v>0.5</v>
      </c>
      <c r="W328" s="7">
        <f t="shared" si="121"/>
        <v>1</v>
      </c>
      <c r="X328" s="7">
        <f t="shared" si="143"/>
        <v>1.6</v>
      </c>
      <c r="Y328" s="7">
        <f t="shared" si="122"/>
        <v>0.1</v>
      </c>
      <c r="Z328" s="7">
        <f t="shared" si="123"/>
        <v>0.5</v>
      </c>
      <c r="AA328" s="7">
        <f t="shared" si="124"/>
        <v>1</v>
      </c>
      <c r="AB328" s="7">
        <f t="shared" si="144"/>
        <v>1.6</v>
      </c>
      <c r="AC328" s="7">
        <f t="shared" si="125"/>
        <v>0.1</v>
      </c>
      <c r="AD328" s="7">
        <f t="shared" si="126"/>
        <v>0.5</v>
      </c>
      <c r="AE328" s="7">
        <f t="shared" si="127"/>
        <v>0</v>
      </c>
      <c r="AF328" s="7">
        <f t="shared" si="145"/>
        <v>0.6</v>
      </c>
      <c r="AG328" s="7">
        <f t="shared" si="128"/>
        <v>0</v>
      </c>
      <c r="AH328" s="7">
        <f t="shared" si="129"/>
        <v>0</v>
      </c>
      <c r="AI328" s="7">
        <f t="shared" si="130"/>
        <v>0</v>
      </c>
      <c r="AJ328" s="7">
        <f t="shared" si="146"/>
        <v>0</v>
      </c>
    </row>
    <row r="329" spans="1:36" x14ac:dyDescent="0.25">
      <c r="A329" s="140" t="s">
        <v>1434</v>
      </c>
      <c r="B329" s="153">
        <v>1</v>
      </c>
      <c r="C329" s="154">
        <v>5</v>
      </c>
      <c r="D329" s="151">
        <v>3</v>
      </c>
      <c r="E329" s="154">
        <v>4</v>
      </c>
      <c r="F329" s="154">
        <v>3</v>
      </c>
      <c r="G329" s="154">
        <v>3</v>
      </c>
      <c r="H329" s="154">
        <v>3</v>
      </c>
      <c r="I329" s="151"/>
      <c r="J329" s="163">
        <f t="shared" si="136"/>
        <v>3.5</v>
      </c>
      <c r="K329" s="152">
        <f t="shared" si="137"/>
        <v>1.6</v>
      </c>
      <c r="L329" s="152">
        <f t="shared" si="138"/>
        <v>1.6</v>
      </c>
      <c r="M329" s="152">
        <f t="shared" si="139"/>
        <v>1.6</v>
      </c>
      <c r="N329" s="152">
        <f t="shared" si="140"/>
        <v>0.6</v>
      </c>
      <c r="O329" s="152">
        <f t="shared" si="141"/>
        <v>0</v>
      </c>
      <c r="P329" s="152"/>
      <c r="Q329" s="7">
        <f t="shared" si="116"/>
        <v>0.1</v>
      </c>
      <c r="R329" s="7">
        <f t="shared" si="117"/>
        <v>0.5</v>
      </c>
      <c r="S329" s="7">
        <f t="shared" si="118"/>
        <v>1</v>
      </c>
      <c r="T329" s="7">
        <f t="shared" si="142"/>
        <v>1.6</v>
      </c>
      <c r="U329" s="7">
        <f t="shared" si="119"/>
        <v>0.1</v>
      </c>
      <c r="V329" s="7">
        <f t="shared" si="120"/>
        <v>0.5</v>
      </c>
      <c r="W329" s="7">
        <f t="shared" si="121"/>
        <v>1</v>
      </c>
      <c r="X329" s="7">
        <f t="shared" si="143"/>
        <v>1.6</v>
      </c>
      <c r="Y329" s="7">
        <f t="shared" si="122"/>
        <v>0.1</v>
      </c>
      <c r="Z329" s="7">
        <f t="shared" si="123"/>
        <v>0.5</v>
      </c>
      <c r="AA329" s="7">
        <f t="shared" si="124"/>
        <v>1</v>
      </c>
      <c r="AB329" s="7">
        <f t="shared" si="144"/>
        <v>1.6</v>
      </c>
      <c r="AC329" s="7">
        <f t="shared" si="125"/>
        <v>0.1</v>
      </c>
      <c r="AD329" s="7">
        <f t="shared" si="126"/>
        <v>0.5</v>
      </c>
      <c r="AE329" s="7">
        <f t="shared" si="127"/>
        <v>0</v>
      </c>
      <c r="AF329" s="7">
        <f t="shared" si="145"/>
        <v>0.6</v>
      </c>
      <c r="AG329" s="7">
        <f t="shared" si="128"/>
        <v>0</v>
      </c>
      <c r="AH329" s="7">
        <f t="shared" si="129"/>
        <v>0</v>
      </c>
      <c r="AI329" s="7">
        <f t="shared" si="130"/>
        <v>0</v>
      </c>
      <c r="AJ329" s="7">
        <f t="shared" si="146"/>
        <v>0</v>
      </c>
    </row>
    <row r="330" spans="1:36" x14ac:dyDescent="0.25">
      <c r="A330" s="2" t="s">
        <v>155</v>
      </c>
      <c r="B330" s="153">
        <v>2</v>
      </c>
      <c r="C330" s="154">
        <v>4.5</v>
      </c>
      <c r="D330" s="151">
        <v>4</v>
      </c>
      <c r="E330" s="154">
        <v>4</v>
      </c>
      <c r="F330" s="154">
        <v>4</v>
      </c>
      <c r="G330" s="154">
        <v>2</v>
      </c>
      <c r="H330" s="154">
        <v>3</v>
      </c>
      <c r="I330" s="151"/>
      <c r="J330" s="163">
        <f t="shared" si="136"/>
        <v>3.5833333333333335</v>
      </c>
      <c r="K330" s="152">
        <f t="shared" si="137"/>
        <v>1.6</v>
      </c>
      <c r="L330" s="152">
        <f t="shared" si="138"/>
        <v>1.6</v>
      </c>
      <c r="M330" s="152">
        <f t="shared" si="139"/>
        <v>1.6</v>
      </c>
      <c r="N330" s="152">
        <f t="shared" si="140"/>
        <v>0.6</v>
      </c>
      <c r="O330" s="152">
        <f t="shared" si="141"/>
        <v>0</v>
      </c>
      <c r="P330" s="152"/>
      <c r="Q330" s="7">
        <f t="shared" si="116"/>
        <v>0.1</v>
      </c>
      <c r="R330" s="7">
        <f t="shared" si="117"/>
        <v>0.5</v>
      </c>
      <c r="S330" s="7">
        <f t="shared" si="118"/>
        <v>1</v>
      </c>
      <c r="T330" s="7">
        <f t="shared" si="142"/>
        <v>1.6</v>
      </c>
      <c r="U330" s="7">
        <f t="shared" si="119"/>
        <v>0.1</v>
      </c>
      <c r="V330" s="7">
        <f t="shared" si="120"/>
        <v>0.5</v>
      </c>
      <c r="W330" s="7">
        <f t="shared" si="121"/>
        <v>1</v>
      </c>
      <c r="X330" s="7">
        <f t="shared" si="143"/>
        <v>1.6</v>
      </c>
      <c r="Y330" s="7">
        <f t="shared" si="122"/>
        <v>0.1</v>
      </c>
      <c r="Z330" s="7">
        <f t="shared" si="123"/>
        <v>0.5</v>
      </c>
      <c r="AA330" s="7">
        <f t="shared" si="124"/>
        <v>1</v>
      </c>
      <c r="AB330" s="7">
        <f t="shared" si="144"/>
        <v>1.6</v>
      </c>
      <c r="AC330" s="7">
        <f t="shared" si="125"/>
        <v>0.1</v>
      </c>
      <c r="AD330" s="7">
        <f t="shared" si="126"/>
        <v>0.5</v>
      </c>
      <c r="AE330" s="7">
        <f t="shared" si="127"/>
        <v>0</v>
      </c>
      <c r="AF330" s="7">
        <f t="shared" si="145"/>
        <v>0.6</v>
      </c>
      <c r="AG330" s="7">
        <f t="shared" si="128"/>
        <v>0</v>
      </c>
      <c r="AH330" s="7">
        <f t="shared" si="129"/>
        <v>0</v>
      </c>
      <c r="AI330" s="7">
        <f t="shared" si="130"/>
        <v>0</v>
      </c>
      <c r="AJ330" s="7">
        <f t="shared" si="146"/>
        <v>0</v>
      </c>
    </row>
    <row r="331" spans="1:36" x14ac:dyDescent="0.25">
      <c r="A331" s="140" t="s">
        <v>156</v>
      </c>
      <c r="B331" s="153">
        <v>1</v>
      </c>
      <c r="C331" s="154">
        <v>5</v>
      </c>
      <c r="D331" s="151">
        <v>4</v>
      </c>
      <c r="E331" s="154">
        <v>4</v>
      </c>
      <c r="F331" s="154">
        <v>4</v>
      </c>
      <c r="G331" s="154">
        <v>2</v>
      </c>
      <c r="H331" s="154">
        <v>3</v>
      </c>
      <c r="I331" s="151"/>
      <c r="J331" s="163">
        <f t="shared" si="136"/>
        <v>3.6666666666666665</v>
      </c>
      <c r="K331" s="152">
        <f t="shared" si="137"/>
        <v>1.6</v>
      </c>
      <c r="L331" s="152">
        <f t="shared" si="138"/>
        <v>1.6</v>
      </c>
      <c r="M331" s="152">
        <f t="shared" si="139"/>
        <v>1.6</v>
      </c>
      <c r="N331" s="152">
        <f t="shared" si="140"/>
        <v>0.6</v>
      </c>
      <c r="O331" s="152">
        <f t="shared" si="141"/>
        <v>0</v>
      </c>
      <c r="P331" s="152"/>
      <c r="Q331" s="7">
        <f t="shared" si="116"/>
        <v>0.1</v>
      </c>
      <c r="R331" s="7">
        <f t="shared" si="117"/>
        <v>0.5</v>
      </c>
      <c r="S331" s="7">
        <f t="shared" si="118"/>
        <v>1</v>
      </c>
      <c r="T331" s="7">
        <f t="shared" si="142"/>
        <v>1.6</v>
      </c>
      <c r="U331" s="7">
        <f t="shared" si="119"/>
        <v>0.1</v>
      </c>
      <c r="V331" s="7">
        <f t="shared" si="120"/>
        <v>0.5</v>
      </c>
      <c r="W331" s="7">
        <f t="shared" si="121"/>
        <v>1</v>
      </c>
      <c r="X331" s="7">
        <f t="shared" si="143"/>
        <v>1.6</v>
      </c>
      <c r="Y331" s="7">
        <f t="shared" si="122"/>
        <v>0.1</v>
      </c>
      <c r="Z331" s="7">
        <f t="shared" si="123"/>
        <v>0.5</v>
      </c>
      <c r="AA331" s="7">
        <f t="shared" si="124"/>
        <v>1</v>
      </c>
      <c r="AB331" s="7">
        <f t="shared" si="144"/>
        <v>1.6</v>
      </c>
      <c r="AC331" s="7">
        <f t="shared" si="125"/>
        <v>0.1</v>
      </c>
      <c r="AD331" s="7">
        <f t="shared" si="126"/>
        <v>0.5</v>
      </c>
      <c r="AE331" s="7">
        <f t="shared" si="127"/>
        <v>0</v>
      </c>
      <c r="AF331" s="7">
        <f t="shared" si="145"/>
        <v>0.6</v>
      </c>
      <c r="AG331" s="7">
        <f t="shared" si="128"/>
        <v>0</v>
      </c>
      <c r="AH331" s="7">
        <f t="shared" si="129"/>
        <v>0</v>
      </c>
      <c r="AI331" s="7">
        <f t="shared" si="130"/>
        <v>0</v>
      </c>
      <c r="AJ331" s="7">
        <f t="shared" si="146"/>
        <v>0</v>
      </c>
    </row>
    <row r="332" spans="1:36" x14ac:dyDescent="0.25">
      <c r="A332" s="140" t="s">
        <v>1605</v>
      </c>
      <c r="B332" s="153">
        <v>1</v>
      </c>
      <c r="C332" s="154">
        <v>4</v>
      </c>
      <c r="D332" s="151">
        <v>4</v>
      </c>
      <c r="E332" s="154">
        <v>4</v>
      </c>
      <c r="F332" s="154">
        <v>4</v>
      </c>
      <c r="G332" s="154">
        <v>2</v>
      </c>
      <c r="H332" s="154">
        <v>3</v>
      </c>
      <c r="I332" s="151"/>
      <c r="J332" s="163">
        <f t="shared" si="136"/>
        <v>3.5</v>
      </c>
      <c r="K332" s="152">
        <f t="shared" si="137"/>
        <v>1.6</v>
      </c>
      <c r="L332" s="152">
        <f t="shared" si="138"/>
        <v>1.6</v>
      </c>
      <c r="M332" s="152">
        <f t="shared" si="139"/>
        <v>1.6</v>
      </c>
      <c r="N332" s="152">
        <f t="shared" si="140"/>
        <v>0.6</v>
      </c>
      <c r="O332" s="152">
        <f t="shared" si="141"/>
        <v>0</v>
      </c>
      <c r="P332" s="152"/>
      <c r="Q332" s="7">
        <f t="shared" si="116"/>
        <v>0.1</v>
      </c>
      <c r="R332" s="7">
        <f t="shared" si="117"/>
        <v>0.5</v>
      </c>
      <c r="S332" s="7">
        <f t="shared" si="118"/>
        <v>1</v>
      </c>
      <c r="T332" s="7">
        <f t="shared" si="142"/>
        <v>1.6</v>
      </c>
      <c r="U332" s="7">
        <f t="shared" si="119"/>
        <v>0.1</v>
      </c>
      <c r="V332" s="7">
        <f t="shared" si="120"/>
        <v>0.5</v>
      </c>
      <c r="W332" s="7">
        <f t="shared" si="121"/>
        <v>1</v>
      </c>
      <c r="X332" s="7">
        <f t="shared" si="143"/>
        <v>1.6</v>
      </c>
      <c r="Y332" s="7">
        <f t="shared" si="122"/>
        <v>0.1</v>
      </c>
      <c r="Z332" s="7">
        <f t="shared" si="123"/>
        <v>0.5</v>
      </c>
      <c r="AA332" s="7">
        <f t="shared" si="124"/>
        <v>1</v>
      </c>
      <c r="AB332" s="7">
        <f t="shared" si="144"/>
        <v>1.6</v>
      </c>
      <c r="AC332" s="7">
        <f t="shared" si="125"/>
        <v>0.1</v>
      </c>
      <c r="AD332" s="7">
        <f t="shared" si="126"/>
        <v>0.5</v>
      </c>
      <c r="AE332" s="7">
        <f t="shared" si="127"/>
        <v>0</v>
      </c>
      <c r="AF332" s="7">
        <f t="shared" si="145"/>
        <v>0.6</v>
      </c>
      <c r="AG332" s="7">
        <f t="shared" si="128"/>
        <v>0</v>
      </c>
      <c r="AH332" s="7">
        <f t="shared" si="129"/>
        <v>0</v>
      </c>
      <c r="AI332" s="7">
        <f t="shared" si="130"/>
        <v>0</v>
      </c>
      <c r="AJ332" s="7">
        <f t="shared" si="146"/>
        <v>0</v>
      </c>
    </row>
    <row r="333" spans="1:36" x14ac:dyDescent="0.25">
      <c r="A333" s="2" t="s">
        <v>73</v>
      </c>
      <c r="B333" s="153">
        <v>2</v>
      </c>
      <c r="C333" s="154">
        <v>4.5</v>
      </c>
      <c r="D333" s="151">
        <v>4.5</v>
      </c>
      <c r="E333" s="154">
        <v>4</v>
      </c>
      <c r="F333" s="154">
        <v>5</v>
      </c>
      <c r="G333" s="154">
        <v>4</v>
      </c>
      <c r="H333" s="154">
        <v>4</v>
      </c>
      <c r="I333" s="151"/>
      <c r="J333" s="163">
        <f t="shared" si="136"/>
        <v>4.333333333333333</v>
      </c>
      <c r="K333" s="152">
        <f t="shared" si="137"/>
        <v>1.6</v>
      </c>
      <c r="L333" s="152">
        <f t="shared" si="138"/>
        <v>1.6</v>
      </c>
      <c r="M333" s="152">
        <f t="shared" si="139"/>
        <v>1.6</v>
      </c>
      <c r="N333" s="152">
        <f t="shared" si="140"/>
        <v>1.6</v>
      </c>
      <c r="O333" s="152">
        <f t="shared" si="141"/>
        <v>0.1</v>
      </c>
      <c r="P333" s="152"/>
      <c r="Q333" s="7">
        <f t="shared" si="116"/>
        <v>0.1</v>
      </c>
      <c r="R333" s="7">
        <f t="shared" si="117"/>
        <v>0.5</v>
      </c>
      <c r="S333" s="7">
        <f t="shared" si="118"/>
        <v>1</v>
      </c>
      <c r="T333" s="7">
        <f t="shared" si="142"/>
        <v>1.6</v>
      </c>
      <c r="U333" s="7">
        <f t="shared" si="119"/>
        <v>0.1</v>
      </c>
      <c r="V333" s="7">
        <f t="shared" si="120"/>
        <v>0.5</v>
      </c>
      <c r="W333" s="7">
        <f t="shared" si="121"/>
        <v>1</v>
      </c>
      <c r="X333" s="7">
        <f t="shared" si="143"/>
        <v>1.6</v>
      </c>
      <c r="Y333" s="7">
        <f t="shared" si="122"/>
        <v>0.1</v>
      </c>
      <c r="Z333" s="7">
        <f t="shared" si="123"/>
        <v>0.5</v>
      </c>
      <c r="AA333" s="7">
        <f t="shared" si="124"/>
        <v>1</v>
      </c>
      <c r="AB333" s="7">
        <f t="shared" si="144"/>
        <v>1.6</v>
      </c>
      <c r="AC333" s="7">
        <f t="shared" si="125"/>
        <v>0.1</v>
      </c>
      <c r="AD333" s="7">
        <f t="shared" si="126"/>
        <v>0.5</v>
      </c>
      <c r="AE333" s="7">
        <f t="shared" si="127"/>
        <v>1</v>
      </c>
      <c r="AF333" s="7">
        <f t="shared" si="145"/>
        <v>1.6</v>
      </c>
      <c r="AG333" s="7">
        <f t="shared" si="128"/>
        <v>0.1</v>
      </c>
      <c r="AH333" s="7">
        <f t="shared" si="129"/>
        <v>0</v>
      </c>
      <c r="AI333" s="7">
        <f t="shared" si="130"/>
        <v>0</v>
      </c>
      <c r="AJ333" s="7">
        <f t="shared" si="146"/>
        <v>0.1</v>
      </c>
    </row>
    <row r="334" spans="1:36" x14ac:dyDescent="0.25">
      <c r="A334" s="140" t="s">
        <v>584</v>
      </c>
      <c r="B334" s="153">
        <v>2</v>
      </c>
      <c r="C334" s="154">
        <v>4.5</v>
      </c>
      <c r="D334" s="151">
        <v>4.5</v>
      </c>
      <c r="E334" s="154">
        <v>4</v>
      </c>
      <c r="F334" s="154">
        <v>5</v>
      </c>
      <c r="G334" s="154">
        <v>4</v>
      </c>
      <c r="H334" s="154">
        <v>4</v>
      </c>
      <c r="I334" s="151"/>
      <c r="J334" s="163">
        <f t="shared" si="136"/>
        <v>4.333333333333333</v>
      </c>
      <c r="K334" s="152">
        <f t="shared" si="137"/>
        <v>1.6</v>
      </c>
      <c r="L334" s="152">
        <f t="shared" si="138"/>
        <v>1.6</v>
      </c>
      <c r="M334" s="152">
        <f t="shared" si="139"/>
        <v>1.6</v>
      </c>
      <c r="N334" s="152">
        <f t="shared" si="140"/>
        <v>1.6</v>
      </c>
      <c r="O334" s="152">
        <f t="shared" si="141"/>
        <v>0.1</v>
      </c>
      <c r="P334" s="152"/>
      <c r="Q334" s="7">
        <f t="shared" si="116"/>
        <v>0.1</v>
      </c>
      <c r="R334" s="7">
        <f t="shared" si="117"/>
        <v>0.5</v>
      </c>
      <c r="S334" s="7">
        <f t="shared" si="118"/>
        <v>1</v>
      </c>
      <c r="T334" s="7">
        <f t="shared" si="142"/>
        <v>1.6</v>
      </c>
      <c r="U334" s="7">
        <f t="shared" si="119"/>
        <v>0.1</v>
      </c>
      <c r="V334" s="7">
        <f t="shared" si="120"/>
        <v>0.5</v>
      </c>
      <c r="W334" s="7">
        <f t="shared" si="121"/>
        <v>1</v>
      </c>
      <c r="X334" s="7">
        <f t="shared" si="143"/>
        <v>1.6</v>
      </c>
      <c r="Y334" s="7">
        <f t="shared" si="122"/>
        <v>0.1</v>
      </c>
      <c r="Z334" s="7">
        <f t="shared" si="123"/>
        <v>0.5</v>
      </c>
      <c r="AA334" s="7">
        <f t="shared" si="124"/>
        <v>1</v>
      </c>
      <c r="AB334" s="7">
        <f t="shared" si="144"/>
        <v>1.6</v>
      </c>
      <c r="AC334" s="7">
        <f t="shared" si="125"/>
        <v>0.1</v>
      </c>
      <c r="AD334" s="7">
        <f t="shared" si="126"/>
        <v>0.5</v>
      </c>
      <c r="AE334" s="7">
        <f t="shared" si="127"/>
        <v>1</v>
      </c>
      <c r="AF334" s="7">
        <f t="shared" si="145"/>
        <v>1.6</v>
      </c>
      <c r="AG334" s="7">
        <f t="shared" si="128"/>
        <v>0.1</v>
      </c>
      <c r="AH334" s="7">
        <f t="shared" si="129"/>
        <v>0</v>
      </c>
      <c r="AI334" s="7">
        <f t="shared" si="130"/>
        <v>0</v>
      </c>
      <c r="AJ334" s="7">
        <f t="shared" si="146"/>
        <v>0.1</v>
      </c>
    </row>
    <row r="335" spans="1:36" x14ac:dyDescent="0.25">
      <c r="A335" s="2" t="s">
        <v>61</v>
      </c>
      <c r="B335" s="153">
        <v>8</v>
      </c>
      <c r="C335" s="154">
        <v>4.375</v>
      </c>
      <c r="D335" s="151">
        <v>4</v>
      </c>
      <c r="E335" s="154">
        <v>4.125</v>
      </c>
      <c r="F335" s="154">
        <v>4.25</v>
      </c>
      <c r="G335" s="154">
        <v>3.125</v>
      </c>
      <c r="H335" s="154">
        <v>3.5</v>
      </c>
      <c r="I335" s="151"/>
      <c r="J335" s="163">
        <f t="shared" si="136"/>
        <v>3.8958333333333335</v>
      </c>
      <c r="K335" s="152">
        <f t="shared" si="137"/>
        <v>1.6</v>
      </c>
      <c r="L335" s="152">
        <f t="shared" si="138"/>
        <v>1.6</v>
      </c>
      <c r="M335" s="152">
        <f t="shared" si="139"/>
        <v>1.6</v>
      </c>
      <c r="N335" s="152">
        <f t="shared" si="140"/>
        <v>0.6</v>
      </c>
      <c r="O335" s="152">
        <f t="shared" si="141"/>
        <v>0</v>
      </c>
      <c r="P335" s="152"/>
      <c r="Q335" s="7">
        <f t="shared" si="116"/>
        <v>0.1</v>
      </c>
      <c r="R335" s="7">
        <f t="shared" si="117"/>
        <v>0.5</v>
      </c>
      <c r="S335" s="7">
        <f t="shared" si="118"/>
        <v>1</v>
      </c>
      <c r="T335" s="7">
        <f t="shared" si="142"/>
        <v>1.6</v>
      </c>
      <c r="U335" s="7">
        <f t="shared" si="119"/>
        <v>0.1</v>
      </c>
      <c r="V335" s="7">
        <f t="shared" si="120"/>
        <v>0.5</v>
      </c>
      <c r="W335" s="7">
        <f t="shared" si="121"/>
        <v>1</v>
      </c>
      <c r="X335" s="7">
        <f t="shared" si="143"/>
        <v>1.6</v>
      </c>
      <c r="Y335" s="7">
        <f t="shared" si="122"/>
        <v>0.1</v>
      </c>
      <c r="Z335" s="7">
        <f t="shared" si="123"/>
        <v>0.5</v>
      </c>
      <c r="AA335" s="7">
        <f t="shared" si="124"/>
        <v>1</v>
      </c>
      <c r="AB335" s="7">
        <f t="shared" si="144"/>
        <v>1.6</v>
      </c>
      <c r="AC335" s="7">
        <f t="shared" si="125"/>
        <v>0.1</v>
      </c>
      <c r="AD335" s="7">
        <f t="shared" si="126"/>
        <v>0.5</v>
      </c>
      <c r="AE335" s="7">
        <f t="shared" si="127"/>
        <v>0</v>
      </c>
      <c r="AF335" s="7">
        <f t="shared" si="145"/>
        <v>0.6</v>
      </c>
      <c r="AG335" s="7">
        <f t="shared" si="128"/>
        <v>0</v>
      </c>
      <c r="AH335" s="7">
        <f t="shared" si="129"/>
        <v>0</v>
      </c>
      <c r="AI335" s="7">
        <f t="shared" si="130"/>
        <v>0</v>
      </c>
      <c r="AJ335" s="7">
        <f t="shared" si="146"/>
        <v>0</v>
      </c>
    </row>
    <row r="336" spans="1:36" x14ac:dyDescent="0.25">
      <c r="A336" s="140" t="s">
        <v>360</v>
      </c>
      <c r="B336" s="153">
        <v>7</v>
      </c>
      <c r="C336" s="154">
        <v>4.4285714285714288</v>
      </c>
      <c r="D336" s="151">
        <v>3.8571428571428572</v>
      </c>
      <c r="E336" s="154">
        <v>4.1428571428571432</v>
      </c>
      <c r="F336" s="154">
        <v>4.2857142857142856</v>
      </c>
      <c r="G336" s="154">
        <v>3</v>
      </c>
      <c r="H336" s="154">
        <v>3.4285714285714284</v>
      </c>
      <c r="I336" s="151"/>
      <c r="J336" s="163">
        <f t="shared" si="136"/>
        <v>3.8571428571428572</v>
      </c>
      <c r="K336" s="152">
        <f t="shared" si="137"/>
        <v>1.6</v>
      </c>
      <c r="L336" s="152">
        <f t="shared" si="138"/>
        <v>1.6</v>
      </c>
      <c r="M336" s="152">
        <f t="shared" si="139"/>
        <v>1.6</v>
      </c>
      <c r="N336" s="152">
        <f t="shared" si="140"/>
        <v>0.6</v>
      </c>
      <c r="O336" s="152">
        <f t="shared" si="141"/>
        <v>0</v>
      </c>
      <c r="P336" s="152"/>
      <c r="Q336" s="7">
        <f t="shared" ref="Q336:Q399" si="147">IF($J336&gt;0,0.1,0)</f>
        <v>0.1</v>
      </c>
      <c r="R336" s="7">
        <f t="shared" ref="R336:R399" si="148">IF($J336&gt;0.49,0.5,0)</f>
        <v>0.5</v>
      </c>
      <c r="S336" s="7">
        <f t="shared" ref="S336:S399" si="149">IF($J336&gt;0.99,1,0)</f>
        <v>1</v>
      </c>
      <c r="T336" s="7">
        <f t="shared" si="142"/>
        <v>1.6</v>
      </c>
      <c r="U336" s="7">
        <f t="shared" ref="U336:U399" si="150">IF($J336&gt;1,0.1,0)</f>
        <v>0.1</v>
      </c>
      <c r="V336" s="7">
        <f t="shared" ref="V336:V399" si="151">IF($J336&gt;1.49,0.5,0)</f>
        <v>0.5</v>
      </c>
      <c r="W336" s="7">
        <f t="shared" ref="W336:W399" si="152">IF($J336&gt;1.99,1,0)</f>
        <v>1</v>
      </c>
      <c r="X336" s="7">
        <f t="shared" si="143"/>
        <v>1.6</v>
      </c>
      <c r="Y336" s="7">
        <f t="shared" ref="Y336:Y399" si="153">IF($J336&gt;2,0.1,0)</f>
        <v>0.1</v>
      </c>
      <c r="Z336" s="7">
        <f t="shared" ref="Z336:Z399" si="154">IF($J336&gt;2.49,0.5,0)</f>
        <v>0.5</v>
      </c>
      <c r="AA336" s="7">
        <f t="shared" ref="AA336:AA399" si="155">IF($J336&gt;2.99,1,0)</f>
        <v>1</v>
      </c>
      <c r="AB336" s="7">
        <f t="shared" si="144"/>
        <v>1.6</v>
      </c>
      <c r="AC336" s="7">
        <f t="shared" ref="AC336:AC399" si="156">IF($J336&gt;3,0.1,0)</f>
        <v>0.1</v>
      </c>
      <c r="AD336" s="7">
        <f t="shared" ref="AD336:AD399" si="157">IF($J336&gt;3.49,0.5,0)</f>
        <v>0.5</v>
      </c>
      <c r="AE336" s="7">
        <f t="shared" ref="AE336:AE399" si="158">IF($J336&gt;3.99,1,0)</f>
        <v>0</v>
      </c>
      <c r="AF336" s="7">
        <f t="shared" si="145"/>
        <v>0.6</v>
      </c>
      <c r="AG336" s="7">
        <f t="shared" ref="AG336:AG399" si="159">IF($J336&gt;4,0.1,0)</f>
        <v>0</v>
      </c>
      <c r="AH336" s="7">
        <f t="shared" ref="AH336:AH399" si="160">IF($J336&gt;4.49,0.5,0)</f>
        <v>0</v>
      </c>
      <c r="AI336" s="7">
        <f t="shared" ref="AI336:AI399" si="161">IF($J336&gt;4.99,1,0)</f>
        <v>0</v>
      </c>
      <c r="AJ336" s="7">
        <f t="shared" si="146"/>
        <v>0</v>
      </c>
    </row>
    <row r="337" spans="1:36" x14ac:dyDescent="0.25">
      <c r="A337" s="140" t="s">
        <v>1755</v>
      </c>
      <c r="B337" s="153">
        <v>1</v>
      </c>
      <c r="C337" s="154">
        <v>4</v>
      </c>
      <c r="D337" s="151">
        <v>5</v>
      </c>
      <c r="E337" s="154">
        <v>4</v>
      </c>
      <c r="F337" s="154">
        <v>4</v>
      </c>
      <c r="G337" s="154">
        <v>4</v>
      </c>
      <c r="H337" s="154">
        <v>4</v>
      </c>
      <c r="I337" s="151"/>
      <c r="J337" s="163">
        <f t="shared" si="136"/>
        <v>4.166666666666667</v>
      </c>
      <c r="K337" s="152">
        <f t="shared" si="137"/>
        <v>1.6</v>
      </c>
      <c r="L337" s="152">
        <f t="shared" si="138"/>
        <v>1.6</v>
      </c>
      <c r="M337" s="152">
        <f t="shared" si="139"/>
        <v>1.6</v>
      </c>
      <c r="N337" s="152">
        <f t="shared" si="140"/>
        <v>1.6</v>
      </c>
      <c r="O337" s="152">
        <f t="shared" si="141"/>
        <v>0.1</v>
      </c>
      <c r="P337" s="152"/>
      <c r="Q337" s="7">
        <f t="shared" si="147"/>
        <v>0.1</v>
      </c>
      <c r="R337" s="7">
        <f t="shared" si="148"/>
        <v>0.5</v>
      </c>
      <c r="S337" s="7">
        <f t="shared" si="149"/>
        <v>1</v>
      </c>
      <c r="T337" s="7">
        <f t="shared" si="142"/>
        <v>1.6</v>
      </c>
      <c r="U337" s="7">
        <f t="shared" si="150"/>
        <v>0.1</v>
      </c>
      <c r="V337" s="7">
        <f t="shared" si="151"/>
        <v>0.5</v>
      </c>
      <c r="W337" s="7">
        <f t="shared" si="152"/>
        <v>1</v>
      </c>
      <c r="X337" s="7">
        <f t="shared" si="143"/>
        <v>1.6</v>
      </c>
      <c r="Y337" s="7">
        <f t="shared" si="153"/>
        <v>0.1</v>
      </c>
      <c r="Z337" s="7">
        <f t="shared" si="154"/>
        <v>0.5</v>
      </c>
      <c r="AA337" s="7">
        <f t="shared" si="155"/>
        <v>1</v>
      </c>
      <c r="AB337" s="7">
        <f t="shared" si="144"/>
        <v>1.6</v>
      </c>
      <c r="AC337" s="7">
        <f t="shared" si="156"/>
        <v>0.1</v>
      </c>
      <c r="AD337" s="7">
        <f t="shared" si="157"/>
        <v>0.5</v>
      </c>
      <c r="AE337" s="7">
        <f t="shared" si="158"/>
        <v>1</v>
      </c>
      <c r="AF337" s="7">
        <f t="shared" si="145"/>
        <v>1.6</v>
      </c>
      <c r="AG337" s="7">
        <f t="shared" si="159"/>
        <v>0.1</v>
      </c>
      <c r="AH337" s="7">
        <f t="shared" si="160"/>
        <v>0</v>
      </c>
      <c r="AI337" s="7">
        <f t="shared" si="161"/>
        <v>0</v>
      </c>
      <c r="AJ337" s="7">
        <f t="shared" si="146"/>
        <v>0.1</v>
      </c>
    </row>
    <row r="338" spans="1:36" x14ac:dyDescent="0.25">
      <c r="A338" s="2" t="s">
        <v>31</v>
      </c>
      <c r="B338" s="153">
        <v>27</v>
      </c>
      <c r="C338" s="154">
        <v>4.666666666666667</v>
      </c>
      <c r="D338" s="151">
        <v>4.333333333333333</v>
      </c>
      <c r="E338" s="154">
        <v>4.2592592592592595</v>
      </c>
      <c r="F338" s="154">
        <v>4.4074074074074074</v>
      </c>
      <c r="G338" s="154">
        <v>3.925925925925926</v>
      </c>
      <c r="H338" s="154">
        <v>3.9629629629629628</v>
      </c>
      <c r="I338" s="151"/>
      <c r="J338" s="163">
        <f t="shared" si="136"/>
        <v>4.2592592592592595</v>
      </c>
      <c r="K338" s="152">
        <f t="shared" si="137"/>
        <v>1.6</v>
      </c>
      <c r="L338" s="152">
        <f t="shared" si="138"/>
        <v>1.6</v>
      </c>
      <c r="M338" s="152">
        <f t="shared" si="139"/>
        <v>1.6</v>
      </c>
      <c r="N338" s="152">
        <f t="shared" si="140"/>
        <v>1.6</v>
      </c>
      <c r="O338" s="152">
        <f t="shared" si="141"/>
        <v>0.1</v>
      </c>
      <c r="P338" s="152"/>
      <c r="Q338" s="7">
        <f t="shared" si="147"/>
        <v>0.1</v>
      </c>
      <c r="R338" s="7">
        <f t="shared" si="148"/>
        <v>0.5</v>
      </c>
      <c r="S338" s="7">
        <f t="shared" si="149"/>
        <v>1</v>
      </c>
      <c r="T338" s="7">
        <f t="shared" si="142"/>
        <v>1.6</v>
      </c>
      <c r="U338" s="7">
        <f t="shared" si="150"/>
        <v>0.1</v>
      </c>
      <c r="V338" s="7">
        <f t="shared" si="151"/>
        <v>0.5</v>
      </c>
      <c r="W338" s="7">
        <f t="shared" si="152"/>
        <v>1</v>
      </c>
      <c r="X338" s="7">
        <f t="shared" si="143"/>
        <v>1.6</v>
      </c>
      <c r="Y338" s="7">
        <f t="shared" si="153"/>
        <v>0.1</v>
      </c>
      <c r="Z338" s="7">
        <f t="shared" si="154"/>
        <v>0.5</v>
      </c>
      <c r="AA338" s="7">
        <f t="shared" si="155"/>
        <v>1</v>
      </c>
      <c r="AB338" s="7">
        <f t="shared" si="144"/>
        <v>1.6</v>
      </c>
      <c r="AC338" s="7">
        <f t="shared" si="156"/>
        <v>0.1</v>
      </c>
      <c r="AD338" s="7">
        <f t="shared" si="157"/>
        <v>0.5</v>
      </c>
      <c r="AE338" s="7">
        <f t="shared" si="158"/>
        <v>1</v>
      </c>
      <c r="AF338" s="7">
        <f t="shared" si="145"/>
        <v>1.6</v>
      </c>
      <c r="AG338" s="7">
        <f t="shared" si="159"/>
        <v>0.1</v>
      </c>
      <c r="AH338" s="7">
        <f t="shared" si="160"/>
        <v>0</v>
      </c>
      <c r="AI338" s="7">
        <f t="shared" si="161"/>
        <v>0</v>
      </c>
      <c r="AJ338" s="7">
        <f t="shared" si="146"/>
        <v>0.1</v>
      </c>
    </row>
    <row r="339" spans="1:36" x14ac:dyDescent="0.25">
      <c r="A339" s="140" t="s">
        <v>711</v>
      </c>
      <c r="B339" s="153">
        <v>5</v>
      </c>
      <c r="C339" s="154">
        <v>5</v>
      </c>
      <c r="D339" s="151">
        <v>4.8</v>
      </c>
      <c r="E339" s="154">
        <v>4.8</v>
      </c>
      <c r="F339" s="154">
        <v>5</v>
      </c>
      <c r="G339" s="154">
        <v>4.4000000000000004</v>
      </c>
      <c r="H339" s="154">
        <v>4.2</v>
      </c>
      <c r="I339" s="151"/>
      <c r="J339" s="163">
        <f t="shared" si="136"/>
        <v>4.7</v>
      </c>
      <c r="K339" s="152">
        <f t="shared" si="137"/>
        <v>1.6</v>
      </c>
      <c r="L339" s="152">
        <f t="shared" si="138"/>
        <v>1.6</v>
      </c>
      <c r="M339" s="152">
        <f t="shared" si="139"/>
        <v>1.6</v>
      </c>
      <c r="N339" s="152">
        <f t="shared" si="140"/>
        <v>1.6</v>
      </c>
      <c r="O339" s="152">
        <f t="shared" si="141"/>
        <v>0.6</v>
      </c>
      <c r="P339" s="152"/>
      <c r="Q339" s="7">
        <f t="shared" si="147"/>
        <v>0.1</v>
      </c>
      <c r="R339" s="7">
        <f t="shared" si="148"/>
        <v>0.5</v>
      </c>
      <c r="S339" s="7">
        <f t="shared" si="149"/>
        <v>1</v>
      </c>
      <c r="T339" s="7">
        <f t="shared" si="142"/>
        <v>1.6</v>
      </c>
      <c r="U339" s="7">
        <f t="shared" si="150"/>
        <v>0.1</v>
      </c>
      <c r="V339" s="7">
        <f t="shared" si="151"/>
        <v>0.5</v>
      </c>
      <c r="W339" s="7">
        <f t="shared" si="152"/>
        <v>1</v>
      </c>
      <c r="X339" s="7">
        <f t="shared" si="143"/>
        <v>1.6</v>
      </c>
      <c r="Y339" s="7">
        <f t="shared" si="153"/>
        <v>0.1</v>
      </c>
      <c r="Z339" s="7">
        <f t="shared" si="154"/>
        <v>0.5</v>
      </c>
      <c r="AA339" s="7">
        <f t="shared" si="155"/>
        <v>1</v>
      </c>
      <c r="AB339" s="7">
        <f t="shared" si="144"/>
        <v>1.6</v>
      </c>
      <c r="AC339" s="7">
        <f t="shared" si="156"/>
        <v>0.1</v>
      </c>
      <c r="AD339" s="7">
        <f t="shared" si="157"/>
        <v>0.5</v>
      </c>
      <c r="AE339" s="7">
        <f t="shared" si="158"/>
        <v>1</v>
      </c>
      <c r="AF339" s="7">
        <f t="shared" si="145"/>
        <v>1.6</v>
      </c>
      <c r="AG339" s="7">
        <f t="shared" si="159"/>
        <v>0.1</v>
      </c>
      <c r="AH339" s="7">
        <f t="shared" si="160"/>
        <v>0.5</v>
      </c>
      <c r="AI339" s="7">
        <f t="shared" si="161"/>
        <v>0</v>
      </c>
      <c r="AJ339" s="7">
        <f t="shared" si="146"/>
        <v>0.6</v>
      </c>
    </row>
    <row r="340" spans="1:36" x14ac:dyDescent="0.25">
      <c r="A340" s="140" t="s">
        <v>616</v>
      </c>
      <c r="B340" s="153">
        <v>4</v>
      </c>
      <c r="C340" s="154">
        <v>4.5</v>
      </c>
      <c r="D340" s="151">
        <v>4.5</v>
      </c>
      <c r="E340" s="154">
        <v>4.75</v>
      </c>
      <c r="F340" s="154">
        <v>4.75</v>
      </c>
      <c r="G340" s="154">
        <v>4.25</v>
      </c>
      <c r="H340" s="154">
        <v>3.5</v>
      </c>
      <c r="I340" s="151"/>
      <c r="J340" s="163">
        <f t="shared" si="136"/>
        <v>4.375</v>
      </c>
      <c r="K340" s="152">
        <f t="shared" si="137"/>
        <v>1.6</v>
      </c>
      <c r="L340" s="152">
        <f t="shared" si="138"/>
        <v>1.6</v>
      </c>
      <c r="M340" s="152">
        <f t="shared" si="139"/>
        <v>1.6</v>
      </c>
      <c r="N340" s="152">
        <f t="shared" si="140"/>
        <v>1.6</v>
      </c>
      <c r="O340" s="152">
        <f t="shared" si="141"/>
        <v>0.1</v>
      </c>
      <c r="P340" s="152"/>
      <c r="Q340" s="7">
        <f t="shared" si="147"/>
        <v>0.1</v>
      </c>
      <c r="R340" s="7">
        <f t="shared" si="148"/>
        <v>0.5</v>
      </c>
      <c r="S340" s="7">
        <f t="shared" si="149"/>
        <v>1</v>
      </c>
      <c r="T340" s="7">
        <f t="shared" si="142"/>
        <v>1.6</v>
      </c>
      <c r="U340" s="7">
        <f t="shared" si="150"/>
        <v>0.1</v>
      </c>
      <c r="V340" s="7">
        <f t="shared" si="151"/>
        <v>0.5</v>
      </c>
      <c r="W340" s="7">
        <f t="shared" si="152"/>
        <v>1</v>
      </c>
      <c r="X340" s="7">
        <f t="shared" si="143"/>
        <v>1.6</v>
      </c>
      <c r="Y340" s="7">
        <f t="shared" si="153"/>
        <v>0.1</v>
      </c>
      <c r="Z340" s="7">
        <f t="shared" si="154"/>
        <v>0.5</v>
      </c>
      <c r="AA340" s="7">
        <f t="shared" si="155"/>
        <v>1</v>
      </c>
      <c r="AB340" s="7">
        <f t="shared" si="144"/>
        <v>1.6</v>
      </c>
      <c r="AC340" s="7">
        <f t="shared" si="156"/>
        <v>0.1</v>
      </c>
      <c r="AD340" s="7">
        <f t="shared" si="157"/>
        <v>0.5</v>
      </c>
      <c r="AE340" s="7">
        <f t="shared" si="158"/>
        <v>1</v>
      </c>
      <c r="AF340" s="7">
        <f t="shared" si="145"/>
        <v>1.6</v>
      </c>
      <c r="AG340" s="7">
        <f t="shared" si="159"/>
        <v>0.1</v>
      </c>
      <c r="AH340" s="7">
        <f t="shared" si="160"/>
        <v>0</v>
      </c>
      <c r="AI340" s="7">
        <f t="shared" si="161"/>
        <v>0</v>
      </c>
      <c r="AJ340" s="7">
        <f t="shared" si="146"/>
        <v>0.1</v>
      </c>
    </row>
    <row r="341" spans="1:36" x14ac:dyDescent="0.25">
      <c r="A341" s="140" t="s">
        <v>107</v>
      </c>
      <c r="B341" s="153">
        <v>8</v>
      </c>
      <c r="C341" s="154">
        <v>4.25</v>
      </c>
      <c r="D341" s="151">
        <v>3.75</v>
      </c>
      <c r="E341" s="154">
        <v>3.375</v>
      </c>
      <c r="F341" s="154">
        <v>3.75</v>
      </c>
      <c r="G341" s="154">
        <v>3</v>
      </c>
      <c r="H341" s="154">
        <v>3.5</v>
      </c>
      <c r="I341" s="151"/>
      <c r="J341" s="163">
        <f t="shared" si="136"/>
        <v>3.6041666666666665</v>
      </c>
      <c r="K341" s="152">
        <f t="shared" si="137"/>
        <v>1.6</v>
      </c>
      <c r="L341" s="152">
        <f t="shared" si="138"/>
        <v>1.6</v>
      </c>
      <c r="M341" s="152">
        <f t="shared" si="139"/>
        <v>1.6</v>
      </c>
      <c r="N341" s="152">
        <f t="shared" si="140"/>
        <v>0.6</v>
      </c>
      <c r="O341" s="152">
        <f t="shared" si="141"/>
        <v>0</v>
      </c>
      <c r="P341" s="152"/>
      <c r="Q341" s="7">
        <f t="shared" si="147"/>
        <v>0.1</v>
      </c>
      <c r="R341" s="7">
        <f t="shared" si="148"/>
        <v>0.5</v>
      </c>
      <c r="S341" s="7">
        <f t="shared" si="149"/>
        <v>1</v>
      </c>
      <c r="T341" s="7">
        <f t="shared" si="142"/>
        <v>1.6</v>
      </c>
      <c r="U341" s="7">
        <f t="shared" si="150"/>
        <v>0.1</v>
      </c>
      <c r="V341" s="7">
        <f t="shared" si="151"/>
        <v>0.5</v>
      </c>
      <c r="W341" s="7">
        <f t="shared" si="152"/>
        <v>1</v>
      </c>
      <c r="X341" s="7">
        <f t="shared" si="143"/>
        <v>1.6</v>
      </c>
      <c r="Y341" s="7">
        <f t="shared" si="153"/>
        <v>0.1</v>
      </c>
      <c r="Z341" s="7">
        <f t="shared" si="154"/>
        <v>0.5</v>
      </c>
      <c r="AA341" s="7">
        <f t="shared" si="155"/>
        <v>1</v>
      </c>
      <c r="AB341" s="7">
        <f t="shared" si="144"/>
        <v>1.6</v>
      </c>
      <c r="AC341" s="7">
        <f t="shared" si="156"/>
        <v>0.1</v>
      </c>
      <c r="AD341" s="7">
        <f t="shared" si="157"/>
        <v>0.5</v>
      </c>
      <c r="AE341" s="7">
        <f t="shared" si="158"/>
        <v>0</v>
      </c>
      <c r="AF341" s="7">
        <f t="shared" si="145"/>
        <v>0.6</v>
      </c>
      <c r="AG341" s="7">
        <f t="shared" si="159"/>
        <v>0</v>
      </c>
      <c r="AH341" s="7">
        <f t="shared" si="160"/>
        <v>0</v>
      </c>
      <c r="AI341" s="7">
        <f t="shared" si="161"/>
        <v>0</v>
      </c>
      <c r="AJ341" s="7">
        <f t="shared" si="146"/>
        <v>0</v>
      </c>
    </row>
    <row r="342" spans="1:36" x14ac:dyDescent="0.25">
      <c r="A342" s="140" t="s">
        <v>584</v>
      </c>
      <c r="B342" s="153">
        <v>2</v>
      </c>
      <c r="C342" s="154">
        <v>5</v>
      </c>
      <c r="D342" s="151">
        <v>5</v>
      </c>
      <c r="E342" s="154">
        <v>4.5</v>
      </c>
      <c r="F342" s="154">
        <v>4.5</v>
      </c>
      <c r="G342" s="154">
        <v>4</v>
      </c>
      <c r="H342" s="154">
        <v>4.5</v>
      </c>
      <c r="I342" s="151"/>
      <c r="J342" s="163">
        <f t="shared" si="136"/>
        <v>4.583333333333333</v>
      </c>
      <c r="K342" s="152">
        <f t="shared" si="137"/>
        <v>1.6</v>
      </c>
      <c r="L342" s="152">
        <f t="shared" si="138"/>
        <v>1.6</v>
      </c>
      <c r="M342" s="152">
        <f t="shared" si="139"/>
        <v>1.6</v>
      </c>
      <c r="N342" s="152">
        <f t="shared" si="140"/>
        <v>1.6</v>
      </c>
      <c r="O342" s="152">
        <f t="shared" si="141"/>
        <v>0.6</v>
      </c>
      <c r="P342" s="152"/>
      <c r="Q342" s="7">
        <f t="shared" si="147"/>
        <v>0.1</v>
      </c>
      <c r="R342" s="7">
        <f t="shared" si="148"/>
        <v>0.5</v>
      </c>
      <c r="S342" s="7">
        <f t="shared" si="149"/>
        <v>1</v>
      </c>
      <c r="T342" s="7">
        <f t="shared" si="142"/>
        <v>1.6</v>
      </c>
      <c r="U342" s="7">
        <f t="shared" si="150"/>
        <v>0.1</v>
      </c>
      <c r="V342" s="7">
        <f t="shared" si="151"/>
        <v>0.5</v>
      </c>
      <c r="W342" s="7">
        <f t="shared" si="152"/>
        <v>1</v>
      </c>
      <c r="X342" s="7">
        <f t="shared" si="143"/>
        <v>1.6</v>
      </c>
      <c r="Y342" s="7">
        <f t="shared" si="153"/>
        <v>0.1</v>
      </c>
      <c r="Z342" s="7">
        <f t="shared" si="154"/>
        <v>0.5</v>
      </c>
      <c r="AA342" s="7">
        <f t="shared" si="155"/>
        <v>1</v>
      </c>
      <c r="AB342" s="7">
        <f t="shared" si="144"/>
        <v>1.6</v>
      </c>
      <c r="AC342" s="7">
        <f t="shared" si="156"/>
        <v>0.1</v>
      </c>
      <c r="AD342" s="7">
        <f t="shared" si="157"/>
        <v>0.5</v>
      </c>
      <c r="AE342" s="7">
        <f t="shared" si="158"/>
        <v>1</v>
      </c>
      <c r="AF342" s="7">
        <f t="shared" si="145"/>
        <v>1.6</v>
      </c>
      <c r="AG342" s="7">
        <f t="shared" si="159"/>
        <v>0.1</v>
      </c>
      <c r="AH342" s="7">
        <f t="shared" si="160"/>
        <v>0.5</v>
      </c>
      <c r="AI342" s="7">
        <f t="shared" si="161"/>
        <v>0</v>
      </c>
      <c r="AJ342" s="7">
        <f t="shared" si="146"/>
        <v>0.6</v>
      </c>
    </row>
    <row r="343" spans="1:36" x14ac:dyDescent="0.25">
      <c r="A343" s="140" t="s">
        <v>1017</v>
      </c>
      <c r="B343" s="153">
        <v>3</v>
      </c>
      <c r="C343" s="154">
        <v>5</v>
      </c>
      <c r="D343" s="151">
        <v>4</v>
      </c>
      <c r="E343" s="154">
        <v>4</v>
      </c>
      <c r="F343" s="154">
        <v>4</v>
      </c>
      <c r="G343" s="154">
        <v>4</v>
      </c>
      <c r="H343" s="154">
        <v>4</v>
      </c>
      <c r="I343" s="151"/>
      <c r="J343" s="163">
        <f t="shared" si="136"/>
        <v>4.166666666666667</v>
      </c>
      <c r="K343" s="152">
        <f t="shared" si="137"/>
        <v>1.6</v>
      </c>
      <c r="L343" s="152">
        <f t="shared" si="138"/>
        <v>1.6</v>
      </c>
      <c r="M343" s="152">
        <f t="shared" si="139"/>
        <v>1.6</v>
      </c>
      <c r="N343" s="152">
        <f t="shared" si="140"/>
        <v>1.6</v>
      </c>
      <c r="O343" s="152">
        <f t="shared" si="141"/>
        <v>0.1</v>
      </c>
      <c r="P343" s="152"/>
      <c r="Q343" s="7">
        <f t="shared" si="147"/>
        <v>0.1</v>
      </c>
      <c r="R343" s="7">
        <f t="shared" si="148"/>
        <v>0.5</v>
      </c>
      <c r="S343" s="7">
        <f t="shared" si="149"/>
        <v>1</v>
      </c>
      <c r="T343" s="7">
        <f t="shared" si="142"/>
        <v>1.6</v>
      </c>
      <c r="U343" s="7">
        <f t="shared" si="150"/>
        <v>0.1</v>
      </c>
      <c r="V343" s="7">
        <f t="shared" si="151"/>
        <v>0.5</v>
      </c>
      <c r="W343" s="7">
        <f t="shared" si="152"/>
        <v>1</v>
      </c>
      <c r="X343" s="7">
        <f t="shared" si="143"/>
        <v>1.6</v>
      </c>
      <c r="Y343" s="7">
        <f t="shared" si="153"/>
        <v>0.1</v>
      </c>
      <c r="Z343" s="7">
        <f t="shared" si="154"/>
        <v>0.5</v>
      </c>
      <c r="AA343" s="7">
        <f t="shared" si="155"/>
        <v>1</v>
      </c>
      <c r="AB343" s="7">
        <f t="shared" si="144"/>
        <v>1.6</v>
      </c>
      <c r="AC343" s="7">
        <f t="shared" si="156"/>
        <v>0.1</v>
      </c>
      <c r="AD343" s="7">
        <f t="shared" si="157"/>
        <v>0.5</v>
      </c>
      <c r="AE343" s="7">
        <f t="shared" si="158"/>
        <v>1</v>
      </c>
      <c r="AF343" s="7">
        <f t="shared" si="145"/>
        <v>1.6</v>
      </c>
      <c r="AG343" s="7">
        <f t="shared" si="159"/>
        <v>0.1</v>
      </c>
      <c r="AH343" s="7">
        <f t="shared" si="160"/>
        <v>0</v>
      </c>
      <c r="AI343" s="7">
        <f t="shared" si="161"/>
        <v>0</v>
      </c>
      <c r="AJ343" s="7">
        <f t="shared" si="146"/>
        <v>0.1</v>
      </c>
    </row>
    <row r="344" spans="1:36" x14ac:dyDescent="0.25">
      <c r="A344" s="140" t="s">
        <v>1640</v>
      </c>
      <c r="B344" s="153">
        <v>1</v>
      </c>
      <c r="C344" s="154">
        <v>5</v>
      </c>
      <c r="D344" s="151">
        <v>5</v>
      </c>
      <c r="E344" s="154">
        <v>5</v>
      </c>
      <c r="F344" s="154">
        <v>5</v>
      </c>
      <c r="G344" s="154">
        <v>5</v>
      </c>
      <c r="H344" s="154">
        <v>5</v>
      </c>
      <c r="I344" s="151"/>
      <c r="J344" s="163">
        <f t="shared" si="136"/>
        <v>5</v>
      </c>
      <c r="K344" s="152">
        <f t="shared" si="137"/>
        <v>1.6</v>
      </c>
      <c r="L344" s="152">
        <f t="shared" si="138"/>
        <v>1.6</v>
      </c>
      <c r="M344" s="152">
        <f t="shared" si="139"/>
        <v>1.6</v>
      </c>
      <c r="N344" s="152">
        <f t="shared" si="140"/>
        <v>1.6</v>
      </c>
      <c r="O344" s="152">
        <f t="shared" si="141"/>
        <v>1.6</v>
      </c>
      <c r="P344" s="152"/>
      <c r="Q344" s="7">
        <f t="shared" si="147"/>
        <v>0.1</v>
      </c>
      <c r="R344" s="7">
        <f t="shared" si="148"/>
        <v>0.5</v>
      </c>
      <c r="S344" s="7">
        <f t="shared" si="149"/>
        <v>1</v>
      </c>
      <c r="T344" s="7">
        <f t="shared" si="142"/>
        <v>1.6</v>
      </c>
      <c r="U344" s="7">
        <f t="shared" si="150"/>
        <v>0.1</v>
      </c>
      <c r="V344" s="7">
        <f t="shared" si="151"/>
        <v>0.5</v>
      </c>
      <c r="W344" s="7">
        <f t="shared" si="152"/>
        <v>1</v>
      </c>
      <c r="X344" s="7">
        <f t="shared" si="143"/>
        <v>1.6</v>
      </c>
      <c r="Y344" s="7">
        <f t="shared" si="153"/>
        <v>0.1</v>
      </c>
      <c r="Z344" s="7">
        <f t="shared" si="154"/>
        <v>0.5</v>
      </c>
      <c r="AA344" s="7">
        <f t="shared" si="155"/>
        <v>1</v>
      </c>
      <c r="AB344" s="7">
        <f t="shared" si="144"/>
        <v>1.6</v>
      </c>
      <c r="AC344" s="7">
        <f t="shared" si="156"/>
        <v>0.1</v>
      </c>
      <c r="AD344" s="7">
        <f t="shared" si="157"/>
        <v>0.5</v>
      </c>
      <c r="AE344" s="7">
        <f t="shared" si="158"/>
        <v>1</v>
      </c>
      <c r="AF344" s="7">
        <f t="shared" si="145"/>
        <v>1.6</v>
      </c>
      <c r="AG344" s="7">
        <f t="shared" si="159"/>
        <v>0.1</v>
      </c>
      <c r="AH344" s="7">
        <f t="shared" si="160"/>
        <v>0.5</v>
      </c>
      <c r="AI344" s="7">
        <f t="shared" si="161"/>
        <v>1</v>
      </c>
      <c r="AJ344" s="7">
        <f t="shared" si="146"/>
        <v>1.6</v>
      </c>
    </row>
    <row r="345" spans="1:36" x14ac:dyDescent="0.25">
      <c r="A345" s="140" t="s">
        <v>1642</v>
      </c>
      <c r="B345" s="153">
        <v>1</v>
      </c>
      <c r="C345" s="154">
        <v>5</v>
      </c>
      <c r="D345" s="151">
        <v>5</v>
      </c>
      <c r="E345" s="154">
        <v>5</v>
      </c>
      <c r="F345" s="154">
        <v>5</v>
      </c>
      <c r="G345" s="154">
        <v>5</v>
      </c>
      <c r="H345" s="154">
        <v>5</v>
      </c>
      <c r="I345" s="151"/>
      <c r="J345" s="163">
        <f t="shared" si="136"/>
        <v>5</v>
      </c>
      <c r="K345" s="152">
        <f t="shared" si="137"/>
        <v>1.6</v>
      </c>
      <c r="L345" s="152">
        <f t="shared" si="138"/>
        <v>1.6</v>
      </c>
      <c r="M345" s="152">
        <f t="shared" si="139"/>
        <v>1.6</v>
      </c>
      <c r="N345" s="152">
        <f t="shared" si="140"/>
        <v>1.6</v>
      </c>
      <c r="O345" s="152">
        <f t="shared" si="141"/>
        <v>1.6</v>
      </c>
      <c r="P345" s="152"/>
      <c r="Q345" s="7">
        <f t="shared" si="147"/>
        <v>0.1</v>
      </c>
      <c r="R345" s="7">
        <f t="shared" si="148"/>
        <v>0.5</v>
      </c>
      <c r="S345" s="7">
        <f t="shared" si="149"/>
        <v>1</v>
      </c>
      <c r="T345" s="7">
        <f t="shared" si="142"/>
        <v>1.6</v>
      </c>
      <c r="U345" s="7">
        <f t="shared" si="150"/>
        <v>0.1</v>
      </c>
      <c r="V345" s="7">
        <f t="shared" si="151"/>
        <v>0.5</v>
      </c>
      <c r="W345" s="7">
        <f t="shared" si="152"/>
        <v>1</v>
      </c>
      <c r="X345" s="7">
        <f t="shared" si="143"/>
        <v>1.6</v>
      </c>
      <c r="Y345" s="7">
        <f t="shared" si="153"/>
        <v>0.1</v>
      </c>
      <c r="Z345" s="7">
        <f t="shared" si="154"/>
        <v>0.5</v>
      </c>
      <c r="AA345" s="7">
        <f t="shared" si="155"/>
        <v>1</v>
      </c>
      <c r="AB345" s="7">
        <f t="shared" si="144"/>
        <v>1.6</v>
      </c>
      <c r="AC345" s="7">
        <f t="shared" si="156"/>
        <v>0.1</v>
      </c>
      <c r="AD345" s="7">
        <f t="shared" si="157"/>
        <v>0.5</v>
      </c>
      <c r="AE345" s="7">
        <f t="shared" si="158"/>
        <v>1</v>
      </c>
      <c r="AF345" s="7">
        <f t="shared" si="145"/>
        <v>1.6</v>
      </c>
      <c r="AG345" s="7">
        <f t="shared" si="159"/>
        <v>0.1</v>
      </c>
      <c r="AH345" s="7">
        <f t="shared" si="160"/>
        <v>0.5</v>
      </c>
      <c r="AI345" s="7">
        <f t="shared" si="161"/>
        <v>1</v>
      </c>
      <c r="AJ345" s="7">
        <f t="shared" si="146"/>
        <v>1.6</v>
      </c>
    </row>
    <row r="346" spans="1:36" x14ac:dyDescent="0.25">
      <c r="A346" s="140" t="s">
        <v>1645</v>
      </c>
      <c r="B346" s="153">
        <v>1</v>
      </c>
      <c r="C346" s="154">
        <v>5</v>
      </c>
      <c r="D346" s="151">
        <v>4</v>
      </c>
      <c r="E346" s="154">
        <v>4</v>
      </c>
      <c r="F346" s="154">
        <v>4</v>
      </c>
      <c r="G346" s="154">
        <v>4</v>
      </c>
      <c r="H346" s="154">
        <v>4</v>
      </c>
      <c r="I346" s="151"/>
      <c r="J346" s="163">
        <f t="shared" si="136"/>
        <v>4.166666666666667</v>
      </c>
      <c r="K346" s="152">
        <f t="shared" si="137"/>
        <v>1.6</v>
      </c>
      <c r="L346" s="152">
        <f t="shared" si="138"/>
        <v>1.6</v>
      </c>
      <c r="M346" s="152">
        <f t="shared" si="139"/>
        <v>1.6</v>
      </c>
      <c r="N346" s="152">
        <f t="shared" si="140"/>
        <v>1.6</v>
      </c>
      <c r="O346" s="152">
        <f t="shared" si="141"/>
        <v>0.1</v>
      </c>
      <c r="P346" s="152"/>
      <c r="Q346" s="7">
        <f t="shared" si="147"/>
        <v>0.1</v>
      </c>
      <c r="R346" s="7">
        <f t="shared" si="148"/>
        <v>0.5</v>
      </c>
      <c r="S346" s="7">
        <f t="shared" si="149"/>
        <v>1</v>
      </c>
      <c r="T346" s="7">
        <f t="shared" si="142"/>
        <v>1.6</v>
      </c>
      <c r="U346" s="7">
        <f t="shared" si="150"/>
        <v>0.1</v>
      </c>
      <c r="V346" s="7">
        <f t="shared" si="151"/>
        <v>0.5</v>
      </c>
      <c r="W346" s="7">
        <f t="shared" si="152"/>
        <v>1</v>
      </c>
      <c r="X346" s="7">
        <f t="shared" si="143"/>
        <v>1.6</v>
      </c>
      <c r="Y346" s="7">
        <f t="shared" si="153"/>
        <v>0.1</v>
      </c>
      <c r="Z346" s="7">
        <f t="shared" si="154"/>
        <v>0.5</v>
      </c>
      <c r="AA346" s="7">
        <f t="shared" si="155"/>
        <v>1</v>
      </c>
      <c r="AB346" s="7">
        <f t="shared" si="144"/>
        <v>1.6</v>
      </c>
      <c r="AC346" s="7">
        <f t="shared" si="156"/>
        <v>0.1</v>
      </c>
      <c r="AD346" s="7">
        <f t="shared" si="157"/>
        <v>0.5</v>
      </c>
      <c r="AE346" s="7">
        <f t="shared" si="158"/>
        <v>1</v>
      </c>
      <c r="AF346" s="7">
        <f t="shared" si="145"/>
        <v>1.6</v>
      </c>
      <c r="AG346" s="7">
        <f t="shared" si="159"/>
        <v>0.1</v>
      </c>
      <c r="AH346" s="7">
        <f t="shared" si="160"/>
        <v>0</v>
      </c>
      <c r="AI346" s="7">
        <f t="shared" si="161"/>
        <v>0</v>
      </c>
      <c r="AJ346" s="7">
        <f t="shared" si="146"/>
        <v>0.1</v>
      </c>
    </row>
    <row r="347" spans="1:36" x14ac:dyDescent="0.25">
      <c r="A347" s="140" t="s">
        <v>1753</v>
      </c>
      <c r="B347" s="153">
        <v>1</v>
      </c>
      <c r="C347" s="154">
        <v>5</v>
      </c>
      <c r="D347" s="151">
        <v>5</v>
      </c>
      <c r="E347" s="154">
        <v>5</v>
      </c>
      <c r="F347" s="154">
        <v>5</v>
      </c>
      <c r="G347" s="154">
        <v>5</v>
      </c>
      <c r="H347" s="154">
        <v>5</v>
      </c>
      <c r="I347" s="151"/>
      <c r="J347" s="163">
        <f t="shared" si="136"/>
        <v>5</v>
      </c>
      <c r="K347" s="152">
        <f t="shared" si="137"/>
        <v>1.6</v>
      </c>
      <c r="L347" s="152">
        <f t="shared" si="138"/>
        <v>1.6</v>
      </c>
      <c r="M347" s="152">
        <f t="shared" si="139"/>
        <v>1.6</v>
      </c>
      <c r="N347" s="152">
        <f t="shared" si="140"/>
        <v>1.6</v>
      </c>
      <c r="O347" s="152">
        <f t="shared" si="141"/>
        <v>1.6</v>
      </c>
      <c r="P347" s="152"/>
      <c r="Q347" s="7">
        <f t="shared" si="147"/>
        <v>0.1</v>
      </c>
      <c r="R347" s="7">
        <f t="shared" si="148"/>
        <v>0.5</v>
      </c>
      <c r="S347" s="7">
        <f t="shared" si="149"/>
        <v>1</v>
      </c>
      <c r="T347" s="7">
        <f t="shared" si="142"/>
        <v>1.6</v>
      </c>
      <c r="U347" s="7">
        <f t="shared" si="150"/>
        <v>0.1</v>
      </c>
      <c r="V347" s="7">
        <f t="shared" si="151"/>
        <v>0.5</v>
      </c>
      <c r="W347" s="7">
        <f t="shared" si="152"/>
        <v>1</v>
      </c>
      <c r="X347" s="7">
        <f t="shared" si="143"/>
        <v>1.6</v>
      </c>
      <c r="Y347" s="7">
        <f t="shared" si="153"/>
        <v>0.1</v>
      </c>
      <c r="Z347" s="7">
        <f t="shared" si="154"/>
        <v>0.5</v>
      </c>
      <c r="AA347" s="7">
        <f t="shared" si="155"/>
        <v>1</v>
      </c>
      <c r="AB347" s="7">
        <f t="shared" si="144"/>
        <v>1.6</v>
      </c>
      <c r="AC347" s="7">
        <f t="shared" si="156"/>
        <v>0.1</v>
      </c>
      <c r="AD347" s="7">
        <f t="shared" si="157"/>
        <v>0.5</v>
      </c>
      <c r="AE347" s="7">
        <f t="shared" si="158"/>
        <v>1</v>
      </c>
      <c r="AF347" s="7">
        <f t="shared" si="145"/>
        <v>1.6</v>
      </c>
      <c r="AG347" s="7">
        <f t="shared" si="159"/>
        <v>0.1</v>
      </c>
      <c r="AH347" s="7">
        <f t="shared" si="160"/>
        <v>0.5</v>
      </c>
      <c r="AI347" s="7">
        <f t="shared" si="161"/>
        <v>1</v>
      </c>
      <c r="AJ347" s="7">
        <f t="shared" si="146"/>
        <v>1.6</v>
      </c>
    </row>
    <row r="348" spans="1:36" x14ac:dyDescent="0.25">
      <c r="A348" s="140" t="s">
        <v>2063</v>
      </c>
      <c r="B348" s="153">
        <v>1</v>
      </c>
      <c r="C348" s="154">
        <v>4</v>
      </c>
      <c r="D348" s="151">
        <v>4</v>
      </c>
      <c r="E348" s="154">
        <v>5</v>
      </c>
      <c r="F348" s="154">
        <v>5</v>
      </c>
      <c r="G348" s="154">
        <v>4</v>
      </c>
      <c r="H348" s="154">
        <v>4</v>
      </c>
      <c r="I348" s="151"/>
      <c r="J348" s="163">
        <f t="shared" si="136"/>
        <v>4.333333333333333</v>
      </c>
      <c r="K348" s="152">
        <f t="shared" si="137"/>
        <v>1.6</v>
      </c>
      <c r="L348" s="152">
        <f t="shared" si="138"/>
        <v>1.6</v>
      </c>
      <c r="M348" s="152">
        <f t="shared" si="139"/>
        <v>1.6</v>
      </c>
      <c r="N348" s="152">
        <f t="shared" si="140"/>
        <v>1.6</v>
      </c>
      <c r="O348" s="152">
        <f t="shared" si="141"/>
        <v>0.1</v>
      </c>
      <c r="P348" s="152"/>
      <c r="Q348" s="7">
        <f t="shared" si="147"/>
        <v>0.1</v>
      </c>
      <c r="R348" s="7">
        <f t="shared" si="148"/>
        <v>0.5</v>
      </c>
      <c r="S348" s="7">
        <f t="shared" si="149"/>
        <v>1</v>
      </c>
      <c r="T348" s="7">
        <f t="shared" si="142"/>
        <v>1.6</v>
      </c>
      <c r="U348" s="7">
        <f t="shared" si="150"/>
        <v>0.1</v>
      </c>
      <c r="V348" s="7">
        <f t="shared" si="151"/>
        <v>0.5</v>
      </c>
      <c r="W348" s="7">
        <f t="shared" si="152"/>
        <v>1</v>
      </c>
      <c r="X348" s="7">
        <f t="shared" si="143"/>
        <v>1.6</v>
      </c>
      <c r="Y348" s="7">
        <f t="shared" si="153"/>
        <v>0.1</v>
      </c>
      <c r="Z348" s="7">
        <f t="shared" si="154"/>
        <v>0.5</v>
      </c>
      <c r="AA348" s="7">
        <f t="shared" si="155"/>
        <v>1</v>
      </c>
      <c r="AB348" s="7">
        <f t="shared" si="144"/>
        <v>1.6</v>
      </c>
      <c r="AC348" s="7">
        <f t="shared" si="156"/>
        <v>0.1</v>
      </c>
      <c r="AD348" s="7">
        <f t="shared" si="157"/>
        <v>0.5</v>
      </c>
      <c r="AE348" s="7">
        <f t="shared" si="158"/>
        <v>1</v>
      </c>
      <c r="AF348" s="7">
        <f t="shared" si="145"/>
        <v>1.6</v>
      </c>
      <c r="AG348" s="7">
        <f t="shared" si="159"/>
        <v>0.1</v>
      </c>
      <c r="AH348" s="7">
        <f t="shared" si="160"/>
        <v>0</v>
      </c>
      <c r="AI348" s="7">
        <f t="shared" si="161"/>
        <v>0</v>
      </c>
      <c r="AJ348" s="7">
        <f t="shared" si="146"/>
        <v>0.1</v>
      </c>
    </row>
    <row r="349" spans="1:36" x14ac:dyDescent="0.25">
      <c r="A349" s="2" t="s">
        <v>42</v>
      </c>
      <c r="B349" s="153">
        <v>11</v>
      </c>
      <c r="C349" s="154">
        <v>4.7272727272727275</v>
      </c>
      <c r="D349" s="151">
        <v>4.5454545454545459</v>
      </c>
      <c r="E349" s="154">
        <v>4.0909090909090908</v>
      </c>
      <c r="F349" s="154">
        <v>4.6363636363636367</v>
      </c>
      <c r="G349" s="154">
        <v>3.5454545454545454</v>
      </c>
      <c r="H349" s="154">
        <v>3.9090909090909092</v>
      </c>
      <c r="I349" s="151"/>
      <c r="J349" s="163">
        <f t="shared" si="136"/>
        <v>4.2424242424242431</v>
      </c>
      <c r="K349" s="152">
        <f t="shared" si="137"/>
        <v>1.6</v>
      </c>
      <c r="L349" s="152">
        <f t="shared" si="138"/>
        <v>1.6</v>
      </c>
      <c r="M349" s="152">
        <f t="shared" si="139"/>
        <v>1.6</v>
      </c>
      <c r="N349" s="152">
        <f t="shared" si="140"/>
        <v>1.6</v>
      </c>
      <c r="O349" s="152">
        <f t="shared" si="141"/>
        <v>0.1</v>
      </c>
      <c r="P349" s="152"/>
      <c r="Q349" s="7">
        <f t="shared" si="147"/>
        <v>0.1</v>
      </c>
      <c r="R349" s="7">
        <f t="shared" si="148"/>
        <v>0.5</v>
      </c>
      <c r="S349" s="7">
        <f t="shared" si="149"/>
        <v>1</v>
      </c>
      <c r="T349" s="7">
        <f t="shared" si="142"/>
        <v>1.6</v>
      </c>
      <c r="U349" s="7">
        <f t="shared" si="150"/>
        <v>0.1</v>
      </c>
      <c r="V349" s="7">
        <f t="shared" si="151"/>
        <v>0.5</v>
      </c>
      <c r="W349" s="7">
        <f t="shared" si="152"/>
        <v>1</v>
      </c>
      <c r="X349" s="7">
        <f t="shared" si="143"/>
        <v>1.6</v>
      </c>
      <c r="Y349" s="7">
        <f t="shared" si="153"/>
        <v>0.1</v>
      </c>
      <c r="Z349" s="7">
        <f t="shared" si="154"/>
        <v>0.5</v>
      </c>
      <c r="AA349" s="7">
        <f t="shared" si="155"/>
        <v>1</v>
      </c>
      <c r="AB349" s="7">
        <f t="shared" si="144"/>
        <v>1.6</v>
      </c>
      <c r="AC349" s="7">
        <f t="shared" si="156"/>
        <v>0.1</v>
      </c>
      <c r="AD349" s="7">
        <f t="shared" si="157"/>
        <v>0.5</v>
      </c>
      <c r="AE349" s="7">
        <f t="shared" si="158"/>
        <v>1</v>
      </c>
      <c r="AF349" s="7">
        <f t="shared" si="145"/>
        <v>1.6</v>
      </c>
      <c r="AG349" s="7">
        <f t="shared" si="159"/>
        <v>0.1</v>
      </c>
      <c r="AH349" s="7">
        <f t="shared" si="160"/>
        <v>0</v>
      </c>
      <c r="AI349" s="7">
        <f t="shared" si="161"/>
        <v>0</v>
      </c>
      <c r="AJ349" s="7">
        <f t="shared" si="146"/>
        <v>0.1</v>
      </c>
    </row>
    <row r="350" spans="1:36" x14ac:dyDescent="0.25">
      <c r="A350" s="140" t="s">
        <v>42</v>
      </c>
      <c r="B350" s="153">
        <v>10</v>
      </c>
      <c r="C350" s="154">
        <v>4.7</v>
      </c>
      <c r="D350" s="151">
        <v>4.5</v>
      </c>
      <c r="E350" s="154">
        <v>4</v>
      </c>
      <c r="F350" s="154">
        <v>4.5999999999999996</v>
      </c>
      <c r="G350" s="154">
        <v>3.5</v>
      </c>
      <c r="H350" s="154">
        <v>3.9</v>
      </c>
      <c r="I350" s="151"/>
      <c r="J350" s="163">
        <f t="shared" si="136"/>
        <v>4.1999999999999993</v>
      </c>
      <c r="K350" s="152">
        <f t="shared" si="137"/>
        <v>1.6</v>
      </c>
      <c r="L350" s="152">
        <f t="shared" si="138"/>
        <v>1.6</v>
      </c>
      <c r="M350" s="152">
        <f t="shared" si="139"/>
        <v>1.6</v>
      </c>
      <c r="N350" s="152">
        <f t="shared" si="140"/>
        <v>1.6</v>
      </c>
      <c r="O350" s="152">
        <f t="shared" si="141"/>
        <v>0.1</v>
      </c>
      <c r="P350" s="152"/>
      <c r="Q350" s="7">
        <f t="shared" si="147"/>
        <v>0.1</v>
      </c>
      <c r="R350" s="7">
        <f t="shared" si="148"/>
        <v>0.5</v>
      </c>
      <c r="S350" s="7">
        <f t="shared" si="149"/>
        <v>1</v>
      </c>
      <c r="T350" s="7">
        <f t="shared" si="142"/>
        <v>1.6</v>
      </c>
      <c r="U350" s="7">
        <f t="shared" si="150"/>
        <v>0.1</v>
      </c>
      <c r="V350" s="7">
        <f t="shared" si="151"/>
        <v>0.5</v>
      </c>
      <c r="W350" s="7">
        <f t="shared" si="152"/>
        <v>1</v>
      </c>
      <c r="X350" s="7">
        <f t="shared" si="143"/>
        <v>1.6</v>
      </c>
      <c r="Y350" s="7">
        <f t="shared" si="153"/>
        <v>0.1</v>
      </c>
      <c r="Z350" s="7">
        <f t="shared" si="154"/>
        <v>0.5</v>
      </c>
      <c r="AA350" s="7">
        <f t="shared" si="155"/>
        <v>1</v>
      </c>
      <c r="AB350" s="7">
        <f t="shared" si="144"/>
        <v>1.6</v>
      </c>
      <c r="AC350" s="7">
        <f t="shared" si="156"/>
        <v>0.1</v>
      </c>
      <c r="AD350" s="7">
        <f t="shared" si="157"/>
        <v>0.5</v>
      </c>
      <c r="AE350" s="7">
        <f t="shared" si="158"/>
        <v>1</v>
      </c>
      <c r="AF350" s="7">
        <f t="shared" si="145"/>
        <v>1.6</v>
      </c>
      <c r="AG350" s="7">
        <f t="shared" si="159"/>
        <v>0.1</v>
      </c>
      <c r="AH350" s="7">
        <f t="shared" si="160"/>
        <v>0</v>
      </c>
      <c r="AI350" s="7">
        <f t="shared" si="161"/>
        <v>0</v>
      </c>
      <c r="AJ350" s="7">
        <f t="shared" si="146"/>
        <v>0.1</v>
      </c>
    </row>
    <row r="351" spans="1:36" x14ac:dyDescent="0.25">
      <c r="A351" s="140" t="s">
        <v>1483</v>
      </c>
      <c r="B351" s="153">
        <v>1</v>
      </c>
      <c r="C351" s="154">
        <v>5</v>
      </c>
      <c r="D351" s="151">
        <v>5</v>
      </c>
      <c r="E351" s="154">
        <v>5</v>
      </c>
      <c r="F351" s="154">
        <v>5</v>
      </c>
      <c r="G351" s="154">
        <v>4</v>
      </c>
      <c r="H351" s="154">
        <v>4</v>
      </c>
      <c r="I351" s="151"/>
      <c r="J351" s="163">
        <f t="shared" si="136"/>
        <v>4.666666666666667</v>
      </c>
      <c r="K351" s="152">
        <f t="shared" si="137"/>
        <v>1.6</v>
      </c>
      <c r="L351" s="152">
        <f t="shared" si="138"/>
        <v>1.6</v>
      </c>
      <c r="M351" s="152">
        <f t="shared" si="139"/>
        <v>1.6</v>
      </c>
      <c r="N351" s="152">
        <f t="shared" si="140"/>
        <v>1.6</v>
      </c>
      <c r="O351" s="152">
        <f t="shared" si="141"/>
        <v>0.6</v>
      </c>
      <c r="P351" s="152"/>
      <c r="Q351" s="7">
        <f t="shared" si="147"/>
        <v>0.1</v>
      </c>
      <c r="R351" s="7">
        <f t="shared" si="148"/>
        <v>0.5</v>
      </c>
      <c r="S351" s="7">
        <f t="shared" si="149"/>
        <v>1</v>
      </c>
      <c r="T351" s="7">
        <f t="shared" si="142"/>
        <v>1.6</v>
      </c>
      <c r="U351" s="7">
        <f t="shared" si="150"/>
        <v>0.1</v>
      </c>
      <c r="V351" s="7">
        <f t="shared" si="151"/>
        <v>0.5</v>
      </c>
      <c r="W351" s="7">
        <f t="shared" si="152"/>
        <v>1</v>
      </c>
      <c r="X351" s="7">
        <f t="shared" si="143"/>
        <v>1.6</v>
      </c>
      <c r="Y351" s="7">
        <f t="shared" si="153"/>
        <v>0.1</v>
      </c>
      <c r="Z351" s="7">
        <f t="shared" si="154"/>
        <v>0.5</v>
      </c>
      <c r="AA351" s="7">
        <f t="shared" si="155"/>
        <v>1</v>
      </c>
      <c r="AB351" s="7">
        <f t="shared" si="144"/>
        <v>1.6</v>
      </c>
      <c r="AC351" s="7">
        <f t="shared" si="156"/>
        <v>0.1</v>
      </c>
      <c r="AD351" s="7">
        <f t="shared" si="157"/>
        <v>0.5</v>
      </c>
      <c r="AE351" s="7">
        <f t="shared" si="158"/>
        <v>1</v>
      </c>
      <c r="AF351" s="7">
        <f t="shared" si="145"/>
        <v>1.6</v>
      </c>
      <c r="AG351" s="7">
        <f t="shared" si="159"/>
        <v>0.1</v>
      </c>
      <c r="AH351" s="7">
        <f t="shared" si="160"/>
        <v>0.5</v>
      </c>
      <c r="AI351" s="7">
        <f t="shared" si="161"/>
        <v>0</v>
      </c>
      <c r="AJ351" s="7">
        <f t="shared" si="146"/>
        <v>0.6</v>
      </c>
    </row>
    <row r="352" spans="1:36" x14ac:dyDescent="0.25">
      <c r="A352" s="2" t="s">
        <v>81</v>
      </c>
      <c r="B352" s="153">
        <v>8</v>
      </c>
      <c r="C352" s="154">
        <v>4.25</v>
      </c>
      <c r="D352" s="151">
        <v>4.375</v>
      </c>
      <c r="E352" s="154">
        <v>4</v>
      </c>
      <c r="F352" s="154">
        <v>4.25</v>
      </c>
      <c r="G352" s="154">
        <v>3.5</v>
      </c>
      <c r="H352" s="154">
        <v>4</v>
      </c>
      <c r="I352" s="151"/>
      <c r="J352" s="163">
        <f t="shared" si="136"/>
        <v>4.0625</v>
      </c>
      <c r="K352" s="152">
        <f t="shared" si="137"/>
        <v>1.6</v>
      </c>
      <c r="L352" s="152">
        <f t="shared" si="138"/>
        <v>1.6</v>
      </c>
      <c r="M352" s="152">
        <f t="shared" si="139"/>
        <v>1.6</v>
      </c>
      <c r="N352" s="152">
        <f t="shared" si="140"/>
        <v>1.6</v>
      </c>
      <c r="O352" s="152">
        <f t="shared" si="141"/>
        <v>0.1</v>
      </c>
      <c r="P352" s="152"/>
      <c r="Q352" s="7">
        <f t="shared" si="147"/>
        <v>0.1</v>
      </c>
      <c r="R352" s="7">
        <f t="shared" si="148"/>
        <v>0.5</v>
      </c>
      <c r="S352" s="7">
        <f t="shared" si="149"/>
        <v>1</v>
      </c>
      <c r="T352" s="7">
        <f t="shared" si="142"/>
        <v>1.6</v>
      </c>
      <c r="U352" s="7">
        <f t="shared" si="150"/>
        <v>0.1</v>
      </c>
      <c r="V352" s="7">
        <f t="shared" si="151"/>
        <v>0.5</v>
      </c>
      <c r="W352" s="7">
        <f t="shared" si="152"/>
        <v>1</v>
      </c>
      <c r="X352" s="7">
        <f t="shared" si="143"/>
        <v>1.6</v>
      </c>
      <c r="Y352" s="7">
        <f t="shared" si="153"/>
        <v>0.1</v>
      </c>
      <c r="Z352" s="7">
        <f t="shared" si="154"/>
        <v>0.5</v>
      </c>
      <c r="AA352" s="7">
        <f t="shared" si="155"/>
        <v>1</v>
      </c>
      <c r="AB352" s="7">
        <f t="shared" si="144"/>
        <v>1.6</v>
      </c>
      <c r="AC352" s="7">
        <f t="shared" si="156"/>
        <v>0.1</v>
      </c>
      <c r="AD352" s="7">
        <f t="shared" si="157"/>
        <v>0.5</v>
      </c>
      <c r="AE352" s="7">
        <f t="shared" si="158"/>
        <v>1</v>
      </c>
      <c r="AF352" s="7">
        <f t="shared" si="145"/>
        <v>1.6</v>
      </c>
      <c r="AG352" s="7">
        <f t="shared" si="159"/>
        <v>0.1</v>
      </c>
      <c r="AH352" s="7">
        <f t="shared" si="160"/>
        <v>0</v>
      </c>
      <c r="AI352" s="7">
        <f t="shared" si="161"/>
        <v>0</v>
      </c>
      <c r="AJ352" s="7">
        <f t="shared" si="146"/>
        <v>0.1</v>
      </c>
    </row>
    <row r="353" spans="1:36" x14ac:dyDescent="0.25">
      <c r="A353" s="140" t="s">
        <v>81</v>
      </c>
      <c r="B353" s="153">
        <v>7</v>
      </c>
      <c r="C353" s="154">
        <v>4.1428571428571432</v>
      </c>
      <c r="D353" s="151">
        <v>4.2857142857142856</v>
      </c>
      <c r="E353" s="154">
        <v>4.1428571428571432</v>
      </c>
      <c r="F353" s="154">
        <v>4.2857142857142856</v>
      </c>
      <c r="G353" s="154">
        <v>3.5714285714285716</v>
      </c>
      <c r="H353" s="154">
        <v>4</v>
      </c>
      <c r="I353" s="151"/>
      <c r="J353" s="163">
        <f t="shared" si="136"/>
        <v>4.0714285714285721</v>
      </c>
      <c r="K353" s="152">
        <f t="shared" si="137"/>
        <v>1.6</v>
      </c>
      <c r="L353" s="152">
        <f t="shared" si="138"/>
        <v>1.6</v>
      </c>
      <c r="M353" s="152">
        <f t="shared" si="139"/>
        <v>1.6</v>
      </c>
      <c r="N353" s="152">
        <f t="shared" si="140"/>
        <v>1.6</v>
      </c>
      <c r="O353" s="152">
        <f t="shared" si="141"/>
        <v>0.1</v>
      </c>
      <c r="P353" s="152"/>
      <c r="Q353" s="7">
        <f t="shared" si="147"/>
        <v>0.1</v>
      </c>
      <c r="R353" s="7">
        <f t="shared" si="148"/>
        <v>0.5</v>
      </c>
      <c r="S353" s="7">
        <f t="shared" si="149"/>
        <v>1</v>
      </c>
      <c r="T353" s="7">
        <f t="shared" si="142"/>
        <v>1.6</v>
      </c>
      <c r="U353" s="7">
        <f t="shared" si="150"/>
        <v>0.1</v>
      </c>
      <c r="V353" s="7">
        <f t="shared" si="151"/>
        <v>0.5</v>
      </c>
      <c r="W353" s="7">
        <f t="shared" si="152"/>
        <v>1</v>
      </c>
      <c r="X353" s="7">
        <f t="shared" si="143"/>
        <v>1.6</v>
      </c>
      <c r="Y353" s="7">
        <f t="shared" si="153"/>
        <v>0.1</v>
      </c>
      <c r="Z353" s="7">
        <f t="shared" si="154"/>
        <v>0.5</v>
      </c>
      <c r="AA353" s="7">
        <f t="shared" si="155"/>
        <v>1</v>
      </c>
      <c r="AB353" s="7">
        <f t="shared" si="144"/>
        <v>1.6</v>
      </c>
      <c r="AC353" s="7">
        <f t="shared" si="156"/>
        <v>0.1</v>
      </c>
      <c r="AD353" s="7">
        <f t="shared" si="157"/>
        <v>0.5</v>
      </c>
      <c r="AE353" s="7">
        <f t="shared" si="158"/>
        <v>1</v>
      </c>
      <c r="AF353" s="7">
        <f t="shared" si="145"/>
        <v>1.6</v>
      </c>
      <c r="AG353" s="7">
        <f t="shared" si="159"/>
        <v>0.1</v>
      </c>
      <c r="AH353" s="7">
        <f t="shared" si="160"/>
        <v>0</v>
      </c>
      <c r="AI353" s="7">
        <f t="shared" si="161"/>
        <v>0</v>
      </c>
      <c r="AJ353" s="7">
        <f t="shared" si="146"/>
        <v>0.1</v>
      </c>
    </row>
    <row r="354" spans="1:36" x14ac:dyDescent="0.25">
      <c r="A354" s="140" t="s">
        <v>262</v>
      </c>
      <c r="B354" s="153">
        <v>1</v>
      </c>
      <c r="C354" s="154">
        <v>5</v>
      </c>
      <c r="D354" s="151">
        <v>5</v>
      </c>
      <c r="E354" s="154">
        <v>3</v>
      </c>
      <c r="F354" s="154">
        <v>4</v>
      </c>
      <c r="G354" s="154">
        <v>3</v>
      </c>
      <c r="H354" s="154">
        <v>4</v>
      </c>
      <c r="I354" s="151"/>
      <c r="J354" s="163">
        <f t="shared" si="136"/>
        <v>4</v>
      </c>
      <c r="K354" s="152">
        <f t="shared" si="137"/>
        <v>1.6</v>
      </c>
      <c r="L354" s="152">
        <f t="shared" si="138"/>
        <v>1.6</v>
      </c>
      <c r="M354" s="152">
        <f t="shared" si="139"/>
        <v>1.6</v>
      </c>
      <c r="N354" s="152">
        <f t="shared" si="140"/>
        <v>1.6</v>
      </c>
      <c r="O354" s="152">
        <f t="shared" si="141"/>
        <v>0</v>
      </c>
      <c r="P354" s="152"/>
      <c r="Q354" s="7">
        <f t="shared" si="147"/>
        <v>0.1</v>
      </c>
      <c r="R354" s="7">
        <f t="shared" si="148"/>
        <v>0.5</v>
      </c>
      <c r="S354" s="7">
        <f t="shared" si="149"/>
        <v>1</v>
      </c>
      <c r="T354" s="7">
        <f t="shared" si="142"/>
        <v>1.6</v>
      </c>
      <c r="U354" s="7">
        <f t="shared" si="150"/>
        <v>0.1</v>
      </c>
      <c r="V354" s="7">
        <f t="shared" si="151"/>
        <v>0.5</v>
      </c>
      <c r="W354" s="7">
        <f t="shared" si="152"/>
        <v>1</v>
      </c>
      <c r="X354" s="7">
        <f t="shared" si="143"/>
        <v>1.6</v>
      </c>
      <c r="Y354" s="7">
        <f t="shared" si="153"/>
        <v>0.1</v>
      </c>
      <c r="Z354" s="7">
        <f t="shared" si="154"/>
        <v>0.5</v>
      </c>
      <c r="AA354" s="7">
        <f t="shared" si="155"/>
        <v>1</v>
      </c>
      <c r="AB354" s="7">
        <f t="shared" si="144"/>
        <v>1.6</v>
      </c>
      <c r="AC354" s="7">
        <f t="shared" si="156"/>
        <v>0.1</v>
      </c>
      <c r="AD354" s="7">
        <f t="shared" si="157"/>
        <v>0.5</v>
      </c>
      <c r="AE354" s="7">
        <f t="shared" si="158"/>
        <v>1</v>
      </c>
      <c r="AF354" s="7">
        <f t="shared" si="145"/>
        <v>1.6</v>
      </c>
      <c r="AG354" s="7">
        <f t="shared" si="159"/>
        <v>0</v>
      </c>
      <c r="AH354" s="7">
        <f t="shared" si="160"/>
        <v>0</v>
      </c>
      <c r="AI354" s="7">
        <f t="shared" si="161"/>
        <v>0</v>
      </c>
      <c r="AJ354" s="7">
        <f t="shared" si="146"/>
        <v>0</v>
      </c>
    </row>
    <row r="355" spans="1:36" x14ac:dyDescent="0.25">
      <c r="A355" s="2" t="s">
        <v>433</v>
      </c>
      <c r="B355" s="153">
        <v>9</v>
      </c>
      <c r="C355" s="154">
        <v>5</v>
      </c>
      <c r="D355" s="151">
        <v>4.8888888888888893</v>
      </c>
      <c r="E355" s="154">
        <v>4.666666666666667</v>
      </c>
      <c r="F355" s="154">
        <v>4.666666666666667</v>
      </c>
      <c r="G355" s="154">
        <v>4.2222222222222223</v>
      </c>
      <c r="H355" s="154">
        <v>4.7777777777777777</v>
      </c>
      <c r="I355" s="151"/>
      <c r="J355" s="163">
        <f t="shared" si="136"/>
        <v>4.7037037037037042</v>
      </c>
      <c r="K355" s="152">
        <f t="shared" si="137"/>
        <v>1.6</v>
      </c>
      <c r="L355" s="152">
        <f t="shared" si="138"/>
        <v>1.6</v>
      </c>
      <c r="M355" s="152">
        <f t="shared" si="139"/>
        <v>1.6</v>
      </c>
      <c r="N355" s="152">
        <f t="shared" si="140"/>
        <v>1.6</v>
      </c>
      <c r="O355" s="152">
        <f t="shared" si="141"/>
        <v>0.6</v>
      </c>
      <c r="P355" s="152"/>
      <c r="Q355" s="7">
        <f t="shared" si="147"/>
        <v>0.1</v>
      </c>
      <c r="R355" s="7">
        <f t="shared" si="148"/>
        <v>0.5</v>
      </c>
      <c r="S355" s="7">
        <f t="shared" si="149"/>
        <v>1</v>
      </c>
      <c r="T355" s="7">
        <f t="shared" si="142"/>
        <v>1.6</v>
      </c>
      <c r="U355" s="7">
        <f t="shared" si="150"/>
        <v>0.1</v>
      </c>
      <c r="V355" s="7">
        <f t="shared" si="151"/>
        <v>0.5</v>
      </c>
      <c r="W355" s="7">
        <f t="shared" si="152"/>
        <v>1</v>
      </c>
      <c r="X355" s="7">
        <f t="shared" si="143"/>
        <v>1.6</v>
      </c>
      <c r="Y355" s="7">
        <f t="shared" si="153"/>
        <v>0.1</v>
      </c>
      <c r="Z355" s="7">
        <f t="shared" si="154"/>
        <v>0.5</v>
      </c>
      <c r="AA355" s="7">
        <f t="shared" si="155"/>
        <v>1</v>
      </c>
      <c r="AB355" s="7">
        <f t="shared" si="144"/>
        <v>1.6</v>
      </c>
      <c r="AC355" s="7">
        <f t="shared" si="156"/>
        <v>0.1</v>
      </c>
      <c r="AD355" s="7">
        <f t="shared" si="157"/>
        <v>0.5</v>
      </c>
      <c r="AE355" s="7">
        <f t="shared" si="158"/>
        <v>1</v>
      </c>
      <c r="AF355" s="7">
        <f t="shared" si="145"/>
        <v>1.6</v>
      </c>
      <c r="AG355" s="7">
        <f t="shared" si="159"/>
        <v>0.1</v>
      </c>
      <c r="AH355" s="7">
        <f t="shared" si="160"/>
        <v>0.5</v>
      </c>
      <c r="AI355" s="7">
        <f t="shared" si="161"/>
        <v>0</v>
      </c>
      <c r="AJ355" s="7">
        <f t="shared" si="146"/>
        <v>0.6</v>
      </c>
    </row>
    <row r="356" spans="1:36" x14ac:dyDescent="0.25">
      <c r="A356" s="140" t="s">
        <v>433</v>
      </c>
      <c r="B356" s="153">
        <v>3</v>
      </c>
      <c r="C356" s="154">
        <v>5</v>
      </c>
      <c r="D356" s="151">
        <v>5</v>
      </c>
      <c r="E356" s="154">
        <v>4.666666666666667</v>
      </c>
      <c r="F356" s="154">
        <v>4.666666666666667</v>
      </c>
      <c r="G356" s="154">
        <v>4.666666666666667</v>
      </c>
      <c r="H356" s="154">
        <v>4.666666666666667</v>
      </c>
      <c r="I356" s="151"/>
      <c r="J356" s="163">
        <f t="shared" si="136"/>
        <v>4.7777777777777786</v>
      </c>
      <c r="K356" s="152">
        <f t="shared" si="137"/>
        <v>1.6</v>
      </c>
      <c r="L356" s="152">
        <f t="shared" si="138"/>
        <v>1.6</v>
      </c>
      <c r="M356" s="152">
        <f t="shared" si="139"/>
        <v>1.6</v>
      </c>
      <c r="N356" s="152">
        <f t="shared" si="140"/>
        <v>1.6</v>
      </c>
      <c r="O356" s="152">
        <f t="shared" si="141"/>
        <v>0.6</v>
      </c>
      <c r="P356" s="152"/>
      <c r="Q356" s="7">
        <f t="shared" si="147"/>
        <v>0.1</v>
      </c>
      <c r="R356" s="7">
        <f t="shared" si="148"/>
        <v>0.5</v>
      </c>
      <c r="S356" s="7">
        <f t="shared" si="149"/>
        <v>1</v>
      </c>
      <c r="T356" s="7">
        <f t="shared" si="142"/>
        <v>1.6</v>
      </c>
      <c r="U356" s="7">
        <f t="shared" si="150"/>
        <v>0.1</v>
      </c>
      <c r="V356" s="7">
        <f t="shared" si="151"/>
        <v>0.5</v>
      </c>
      <c r="W356" s="7">
        <f t="shared" si="152"/>
        <v>1</v>
      </c>
      <c r="X356" s="7">
        <f t="shared" si="143"/>
        <v>1.6</v>
      </c>
      <c r="Y356" s="7">
        <f t="shared" si="153"/>
        <v>0.1</v>
      </c>
      <c r="Z356" s="7">
        <f t="shared" si="154"/>
        <v>0.5</v>
      </c>
      <c r="AA356" s="7">
        <f t="shared" si="155"/>
        <v>1</v>
      </c>
      <c r="AB356" s="7">
        <f t="shared" si="144"/>
        <v>1.6</v>
      </c>
      <c r="AC356" s="7">
        <f t="shared" si="156"/>
        <v>0.1</v>
      </c>
      <c r="AD356" s="7">
        <f t="shared" si="157"/>
        <v>0.5</v>
      </c>
      <c r="AE356" s="7">
        <f t="shared" si="158"/>
        <v>1</v>
      </c>
      <c r="AF356" s="7">
        <f t="shared" si="145"/>
        <v>1.6</v>
      </c>
      <c r="AG356" s="7">
        <f t="shared" si="159"/>
        <v>0.1</v>
      </c>
      <c r="AH356" s="7">
        <f t="shared" si="160"/>
        <v>0.5</v>
      </c>
      <c r="AI356" s="7">
        <f t="shared" si="161"/>
        <v>0</v>
      </c>
      <c r="AJ356" s="7">
        <f t="shared" si="146"/>
        <v>0.6</v>
      </c>
    </row>
    <row r="357" spans="1:36" x14ac:dyDescent="0.25">
      <c r="A357" s="140" t="s">
        <v>584</v>
      </c>
      <c r="B357" s="153">
        <v>3</v>
      </c>
      <c r="C357" s="154">
        <v>5</v>
      </c>
      <c r="D357" s="151">
        <v>5</v>
      </c>
      <c r="E357" s="154">
        <v>4.666666666666667</v>
      </c>
      <c r="F357" s="154">
        <v>4.666666666666667</v>
      </c>
      <c r="G357" s="154">
        <v>3.6666666666666665</v>
      </c>
      <c r="H357" s="154">
        <v>4.666666666666667</v>
      </c>
      <c r="I357" s="151"/>
      <c r="J357" s="163">
        <f t="shared" si="136"/>
        <v>4.6111111111111116</v>
      </c>
      <c r="K357" s="152">
        <f t="shared" si="137"/>
        <v>1.6</v>
      </c>
      <c r="L357" s="152">
        <f t="shared" si="138"/>
        <v>1.6</v>
      </c>
      <c r="M357" s="152">
        <f t="shared" si="139"/>
        <v>1.6</v>
      </c>
      <c r="N357" s="152">
        <f t="shared" si="140"/>
        <v>1.6</v>
      </c>
      <c r="O357" s="152">
        <f t="shared" si="141"/>
        <v>0.6</v>
      </c>
      <c r="P357" s="152"/>
      <c r="Q357" s="7">
        <f t="shared" si="147"/>
        <v>0.1</v>
      </c>
      <c r="R357" s="7">
        <f t="shared" si="148"/>
        <v>0.5</v>
      </c>
      <c r="S357" s="7">
        <f t="shared" si="149"/>
        <v>1</v>
      </c>
      <c r="T357" s="7">
        <f t="shared" si="142"/>
        <v>1.6</v>
      </c>
      <c r="U357" s="7">
        <f t="shared" si="150"/>
        <v>0.1</v>
      </c>
      <c r="V357" s="7">
        <f t="shared" si="151"/>
        <v>0.5</v>
      </c>
      <c r="W357" s="7">
        <f t="shared" si="152"/>
        <v>1</v>
      </c>
      <c r="X357" s="7">
        <f t="shared" si="143"/>
        <v>1.6</v>
      </c>
      <c r="Y357" s="7">
        <f t="shared" si="153"/>
        <v>0.1</v>
      </c>
      <c r="Z357" s="7">
        <f t="shared" si="154"/>
        <v>0.5</v>
      </c>
      <c r="AA357" s="7">
        <f t="shared" si="155"/>
        <v>1</v>
      </c>
      <c r="AB357" s="7">
        <f t="shared" si="144"/>
        <v>1.6</v>
      </c>
      <c r="AC357" s="7">
        <f t="shared" si="156"/>
        <v>0.1</v>
      </c>
      <c r="AD357" s="7">
        <f t="shared" si="157"/>
        <v>0.5</v>
      </c>
      <c r="AE357" s="7">
        <f t="shared" si="158"/>
        <v>1</v>
      </c>
      <c r="AF357" s="7">
        <f t="shared" si="145"/>
        <v>1.6</v>
      </c>
      <c r="AG357" s="7">
        <f t="shared" si="159"/>
        <v>0.1</v>
      </c>
      <c r="AH357" s="7">
        <f t="shared" si="160"/>
        <v>0.5</v>
      </c>
      <c r="AI357" s="7">
        <f t="shared" si="161"/>
        <v>0</v>
      </c>
      <c r="AJ357" s="7">
        <f t="shared" si="146"/>
        <v>0.6</v>
      </c>
    </row>
    <row r="358" spans="1:36" x14ac:dyDescent="0.25">
      <c r="A358" s="140" t="s">
        <v>895</v>
      </c>
      <c r="B358" s="153">
        <v>1</v>
      </c>
      <c r="C358" s="154">
        <v>5</v>
      </c>
      <c r="D358" s="151">
        <v>5</v>
      </c>
      <c r="E358" s="154">
        <v>5</v>
      </c>
      <c r="F358" s="154">
        <v>5</v>
      </c>
      <c r="G358" s="154">
        <v>4</v>
      </c>
      <c r="H358" s="154">
        <v>5</v>
      </c>
      <c r="I358" s="151"/>
      <c r="J358" s="163">
        <f t="shared" si="136"/>
        <v>4.833333333333333</v>
      </c>
      <c r="K358" s="152">
        <f t="shared" si="137"/>
        <v>1.6</v>
      </c>
      <c r="L358" s="152">
        <f t="shared" si="138"/>
        <v>1.6</v>
      </c>
      <c r="M358" s="152">
        <f t="shared" si="139"/>
        <v>1.6</v>
      </c>
      <c r="N358" s="152">
        <f t="shared" si="140"/>
        <v>1.6</v>
      </c>
      <c r="O358" s="152">
        <f t="shared" si="141"/>
        <v>0.6</v>
      </c>
      <c r="P358" s="152"/>
      <c r="Q358" s="7">
        <f t="shared" si="147"/>
        <v>0.1</v>
      </c>
      <c r="R358" s="7">
        <f t="shared" si="148"/>
        <v>0.5</v>
      </c>
      <c r="S358" s="7">
        <f t="shared" si="149"/>
        <v>1</v>
      </c>
      <c r="T358" s="7">
        <f t="shared" si="142"/>
        <v>1.6</v>
      </c>
      <c r="U358" s="7">
        <f t="shared" si="150"/>
        <v>0.1</v>
      </c>
      <c r="V358" s="7">
        <f t="shared" si="151"/>
        <v>0.5</v>
      </c>
      <c r="W358" s="7">
        <f t="shared" si="152"/>
        <v>1</v>
      </c>
      <c r="X358" s="7">
        <f t="shared" si="143"/>
        <v>1.6</v>
      </c>
      <c r="Y358" s="7">
        <f t="shared" si="153"/>
        <v>0.1</v>
      </c>
      <c r="Z358" s="7">
        <f t="shared" si="154"/>
        <v>0.5</v>
      </c>
      <c r="AA358" s="7">
        <f t="shared" si="155"/>
        <v>1</v>
      </c>
      <c r="AB358" s="7">
        <f t="shared" si="144"/>
        <v>1.6</v>
      </c>
      <c r="AC358" s="7">
        <f t="shared" si="156"/>
        <v>0.1</v>
      </c>
      <c r="AD358" s="7">
        <f t="shared" si="157"/>
        <v>0.5</v>
      </c>
      <c r="AE358" s="7">
        <f t="shared" si="158"/>
        <v>1</v>
      </c>
      <c r="AF358" s="7">
        <f t="shared" si="145"/>
        <v>1.6</v>
      </c>
      <c r="AG358" s="7">
        <f t="shared" si="159"/>
        <v>0.1</v>
      </c>
      <c r="AH358" s="7">
        <f t="shared" si="160"/>
        <v>0.5</v>
      </c>
      <c r="AI358" s="7">
        <f t="shared" si="161"/>
        <v>0</v>
      </c>
      <c r="AJ358" s="7">
        <f t="shared" si="146"/>
        <v>0.6</v>
      </c>
    </row>
    <row r="359" spans="1:36" x14ac:dyDescent="0.25">
      <c r="A359" s="140" t="s">
        <v>893</v>
      </c>
      <c r="B359" s="153">
        <v>1</v>
      </c>
      <c r="C359" s="154">
        <v>5</v>
      </c>
      <c r="D359" s="151">
        <v>4</v>
      </c>
      <c r="E359" s="154">
        <v>5</v>
      </c>
      <c r="F359" s="154">
        <v>5</v>
      </c>
      <c r="G359" s="154">
        <v>4</v>
      </c>
      <c r="H359" s="154">
        <v>5</v>
      </c>
      <c r="I359" s="151"/>
      <c r="J359" s="163">
        <f t="shared" si="136"/>
        <v>4.666666666666667</v>
      </c>
      <c r="K359" s="152">
        <f t="shared" si="137"/>
        <v>1.6</v>
      </c>
      <c r="L359" s="152">
        <f t="shared" si="138"/>
        <v>1.6</v>
      </c>
      <c r="M359" s="152">
        <f t="shared" si="139"/>
        <v>1.6</v>
      </c>
      <c r="N359" s="152">
        <f t="shared" si="140"/>
        <v>1.6</v>
      </c>
      <c r="O359" s="152">
        <f t="shared" si="141"/>
        <v>0.6</v>
      </c>
      <c r="P359" s="152"/>
      <c r="Q359" s="7">
        <f t="shared" si="147"/>
        <v>0.1</v>
      </c>
      <c r="R359" s="7">
        <f t="shared" si="148"/>
        <v>0.5</v>
      </c>
      <c r="S359" s="7">
        <f t="shared" si="149"/>
        <v>1</v>
      </c>
      <c r="T359" s="7">
        <f t="shared" si="142"/>
        <v>1.6</v>
      </c>
      <c r="U359" s="7">
        <f t="shared" si="150"/>
        <v>0.1</v>
      </c>
      <c r="V359" s="7">
        <f t="shared" si="151"/>
        <v>0.5</v>
      </c>
      <c r="W359" s="7">
        <f t="shared" si="152"/>
        <v>1</v>
      </c>
      <c r="X359" s="7">
        <f t="shared" si="143"/>
        <v>1.6</v>
      </c>
      <c r="Y359" s="7">
        <f t="shared" si="153"/>
        <v>0.1</v>
      </c>
      <c r="Z359" s="7">
        <f t="shared" si="154"/>
        <v>0.5</v>
      </c>
      <c r="AA359" s="7">
        <f t="shared" si="155"/>
        <v>1</v>
      </c>
      <c r="AB359" s="7">
        <f t="shared" si="144"/>
        <v>1.6</v>
      </c>
      <c r="AC359" s="7">
        <f t="shared" si="156"/>
        <v>0.1</v>
      </c>
      <c r="AD359" s="7">
        <f t="shared" si="157"/>
        <v>0.5</v>
      </c>
      <c r="AE359" s="7">
        <f t="shared" si="158"/>
        <v>1</v>
      </c>
      <c r="AF359" s="7">
        <f t="shared" si="145"/>
        <v>1.6</v>
      </c>
      <c r="AG359" s="7">
        <f t="shared" si="159"/>
        <v>0.1</v>
      </c>
      <c r="AH359" s="7">
        <f t="shared" si="160"/>
        <v>0.5</v>
      </c>
      <c r="AI359" s="7">
        <f t="shared" si="161"/>
        <v>0</v>
      </c>
      <c r="AJ359" s="7">
        <f t="shared" si="146"/>
        <v>0.6</v>
      </c>
    </row>
    <row r="360" spans="1:36" x14ac:dyDescent="0.25">
      <c r="A360" s="140" t="s">
        <v>888</v>
      </c>
      <c r="B360" s="153">
        <v>1</v>
      </c>
      <c r="C360" s="154">
        <v>5</v>
      </c>
      <c r="D360" s="151">
        <v>5</v>
      </c>
      <c r="E360" s="154">
        <v>4</v>
      </c>
      <c r="F360" s="154">
        <v>4</v>
      </c>
      <c r="G360" s="154">
        <v>5</v>
      </c>
      <c r="H360" s="154">
        <v>5</v>
      </c>
      <c r="I360" s="151"/>
      <c r="J360" s="163">
        <f t="shared" si="136"/>
        <v>4.666666666666667</v>
      </c>
      <c r="K360" s="152">
        <f t="shared" si="137"/>
        <v>1.6</v>
      </c>
      <c r="L360" s="152">
        <f t="shared" si="138"/>
        <v>1.6</v>
      </c>
      <c r="M360" s="152">
        <f t="shared" si="139"/>
        <v>1.6</v>
      </c>
      <c r="N360" s="152">
        <f t="shared" si="140"/>
        <v>1.6</v>
      </c>
      <c r="O360" s="152">
        <f t="shared" si="141"/>
        <v>0.6</v>
      </c>
      <c r="P360" s="152"/>
      <c r="Q360" s="7">
        <f t="shared" si="147"/>
        <v>0.1</v>
      </c>
      <c r="R360" s="7">
        <f t="shared" si="148"/>
        <v>0.5</v>
      </c>
      <c r="S360" s="7">
        <f t="shared" si="149"/>
        <v>1</v>
      </c>
      <c r="T360" s="7">
        <f t="shared" si="142"/>
        <v>1.6</v>
      </c>
      <c r="U360" s="7">
        <f t="shared" si="150"/>
        <v>0.1</v>
      </c>
      <c r="V360" s="7">
        <f t="shared" si="151"/>
        <v>0.5</v>
      </c>
      <c r="W360" s="7">
        <f t="shared" si="152"/>
        <v>1</v>
      </c>
      <c r="X360" s="7">
        <f t="shared" si="143"/>
        <v>1.6</v>
      </c>
      <c r="Y360" s="7">
        <f t="shared" si="153"/>
        <v>0.1</v>
      </c>
      <c r="Z360" s="7">
        <f t="shared" si="154"/>
        <v>0.5</v>
      </c>
      <c r="AA360" s="7">
        <f t="shared" si="155"/>
        <v>1</v>
      </c>
      <c r="AB360" s="7">
        <f t="shared" si="144"/>
        <v>1.6</v>
      </c>
      <c r="AC360" s="7">
        <f t="shared" si="156"/>
        <v>0.1</v>
      </c>
      <c r="AD360" s="7">
        <f t="shared" si="157"/>
        <v>0.5</v>
      </c>
      <c r="AE360" s="7">
        <f t="shared" si="158"/>
        <v>1</v>
      </c>
      <c r="AF360" s="7">
        <f t="shared" si="145"/>
        <v>1.6</v>
      </c>
      <c r="AG360" s="7">
        <f t="shared" si="159"/>
        <v>0.1</v>
      </c>
      <c r="AH360" s="7">
        <f t="shared" si="160"/>
        <v>0.5</v>
      </c>
      <c r="AI360" s="7">
        <f t="shared" si="161"/>
        <v>0</v>
      </c>
      <c r="AJ360" s="7">
        <f t="shared" si="146"/>
        <v>0.6</v>
      </c>
    </row>
    <row r="361" spans="1:36" ht="15.75" x14ac:dyDescent="0.25">
      <c r="A361" s="162" t="s">
        <v>789</v>
      </c>
      <c r="B361" s="153">
        <v>3</v>
      </c>
      <c r="C361" s="154">
        <v>3.3333333333333335</v>
      </c>
      <c r="D361" s="151">
        <v>4</v>
      </c>
      <c r="E361" s="154">
        <v>4</v>
      </c>
      <c r="F361" s="154">
        <v>4</v>
      </c>
      <c r="G361" s="154">
        <v>3</v>
      </c>
      <c r="H361" s="154">
        <v>3</v>
      </c>
      <c r="I361" s="151"/>
      <c r="J361" s="163">
        <f t="shared" si="136"/>
        <v>3.5555555555555558</v>
      </c>
      <c r="K361" s="152">
        <f t="shared" si="137"/>
        <v>1.6</v>
      </c>
      <c r="L361" s="152">
        <f t="shared" si="138"/>
        <v>1.6</v>
      </c>
      <c r="M361" s="152">
        <f t="shared" si="139"/>
        <v>1.6</v>
      </c>
      <c r="N361" s="152">
        <f t="shared" si="140"/>
        <v>0.6</v>
      </c>
      <c r="O361" s="152">
        <f t="shared" si="141"/>
        <v>0</v>
      </c>
      <c r="P361" s="152"/>
      <c r="Q361" s="7">
        <f t="shared" si="147"/>
        <v>0.1</v>
      </c>
      <c r="R361" s="7">
        <f t="shared" si="148"/>
        <v>0.5</v>
      </c>
      <c r="S361" s="7">
        <f t="shared" si="149"/>
        <v>1</v>
      </c>
      <c r="T361" s="7">
        <f t="shared" si="142"/>
        <v>1.6</v>
      </c>
      <c r="U361" s="7">
        <f t="shared" si="150"/>
        <v>0.1</v>
      </c>
      <c r="V361" s="7">
        <f t="shared" si="151"/>
        <v>0.5</v>
      </c>
      <c r="W361" s="7">
        <f t="shared" si="152"/>
        <v>1</v>
      </c>
      <c r="X361" s="7">
        <f t="shared" si="143"/>
        <v>1.6</v>
      </c>
      <c r="Y361" s="7">
        <f t="shared" si="153"/>
        <v>0.1</v>
      </c>
      <c r="Z361" s="7">
        <f t="shared" si="154"/>
        <v>0.5</v>
      </c>
      <c r="AA361" s="7">
        <f t="shared" si="155"/>
        <v>1</v>
      </c>
      <c r="AB361" s="7">
        <f t="shared" si="144"/>
        <v>1.6</v>
      </c>
      <c r="AC361" s="7">
        <f t="shared" si="156"/>
        <v>0.1</v>
      </c>
      <c r="AD361" s="7">
        <f t="shared" si="157"/>
        <v>0.5</v>
      </c>
      <c r="AE361" s="7">
        <f t="shared" si="158"/>
        <v>0</v>
      </c>
      <c r="AF361" s="7">
        <f t="shared" si="145"/>
        <v>0.6</v>
      </c>
      <c r="AG361" s="7">
        <f t="shared" si="159"/>
        <v>0</v>
      </c>
      <c r="AH361" s="7">
        <f t="shared" si="160"/>
        <v>0</v>
      </c>
      <c r="AI361" s="7">
        <f t="shared" si="161"/>
        <v>0</v>
      </c>
      <c r="AJ361" s="7">
        <f t="shared" si="146"/>
        <v>0</v>
      </c>
    </row>
    <row r="362" spans="1:36" x14ac:dyDescent="0.25">
      <c r="A362" s="2" t="s">
        <v>48</v>
      </c>
      <c r="B362" s="153">
        <v>3</v>
      </c>
      <c r="C362" s="154">
        <v>3.3333333333333335</v>
      </c>
      <c r="D362" s="151">
        <v>4</v>
      </c>
      <c r="E362" s="154">
        <v>4</v>
      </c>
      <c r="F362" s="154">
        <v>4</v>
      </c>
      <c r="G362" s="154">
        <v>3</v>
      </c>
      <c r="H362" s="154">
        <v>3</v>
      </c>
      <c r="I362" s="151"/>
      <c r="J362" s="163">
        <f t="shared" si="136"/>
        <v>3.5555555555555558</v>
      </c>
      <c r="K362" s="152">
        <f t="shared" si="137"/>
        <v>1.6</v>
      </c>
      <c r="L362" s="152">
        <f t="shared" si="138"/>
        <v>1.6</v>
      </c>
      <c r="M362" s="152">
        <f t="shared" si="139"/>
        <v>1.6</v>
      </c>
      <c r="N362" s="152">
        <f t="shared" si="140"/>
        <v>0.6</v>
      </c>
      <c r="O362" s="152">
        <f t="shared" si="141"/>
        <v>0</v>
      </c>
      <c r="P362" s="152"/>
      <c r="Q362" s="7">
        <f t="shared" si="147"/>
        <v>0.1</v>
      </c>
      <c r="R362" s="7">
        <f t="shared" si="148"/>
        <v>0.5</v>
      </c>
      <c r="S362" s="7">
        <f t="shared" si="149"/>
        <v>1</v>
      </c>
      <c r="T362" s="7">
        <f t="shared" si="142"/>
        <v>1.6</v>
      </c>
      <c r="U362" s="7">
        <f t="shared" si="150"/>
        <v>0.1</v>
      </c>
      <c r="V362" s="7">
        <f t="shared" si="151"/>
        <v>0.5</v>
      </c>
      <c r="W362" s="7">
        <f t="shared" si="152"/>
        <v>1</v>
      </c>
      <c r="X362" s="7">
        <f t="shared" si="143"/>
        <v>1.6</v>
      </c>
      <c r="Y362" s="7">
        <f t="shared" si="153"/>
        <v>0.1</v>
      </c>
      <c r="Z362" s="7">
        <f t="shared" si="154"/>
        <v>0.5</v>
      </c>
      <c r="AA362" s="7">
        <f t="shared" si="155"/>
        <v>1</v>
      </c>
      <c r="AB362" s="7">
        <f t="shared" si="144"/>
        <v>1.6</v>
      </c>
      <c r="AC362" s="7">
        <f t="shared" si="156"/>
        <v>0.1</v>
      </c>
      <c r="AD362" s="7">
        <f t="shared" si="157"/>
        <v>0.5</v>
      </c>
      <c r="AE362" s="7">
        <f t="shared" si="158"/>
        <v>0</v>
      </c>
      <c r="AF362" s="7">
        <f t="shared" si="145"/>
        <v>0.6</v>
      </c>
      <c r="AG362" s="7">
        <f t="shared" si="159"/>
        <v>0</v>
      </c>
      <c r="AH362" s="7">
        <f t="shared" si="160"/>
        <v>0</v>
      </c>
      <c r="AI362" s="7">
        <f t="shared" si="161"/>
        <v>0</v>
      </c>
      <c r="AJ362" s="7">
        <f t="shared" si="146"/>
        <v>0</v>
      </c>
    </row>
    <row r="363" spans="1:36" x14ac:dyDescent="0.25">
      <c r="A363" s="140" t="s">
        <v>158</v>
      </c>
      <c r="B363" s="153">
        <v>1</v>
      </c>
      <c r="C363" s="154">
        <v>3</v>
      </c>
      <c r="D363" s="151">
        <v>4</v>
      </c>
      <c r="E363" s="154">
        <v>4</v>
      </c>
      <c r="F363" s="154">
        <v>4</v>
      </c>
      <c r="G363" s="154">
        <v>3</v>
      </c>
      <c r="H363" s="154">
        <v>4</v>
      </c>
      <c r="I363" s="151"/>
      <c r="J363" s="163">
        <f t="shared" si="136"/>
        <v>3.6666666666666665</v>
      </c>
      <c r="K363" s="152">
        <f t="shared" si="137"/>
        <v>1.6</v>
      </c>
      <c r="L363" s="152">
        <f t="shared" si="138"/>
        <v>1.6</v>
      </c>
      <c r="M363" s="152">
        <f t="shared" si="139"/>
        <v>1.6</v>
      </c>
      <c r="N363" s="152">
        <f t="shared" si="140"/>
        <v>0.6</v>
      </c>
      <c r="O363" s="152">
        <f t="shared" si="141"/>
        <v>0</v>
      </c>
      <c r="P363" s="152"/>
      <c r="Q363" s="7">
        <f t="shared" si="147"/>
        <v>0.1</v>
      </c>
      <c r="R363" s="7">
        <f t="shared" si="148"/>
        <v>0.5</v>
      </c>
      <c r="S363" s="7">
        <f t="shared" si="149"/>
        <v>1</v>
      </c>
      <c r="T363" s="7">
        <f t="shared" si="142"/>
        <v>1.6</v>
      </c>
      <c r="U363" s="7">
        <f t="shared" si="150"/>
        <v>0.1</v>
      </c>
      <c r="V363" s="7">
        <f t="shared" si="151"/>
        <v>0.5</v>
      </c>
      <c r="W363" s="7">
        <f t="shared" si="152"/>
        <v>1</v>
      </c>
      <c r="X363" s="7">
        <f t="shared" si="143"/>
        <v>1.6</v>
      </c>
      <c r="Y363" s="7">
        <f t="shared" si="153"/>
        <v>0.1</v>
      </c>
      <c r="Z363" s="7">
        <f t="shared" si="154"/>
        <v>0.5</v>
      </c>
      <c r="AA363" s="7">
        <f t="shared" si="155"/>
        <v>1</v>
      </c>
      <c r="AB363" s="7">
        <f t="shared" si="144"/>
        <v>1.6</v>
      </c>
      <c r="AC363" s="7">
        <f t="shared" si="156"/>
        <v>0.1</v>
      </c>
      <c r="AD363" s="7">
        <f t="shared" si="157"/>
        <v>0.5</v>
      </c>
      <c r="AE363" s="7">
        <f t="shared" si="158"/>
        <v>0</v>
      </c>
      <c r="AF363" s="7">
        <f t="shared" si="145"/>
        <v>0.6</v>
      </c>
      <c r="AG363" s="7">
        <f t="shared" si="159"/>
        <v>0</v>
      </c>
      <c r="AH363" s="7">
        <f t="shared" si="160"/>
        <v>0</v>
      </c>
      <c r="AI363" s="7">
        <f t="shared" si="161"/>
        <v>0</v>
      </c>
      <c r="AJ363" s="7">
        <f t="shared" si="146"/>
        <v>0</v>
      </c>
    </row>
    <row r="364" spans="1:36" x14ac:dyDescent="0.25">
      <c r="A364" s="140" t="s">
        <v>929</v>
      </c>
      <c r="B364" s="153">
        <v>1</v>
      </c>
      <c r="C364" s="154">
        <v>4</v>
      </c>
      <c r="D364" s="151">
        <v>4</v>
      </c>
      <c r="E364" s="154">
        <v>4</v>
      </c>
      <c r="F364" s="154">
        <v>4</v>
      </c>
      <c r="G364" s="154">
        <v>2</v>
      </c>
      <c r="H364" s="154">
        <v>2</v>
      </c>
      <c r="I364" s="151"/>
      <c r="J364" s="163">
        <f t="shared" si="136"/>
        <v>3.3333333333333335</v>
      </c>
      <c r="K364" s="152">
        <f t="shared" si="137"/>
        <v>1.6</v>
      </c>
      <c r="L364" s="152">
        <f t="shared" si="138"/>
        <v>1.6</v>
      </c>
      <c r="M364" s="152">
        <f t="shared" si="139"/>
        <v>1.6</v>
      </c>
      <c r="N364" s="152">
        <f t="shared" si="140"/>
        <v>0.1</v>
      </c>
      <c r="O364" s="152">
        <f t="shared" si="141"/>
        <v>0</v>
      </c>
      <c r="P364" s="152"/>
      <c r="Q364" s="7">
        <f t="shared" si="147"/>
        <v>0.1</v>
      </c>
      <c r="R364" s="7">
        <f t="shared" si="148"/>
        <v>0.5</v>
      </c>
      <c r="S364" s="7">
        <f t="shared" si="149"/>
        <v>1</v>
      </c>
      <c r="T364" s="7">
        <f t="shared" si="142"/>
        <v>1.6</v>
      </c>
      <c r="U364" s="7">
        <f t="shared" si="150"/>
        <v>0.1</v>
      </c>
      <c r="V364" s="7">
        <f t="shared" si="151"/>
        <v>0.5</v>
      </c>
      <c r="W364" s="7">
        <f t="shared" si="152"/>
        <v>1</v>
      </c>
      <c r="X364" s="7">
        <f t="shared" si="143"/>
        <v>1.6</v>
      </c>
      <c r="Y364" s="7">
        <f t="shared" si="153"/>
        <v>0.1</v>
      </c>
      <c r="Z364" s="7">
        <f t="shared" si="154"/>
        <v>0.5</v>
      </c>
      <c r="AA364" s="7">
        <f t="shared" si="155"/>
        <v>1</v>
      </c>
      <c r="AB364" s="7">
        <f t="shared" si="144"/>
        <v>1.6</v>
      </c>
      <c r="AC364" s="7">
        <f t="shared" si="156"/>
        <v>0.1</v>
      </c>
      <c r="AD364" s="7">
        <f t="shared" si="157"/>
        <v>0</v>
      </c>
      <c r="AE364" s="7">
        <f t="shared" si="158"/>
        <v>0</v>
      </c>
      <c r="AF364" s="7">
        <f t="shared" si="145"/>
        <v>0.1</v>
      </c>
      <c r="AG364" s="7">
        <f t="shared" si="159"/>
        <v>0</v>
      </c>
      <c r="AH364" s="7">
        <f t="shared" si="160"/>
        <v>0</v>
      </c>
      <c r="AI364" s="7">
        <f t="shared" si="161"/>
        <v>0</v>
      </c>
      <c r="AJ364" s="7">
        <f t="shared" si="146"/>
        <v>0</v>
      </c>
    </row>
    <row r="365" spans="1:36" x14ac:dyDescent="0.25">
      <c r="A365" s="140" t="s">
        <v>1521</v>
      </c>
      <c r="B365" s="153">
        <v>1</v>
      </c>
      <c r="C365" s="154">
        <v>3</v>
      </c>
      <c r="D365" s="151">
        <v>4</v>
      </c>
      <c r="E365" s="154">
        <v>4</v>
      </c>
      <c r="F365" s="154">
        <v>4</v>
      </c>
      <c r="G365" s="154">
        <v>4</v>
      </c>
      <c r="H365" s="154">
        <v>3</v>
      </c>
      <c r="I365" s="151"/>
      <c r="J365" s="163">
        <f t="shared" si="136"/>
        <v>3.6666666666666665</v>
      </c>
      <c r="K365" s="152">
        <f t="shared" si="137"/>
        <v>1.6</v>
      </c>
      <c r="L365" s="152">
        <f t="shared" si="138"/>
        <v>1.6</v>
      </c>
      <c r="M365" s="152">
        <f t="shared" si="139"/>
        <v>1.6</v>
      </c>
      <c r="N365" s="152">
        <f t="shared" si="140"/>
        <v>0.6</v>
      </c>
      <c r="O365" s="152">
        <f t="shared" si="141"/>
        <v>0</v>
      </c>
      <c r="P365" s="152"/>
      <c r="Q365" s="7">
        <f t="shared" si="147"/>
        <v>0.1</v>
      </c>
      <c r="R365" s="7">
        <f t="shared" si="148"/>
        <v>0.5</v>
      </c>
      <c r="S365" s="7">
        <f t="shared" si="149"/>
        <v>1</v>
      </c>
      <c r="T365" s="7">
        <f t="shared" si="142"/>
        <v>1.6</v>
      </c>
      <c r="U365" s="7">
        <f t="shared" si="150"/>
        <v>0.1</v>
      </c>
      <c r="V365" s="7">
        <f t="shared" si="151"/>
        <v>0.5</v>
      </c>
      <c r="W365" s="7">
        <f t="shared" si="152"/>
        <v>1</v>
      </c>
      <c r="X365" s="7">
        <f t="shared" si="143"/>
        <v>1.6</v>
      </c>
      <c r="Y365" s="7">
        <f t="shared" si="153"/>
        <v>0.1</v>
      </c>
      <c r="Z365" s="7">
        <f t="shared" si="154"/>
        <v>0.5</v>
      </c>
      <c r="AA365" s="7">
        <f t="shared" si="155"/>
        <v>1</v>
      </c>
      <c r="AB365" s="7">
        <f t="shared" si="144"/>
        <v>1.6</v>
      </c>
      <c r="AC365" s="7">
        <f t="shared" si="156"/>
        <v>0.1</v>
      </c>
      <c r="AD365" s="7">
        <f t="shared" si="157"/>
        <v>0.5</v>
      </c>
      <c r="AE365" s="7">
        <f t="shared" si="158"/>
        <v>0</v>
      </c>
      <c r="AF365" s="7">
        <f t="shared" si="145"/>
        <v>0.6</v>
      </c>
      <c r="AG365" s="7">
        <f t="shared" si="159"/>
        <v>0</v>
      </c>
      <c r="AH365" s="7">
        <f t="shared" si="160"/>
        <v>0</v>
      </c>
      <c r="AI365" s="7">
        <f t="shared" si="161"/>
        <v>0</v>
      </c>
      <c r="AJ365" s="7">
        <f t="shared" si="146"/>
        <v>0</v>
      </c>
    </row>
    <row r="366" spans="1:36" ht="15.75" x14ac:dyDescent="0.25">
      <c r="A366" s="162" t="s">
        <v>73</v>
      </c>
      <c r="B366" s="153">
        <v>25</v>
      </c>
      <c r="C366" s="154">
        <v>4.16</v>
      </c>
      <c r="D366" s="151">
        <v>4.08</v>
      </c>
      <c r="E366" s="154">
        <v>3.92</v>
      </c>
      <c r="F366" s="154">
        <v>4</v>
      </c>
      <c r="G366" s="154">
        <v>3.6</v>
      </c>
      <c r="H366" s="154">
        <v>3.68</v>
      </c>
      <c r="I366" s="151"/>
      <c r="J366" s="163">
        <f t="shared" si="136"/>
        <v>3.9066666666666667</v>
      </c>
      <c r="K366" s="152">
        <f t="shared" si="137"/>
        <v>1.6</v>
      </c>
      <c r="L366" s="152">
        <f t="shared" si="138"/>
        <v>1.6</v>
      </c>
      <c r="M366" s="152">
        <f t="shared" si="139"/>
        <v>1.6</v>
      </c>
      <c r="N366" s="152">
        <f t="shared" si="140"/>
        <v>0.6</v>
      </c>
      <c r="O366" s="152">
        <f t="shared" si="141"/>
        <v>0</v>
      </c>
      <c r="P366" s="152"/>
      <c r="Q366" s="7">
        <f t="shared" si="147"/>
        <v>0.1</v>
      </c>
      <c r="R366" s="7">
        <f t="shared" si="148"/>
        <v>0.5</v>
      </c>
      <c r="S366" s="7">
        <f t="shared" si="149"/>
        <v>1</v>
      </c>
      <c r="T366" s="7">
        <f t="shared" si="142"/>
        <v>1.6</v>
      </c>
      <c r="U366" s="7">
        <f t="shared" si="150"/>
        <v>0.1</v>
      </c>
      <c r="V366" s="7">
        <f t="shared" si="151"/>
        <v>0.5</v>
      </c>
      <c r="W366" s="7">
        <f t="shared" si="152"/>
        <v>1</v>
      </c>
      <c r="X366" s="7">
        <f t="shared" si="143"/>
        <v>1.6</v>
      </c>
      <c r="Y366" s="7">
        <f t="shared" si="153"/>
        <v>0.1</v>
      </c>
      <c r="Z366" s="7">
        <f t="shared" si="154"/>
        <v>0.5</v>
      </c>
      <c r="AA366" s="7">
        <f t="shared" si="155"/>
        <v>1</v>
      </c>
      <c r="AB366" s="7">
        <f t="shared" si="144"/>
        <v>1.6</v>
      </c>
      <c r="AC366" s="7">
        <f t="shared" si="156"/>
        <v>0.1</v>
      </c>
      <c r="AD366" s="7">
        <f t="shared" si="157"/>
        <v>0.5</v>
      </c>
      <c r="AE366" s="7">
        <f t="shared" si="158"/>
        <v>0</v>
      </c>
      <c r="AF366" s="7">
        <f t="shared" si="145"/>
        <v>0.6</v>
      </c>
      <c r="AG366" s="7">
        <f t="shared" si="159"/>
        <v>0</v>
      </c>
      <c r="AH366" s="7">
        <f t="shared" si="160"/>
        <v>0</v>
      </c>
      <c r="AI366" s="7">
        <f t="shared" si="161"/>
        <v>0</v>
      </c>
      <c r="AJ366" s="7">
        <f t="shared" si="146"/>
        <v>0</v>
      </c>
    </row>
    <row r="367" spans="1:36" x14ac:dyDescent="0.25">
      <c r="A367" s="2" t="s">
        <v>48</v>
      </c>
      <c r="B367" s="153">
        <v>10</v>
      </c>
      <c r="C367" s="154">
        <v>3.8</v>
      </c>
      <c r="D367" s="151">
        <v>4.0999999999999996</v>
      </c>
      <c r="E367" s="154">
        <v>3.9</v>
      </c>
      <c r="F367" s="154">
        <v>4.0999999999999996</v>
      </c>
      <c r="G367" s="154">
        <v>3.7</v>
      </c>
      <c r="H367" s="154">
        <v>3.6</v>
      </c>
      <c r="I367" s="151"/>
      <c r="J367" s="163">
        <f t="shared" si="136"/>
        <v>3.8666666666666667</v>
      </c>
      <c r="K367" s="152">
        <f t="shared" si="137"/>
        <v>1.6</v>
      </c>
      <c r="L367" s="152">
        <f t="shared" si="138"/>
        <v>1.6</v>
      </c>
      <c r="M367" s="152">
        <f t="shared" si="139"/>
        <v>1.6</v>
      </c>
      <c r="N367" s="152">
        <f t="shared" si="140"/>
        <v>0.6</v>
      </c>
      <c r="O367" s="152">
        <f t="shared" si="141"/>
        <v>0</v>
      </c>
      <c r="P367" s="152"/>
      <c r="Q367" s="7">
        <f t="shared" si="147"/>
        <v>0.1</v>
      </c>
      <c r="R367" s="7">
        <f t="shared" si="148"/>
        <v>0.5</v>
      </c>
      <c r="S367" s="7">
        <f t="shared" si="149"/>
        <v>1</v>
      </c>
      <c r="T367" s="7">
        <f t="shared" si="142"/>
        <v>1.6</v>
      </c>
      <c r="U367" s="7">
        <f t="shared" si="150"/>
        <v>0.1</v>
      </c>
      <c r="V367" s="7">
        <f t="shared" si="151"/>
        <v>0.5</v>
      </c>
      <c r="W367" s="7">
        <f t="shared" si="152"/>
        <v>1</v>
      </c>
      <c r="X367" s="7">
        <f t="shared" si="143"/>
        <v>1.6</v>
      </c>
      <c r="Y367" s="7">
        <f t="shared" si="153"/>
        <v>0.1</v>
      </c>
      <c r="Z367" s="7">
        <f t="shared" si="154"/>
        <v>0.5</v>
      </c>
      <c r="AA367" s="7">
        <f t="shared" si="155"/>
        <v>1</v>
      </c>
      <c r="AB367" s="7">
        <f t="shared" si="144"/>
        <v>1.6</v>
      </c>
      <c r="AC367" s="7">
        <f t="shared" si="156"/>
        <v>0.1</v>
      </c>
      <c r="AD367" s="7">
        <f t="shared" si="157"/>
        <v>0.5</v>
      </c>
      <c r="AE367" s="7">
        <f t="shared" si="158"/>
        <v>0</v>
      </c>
      <c r="AF367" s="7">
        <f t="shared" si="145"/>
        <v>0.6</v>
      </c>
      <c r="AG367" s="7">
        <f t="shared" si="159"/>
        <v>0</v>
      </c>
      <c r="AH367" s="7">
        <f t="shared" si="160"/>
        <v>0</v>
      </c>
      <c r="AI367" s="7">
        <f t="shared" si="161"/>
        <v>0</v>
      </c>
      <c r="AJ367" s="7">
        <f t="shared" si="146"/>
        <v>0</v>
      </c>
    </row>
    <row r="368" spans="1:36" x14ac:dyDescent="0.25">
      <c r="A368" s="140" t="s">
        <v>134</v>
      </c>
      <c r="B368" s="153">
        <v>1</v>
      </c>
      <c r="C368" s="154">
        <v>5</v>
      </c>
      <c r="D368" s="151">
        <v>5</v>
      </c>
      <c r="E368" s="154">
        <v>5</v>
      </c>
      <c r="F368" s="154">
        <v>5</v>
      </c>
      <c r="G368" s="154">
        <v>4</v>
      </c>
      <c r="H368" s="154">
        <v>4</v>
      </c>
      <c r="I368" s="151"/>
      <c r="J368" s="163">
        <f t="shared" si="136"/>
        <v>4.666666666666667</v>
      </c>
      <c r="K368" s="152">
        <f t="shared" si="137"/>
        <v>1.6</v>
      </c>
      <c r="L368" s="152">
        <f t="shared" si="138"/>
        <v>1.6</v>
      </c>
      <c r="M368" s="152">
        <f t="shared" si="139"/>
        <v>1.6</v>
      </c>
      <c r="N368" s="152">
        <f t="shared" si="140"/>
        <v>1.6</v>
      </c>
      <c r="O368" s="152">
        <f t="shared" si="141"/>
        <v>0.6</v>
      </c>
      <c r="P368" s="152"/>
      <c r="Q368" s="7">
        <f t="shared" si="147"/>
        <v>0.1</v>
      </c>
      <c r="R368" s="7">
        <f t="shared" si="148"/>
        <v>0.5</v>
      </c>
      <c r="S368" s="7">
        <f t="shared" si="149"/>
        <v>1</v>
      </c>
      <c r="T368" s="7">
        <f t="shared" si="142"/>
        <v>1.6</v>
      </c>
      <c r="U368" s="7">
        <f t="shared" si="150"/>
        <v>0.1</v>
      </c>
      <c r="V368" s="7">
        <f t="shared" si="151"/>
        <v>0.5</v>
      </c>
      <c r="W368" s="7">
        <f t="shared" si="152"/>
        <v>1</v>
      </c>
      <c r="X368" s="7">
        <f t="shared" si="143"/>
        <v>1.6</v>
      </c>
      <c r="Y368" s="7">
        <f t="shared" si="153"/>
        <v>0.1</v>
      </c>
      <c r="Z368" s="7">
        <f t="shared" si="154"/>
        <v>0.5</v>
      </c>
      <c r="AA368" s="7">
        <f t="shared" si="155"/>
        <v>1</v>
      </c>
      <c r="AB368" s="7">
        <f t="shared" si="144"/>
        <v>1.6</v>
      </c>
      <c r="AC368" s="7">
        <f t="shared" si="156"/>
        <v>0.1</v>
      </c>
      <c r="AD368" s="7">
        <f t="shared" si="157"/>
        <v>0.5</v>
      </c>
      <c r="AE368" s="7">
        <f t="shared" si="158"/>
        <v>1</v>
      </c>
      <c r="AF368" s="7">
        <f t="shared" si="145"/>
        <v>1.6</v>
      </c>
      <c r="AG368" s="7">
        <f t="shared" si="159"/>
        <v>0.1</v>
      </c>
      <c r="AH368" s="7">
        <f t="shared" si="160"/>
        <v>0.5</v>
      </c>
      <c r="AI368" s="7">
        <f t="shared" si="161"/>
        <v>0</v>
      </c>
      <c r="AJ368" s="7">
        <f t="shared" si="146"/>
        <v>0.6</v>
      </c>
    </row>
    <row r="369" spans="1:36" x14ac:dyDescent="0.25">
      <c r="A369" s="140" t="s">
        <v>1650</v>
      </c>
      <c r="B369" s="153">
        <v>1</v>
      </c>
      <c r="C369" s="154">
        <v>4</v>
      </c>
      <c r="D369" s="151">
        <v>5</v>
      </c>
      <c r="E369" s="154">
        <v>4</v>
      </c>
      <c r="F369" s="154">
        <v>5</v>
      </c>
      <c r="G369" s="154">
        <v>3</v>
      </c>
      <c r="H369" s="154">
        <v>4</v>
      </c>
      <c r="I369" s="151"/>
      <c r="J369" s="163">
        <f t="shared" si="136"/>
        <v>4.166666666666667</v>
      </c>
      <c r="K369" s="152">
        <f t="shared" si="137"/>
        <v>1.6</v>
      </c>
      <c r="L369" s="152">
        <f t="shared" si="138"/>
        <v>1.6</v>
      </c>
      <c r="M369" s="152">
        <f t="shared" si="139"/>
        <v>1.6</v>
      </c>
      <c r="N369" s="152">
        <f t="shared" si="140"/>
        <v>1.6</v>
      </c>
      <c r="O369" s="152">
        <f t="shared" si="141"/>
        <v>0.1</v>
      </c>
      <c r="P369" s="152"/>
      <c r="Q369" s="7">
        <f t="shared" si="147"/>
        <v>0.1</v>
      </c>
      <c r="R369" s="7">
        <f t="shared" si="148"/>
        <v>0.5</v>
      </c>
      <c r="S369" s="7">
        <f t="shared" si="149"/>
        <v>1</v>
      </c>
      <c r="T369" s="7">
        <f t="shared" si="142"/>
        <v>1.6</v>
      </c>
      <c r="U369" s="7">
        <f t="shared" si="150"/>
        <v>0.1</v>
      </c>
      <c r="V369" s="7">
        <f t="shared" si="151"/>
        <v>0.5</v>
      </c>
      <c r="W369" s="7">
        <f t="shared" si="152"/>
        <v>1</v>
      </c>
      <c r="X369" s="7">
        <f t="shared" si="143"/>
        <v>1.6</v>
      </c>
      <c r="Y369" s="7">
        <f t="shared" si="153"/>
        <v>0.1</v>
      </c>
      <c r="Z369" s="7">
        <f t="shared" si="154"/>
        <v>0.5</v>
      </c>
      <c r="AA369" s="7">
        <f t="shared" si="155"/>
        <v>1</v>
      </c>
      <c r="AB369" s="7">
        <f t="shared" si="144"/>
        <v>1.6</v>
      </c>
      <c r="AC369" s="7">
        <f t="shared" si="156"/>
        <v>0.1</v>
      </c>
      <c r="AD369" s="7">
        <f t="shared" si="157"/>
        <v>0.5</v>
      </c>
      <c r="AE369" s="7">
        <f t="shared" si="158"/>
        <v>1</v>
      </c>
      <c r="AF369" s="7">
        <f t="shared" si="145"/>
        <v>1.6</v>
      </c>
      <c r="AG369" s="7">
        <f t="shared" si="159"/>
        <v>0.1</v>
      </c>
      <c r="AH369" s="7">
        <f t="shared" si="160"/>
        <v>0</v>
      </c>
      <c r="AI369" s="7">
        <f t="shared" si="161"/>
        <v>0</v>
      </c>
      <c r="AJ369" s="7">
        <f t="shared" si="146"/>
        <v>0.1</v>
      </c>
    </row>
    <row r="370" spans="1:36" x14ac:dyDescent="0.25">
      <c r="A370" s="140" t="s">
        <v>827</v>
      </c>
      <c r="B370" s="153">
        <v>1</v>
      </c>
      <c r="C370" s="154">
        <v>5</v>
      </c>
      <c r="D370" s="151">
        <v>5</v>
      </c>
      <c r="E370" s="154">
        <v>4</v>
      </c>
      <c r="F370" s="154">
        <v>4</v>
      </c>
      <c r="G370" s="154">
        <v>4</v>
      </c>
      <c r="H370" s="154">
        <v>5</v>
      </c>
      <c r="I370" s="151"/>
      <c r="J370" s="163">
        <f t="shared" si="136"/>
        <v>4.5</v>
      </c>
      <c r="K370" s="152">
        <f t="shared" si="137"/>
        <v>1.6</v>
      </c>
      <c r="L370" s="152">
        <f t="shared" si="138"/>
        <v>1.6</v>
      </c>
      <c r="M370" s="152">
        <f t="shared" si="139"/>
        <v>1.6</v>
      </c>
      <c r="N370" s="152">
        <f t="shared" si="140"/>
        <v>1.6</v>
      </c>
      <c r="O370" s="152">
        <f t="shared" si="141"/>
        <v>0.6</v>
      </c>
      <c r="P370" s="152"/>
      <c r="Q370" s="7">
        <f t="shared" si="147"/>
        <v>0.1</v>
      </c>
      <c r="R370" s="7">
        <f t="shared" si="148"/>
        <v>0.5</v>
      </c>
      <c r="S370" s="7">
        <f t="shared" si="149"/>
        <v>1</v>
      </c>
      <c r="T370" s="7">
        <f t="shared" si="142"/>
        <v>1.6</v>
      </c>
      <c r="U370" s="7">
        <f t="shared" si="150"/>
        <v>0.1</v>
      </c>
      <c r="V370" s="7">
        <f t="shared" si="151"/>
        <v>0.5</v>
      </c>
      <c r="W370" s="7">
        <f t="shared" si="152"/>
        <v>1</v>
      </c>
      <c r="X370" s="7">
        <f t="shared" si="143"/>
        <v>1.6</v>
      </c>
      <c r="Y370" s="7">
        <f t="shared" si="153"/>
        <v>0.1</v>
      </c>
      <c r="Z370" s="7">
        <f t="shared" si="154"/>
        <v>0.5</v>
      </c>
      <c r="AA370" s="7">
        <f t="shared" si="155"/>
        <v>1</v>
      </c>
      <c r="AB370" s="7">
        <f t="shared" si="144"/>
        <v>1.6</v>
      </c>
      <c r="AC370" s="7">
        <f t="shared" si="156"/>
        <v>0.1</v>
      </c>
      <c r="AD370" s="7">
        <f t="shared" si="157"/>
        <v>0.5</v>
      </c>
      <c r="AE370" s="7">
        <f t="shared" si="158"/>
        <v>1</v>
      </c>
      <c r="AF370" s="7">
        <f t="shared" si="145"/>
        <v>1.6</v>
      </c>
      <c r="AG370" s="7">
        <f t="shared" si="159"/>
        <v>0.1</v>
      </c>
      <c r="AH370" s="7">
        <f t="shared" si="160"/>
        <v>0.5</v>
      </c>
      <c r="AI370" s="7">
        <f t="shared" si="161"/>
        <v>0</v>
      </c>
      <c r="AJ370" s="7">
        <f t="shared" si="146"/>
        <v>0.6</v>
      </c>
    </row>
    <row r="371" spans="1:36" x14ac:dyDescent="0.25">
      <c r="A371" s="140">
        <v>0</v>
      </c>
      <c r="B371" s="153">
        <v>1</v>
      </c>
      <c r="C371" s="154">
        <v>2</v>
      </c>
      <c r="D371" s="151">
        <v>4</v>
      </c>
      <c r="E371" s="154">
        <v>3</v>
      </c>
      <c r="F371" s="154">
        <v>4</v>
      </c>
      <c r="G371" s="154">
        <v>4</v>
      </c>
      <c r="H371" s="154">
        <v>2</v>
      </c>
      <c r="I371" s="151"/>
      <c r="J371" s="163">
        <f t="shared" si="136"/>
        <v>3.1666666666666665</v>
      </c>
      <c r="K371" s="152">
        <f t="shared" si="137"/>
        <v>1.6</v>
      </c>
      <c r="L371" s="152">
        <f t="shared" si="138"/>
        <v>1.6</v>
      </c>
      <c r="M371" s="152">
        <f t="shared" si="139"/>
        <v>1.6</v>
      </c>
      <c r="N371" s="152">
        <f t="shared" si="140"/>
        <v>0.1</v>
      </c>
      <c r="O371" s="152">
        <f t="shared" si="141"/>
        <v>0</v>
      </c>
      <c r="P371" s="152"/>
      <c r="Q371" s="7">
        <f t="shared" si="147"/>
        <v>0.1</v>
      </c>
      <c r="R371" s="7">
        <f t="shared" si="148"/>
        <v>0.5</v>
      </c>
      <c r="S371" s="7">
        <f t="shared" si="149"/>
        <v>1</v>
      </c>
      <c r="T371" s="7">
        <f t="shared" si="142"/>
        <v>1.6</v>
      </c>
      <c r="U371" s="7">
        <f t="shared" si="150"/>
        <v>0.1</v>
      </c>
      <c r="V371" s="7">
        <f t="shared" si="151"/>
        <v>0.5</v>
      </c>
      <c r="W371" s="7">
        <f t="shared" si="152"/>
        <v>1</v>
      </c>
      <c r="X371" s="7">
        <f t="shared" si="143"/>
        <v>1.6</v>
      </c>
      <c r="Y371" s="7">
        <f t="shared" si="153"/>
        <v>0.1</v>
      </c>
      <c r="Z371" s="7">
        <f t="shared" si="154"/>
        <v>0.5</v>
      </c>
      <c r="AA371" s="7">
        <f t="shared" si="155"/>
        <v>1</v>
      </c>
      <c r="AB371" s="7">
        <f t="shared" si="144"/>
        <v>1.6</v>
      </c>
      <c r="AC371" s="7">
        <f t="shared" si="156"/>
        <v>0.1</v>
      </c>
      <c r="AD371" s="7">
        <f t="shared" si="157"/>
        <v>0</v>
      </c>
      <c r="AE371" s="7">
        <f t="shared" si="158"/>
        <v>0</v>
      </c>
      <c r="AF371" s="7">
        <f t="shared" si="145"/>
        <v>0.1</v>
      </c>
      <c r="AG371" s="7">
        <f t="shared" si="159"/>
        <v>0</v>
      </c>
      <c r="AH371" s="7">
        <f t="shared" si="160"/>
        <v>0</v>
      </c>
      <c r="AI371" s="7">
        <f t="shared" si="161"/>
        <v>0</v>
      </c>
      <c r="AJ371" s="7">
        <f t="shared" si="146"/>
        <v>0</v>
      </c>
    </row>
    <row r="372" spans="1:36" x14ac:dyDescent="0.25">
      <c r="A372" s="140" t="s">
        <v>1641</v>
      </c>
      <c r="B372" s="153">
        <v>1</v>
      </c>
      <c r="C372" s="154">
        <v>3</v>
      </c>
      <c r="D372" s="151">
        <v>3</v>
      </c>
      <c r="E372" s="154">
        <v>3</v>
      </c>
      <c r="F372" s="154">
        <v>3</v>
      </c>
      <c r="G372" s="154">
        <v>3</v>
      </c>
      <c r="H372" s="154">
        <v>3</v>
      </c>
      <c r="I372" s="151"/>
      <c r="J372" s="163">
        <f t="shared" si="136"/>
        <v>3</v>
      </c>
      <c r="K372" s="152">
        <f t="shared" si="137"/>
        <v>1.6</v>
      </c>
      <c r="L372" s="152">
        <f t="shared" si="138"/>
        <v>1.6</v>
      </c>
      <c r="M372" s="152">
        <f t="shared" si="139"/>
        <v>1.6</v>
      </c>
      <c r="N372" s="152">
        <f t="shared" si="140"/>
        <v>0</v>
      </c>
      <c r="O372" s="152">
        <f t="shared" si="141"/>
        <v>0</v>
      </c>
      <c r="P372" s="152"/>
      <c r="Q372" s="7">
        <f t="shared" si="147"/>
        <v>0.1</v>
      </c>
      <c r="R372" s="7">
        <f t="shared" si="148"/>
        <v>0.5</v>
      </c>
      <c r="S372" s="7">
        <f t="shared" si="149"/>
        <v>1</v>
      </c>
      <c r="T372" s="7">
        <f t="shared" si="142"/>
        <v>1.6</v>
      </c>
      <c r="U372" s="7">
        <f t="shared" si="150"/>
        <v>0.1</v>
      </c>
      <c r="V372" s="7">
        <f t="shared" si="151"/>
        <v>0.5</v>
      </c>
      <c r="W372" s="7">
        <f t="shared" si="152"/>
        <v>1</v>
      </c>
      <c r="X372" s="7">
        <f t="shared" si="143"/>
        <v>1.6</v>
      </c>
      <c r="Y372" s="7">
        <f t="shared" si="153"/>
        <v>0.1</v>
      </c>
      <c r="Z372" s="7">
        <f t="shared" si="154"/>
        <v>0.5</v>
      </c>
      <c r="AA372" s="7">
        <f t="shared" si="155"/>
        <v>1</v>
      </c>
      <c r="AB372" s="7">
        <f t="shared" si="144"/>
        <v>1.6</v>
      </c>
      <c r="AC372" s="7">
        <f t="shared" si="156"/>
        <v>0</v>
      </c>
      <c r="AD372" s="7">
        <f t="shared" si="157"/>
        <v>0</v>
      </c>
      <c r="AE372" s="7">
        <f t="shared" si="158"/>
        <v>0</v>
      </c>
      <c r="AF372" s="7">
        <f t="shared" si="145"/>
        <v>0</v>
      </c>
      <c r="AG372" s="7">
        <f t="shared" si="159"/>
        <v>0</v>
      </c>
      <c r="AH372" s="7">
        <f t="shared" si="160"/>
        <v>0</v>
      </c>
      <c r="AI372" s="7">
        <f t="shared" si="161"/>
        <v>0</v>
      </c>
      <c r="AJ372" s="7">
        <f t="shared" si="146"/>
        <v>0</v>
      </c>
    </row>
    <row r="373" spans="1:36" x14ac:dyDescent="0.25">
      <c r="A373" s="140" t="s">
        <v>1643</v>
      </c>
      <c r="B373" s="153">
        <v>3</v>
      </c>
      <c r="C373" s="154">
        <v>3.3333333333333335</v>
      </c>
      <c r="D373" s="151">
        <v>3.3333333333333335</v>
      </c>
      <c r="E373" s="154">
        <v>3.3333333333333335</v>
      </c>
      <c r="F373" s="154">
        <v>3.3333333333333335</v>
      </c>
      <c r="G373" s="154">
        <v>3.3333333333333335</v>
      </c>
      <c r="H373" s="154">
        <v>3</v>
      </c>
      <c r="I373" s="151"/>
      <c r="J373" s="163">
        <f t="shared" si="136"/>
        <v>3.2777777777777781</v>
      </c>
      <c r="K373" s="152">
        <f t="shared" si="137"/>
        <v>1.6</v>
      </c>
      <c r="L373" s="152">
        <f t="shared" si="138"/>
        <v>1.6</v>
      </c>
      <c r="M373" s="152">
        <f t="shared" si="139"/>
        <v>1.6</v>
      </c>
      <c r="N373" s="152">
        <f t="shared" si="140"/>
        <v>0.1</v>
      </c>
      <c r="O373" s="152">
        <f t="shared" si="141"/>
        <v>0</v>
      </c>
      <c r="P373" s="152"/>
      <c r="Q373" s="7">
        <f t="shared" si="147"/>
        <v>0.1</v>
      </c>
      <c r="R373" s="7">
        <f t="shared" si="148"/>
        <v>0.5</v>
      </c>
      <c r="S373" s="7">
        <f t="shared" si="149"/>
        <v>1</v>
      </c>
      <c r="T373" s="7">
        <f t="shared" si="142"/>
        <v>1.6</v>
      </c>
      <c r="U373" s="7">
        <f t="shared" si="150"/>
        <v>0.1</v>
      </c>
      <c r="V373" s="7">
        <f t="shared" si="151"/>
        <v>0.5</v>
      </c>
      <c r="W373" s="7">
        <f t="shared" si="152"/>
        <v>1</v>
      </c>
      <c r="X373" s="7">
        <f t="shared" si="143"/>
        <v>1.6</v>
      </c>
      <c r="Y373" s="7">
        <f t="shared" si="153"/>
        <v>0.1</v>
      </c>
      <c r="Z373" s="7">
        <f t="shared" si="154"/>
        <v>0.5</v>
      </c>
      <c r="AA373" s="7">
        <f t="shared" si="155"/>
        <v>1</v>
      </c>
      <c r="AB373" s="7">
        <f t="shared" si="144"/>
        <v>1.6</v>
      </c>
      <c r="AC373" s="7">
        <f t="shared" si="156"/>
        <v>0.1</v>
      </c>
      <c r="AD373" s="7">
        <f t="shared" si="157"/>
        <v>0</v>
      </c>
      <c r="AE373" s="7">
        <f t="shared" si="158"/>
        <v>0</v>
      </c>
      <c r="AF373" s="7">
        <f t="shared" si="145"/>
        <v>0.1</v>
      </c>
      <c r="AG373" s="7">
        <f t="shared" si="159"/>
        <v>0</v>
      </c>
      <c r="AH373" s="7">
        <f t="shared" si="160"/>
        <v>0</v>
      </c>
      <c r="AI373" s="7">
        <f t="shared" si="161"/>
        <v>0</v>
      </c>
      <c r="AJ373" s="7">
        <f t="shared" si="146"/>
        <v>0</v>
      </c>
    </row>
    <row r="374" spans="1:36" x14ac:dyDescent="0.25">
      <c r="A374" s="140" t="s">
        <v>1644</v>
      </c>
      <c r="B374" s="153">
        <v>1</v>
      </c>
      <c r="C374" s="154">
        <v>4</v>
      </c>
      <c r="D374" s="151">
        <v>4</v>
      </c>
      <c r="E374" s="154">
        <v>5</v>
      </c>
      <c r="F374" s="154">
        <v>5</v>
      </c>
      <c r="G374" s="154">
        <v>5</v>
      </c>
      <c r="H374" s="154">
        <v>4</v>
      </c>
      <c r="I374" s="151"/>
      <c r="J374" s="163">
        <f t="shared" si="136"/>
        <v>4.5</v>
      </c>
      <c r="K374" s="152">
        <f t="shared" si="137"/>
        <v>1.6</v>
      </c>
      <c r="L374" s="152">
        <f t="shared" si="138"/>
        <v>1.6</v>
      </c>
      <c r="M374" s="152">
        <f t="shared" si="139"/>
        <v>1.6</v>
      </c>
      <c r="N374" s="152">
        <f t="shared" si="140"/>
        <v>1.6</v>
      </c>
      <c r="O374" s="152">
        <f t="shared" si="141"/>
        <v>0.6</v>
      </c>
      <c r="P374" s="152"/>
      <c r="Q374" s="7">
        <f t="shared" si="147"/>
        <v>0.1</v>
      </c>
      <c r="R374" s="7">
        <f t="shared" si="148"/>
        <v>0.5</v>
      </c>
      <c r="S374" s="7">
        <f t="shared" si="149"/>
        <v>1</v>
      </c>
      <c r="T374" s="7">
        <f t="shared" si="142"/>
        <v>1.6</v>
      </c>
      <c r="U374" s="7">
        <f t="shared" si="150"/>
        <v>0.1</v>
      </c>
      <c r="V374" s="7">
        <f t="shared" si="151"/>
        <v>0.5</v>
      </c>
      <c r="W374" s="7">
        <f t="shared" si="152"/>
        <v>1</v>
      </c>
      <c r="X374" s="7">
        <f t="shared" si="143"/>
        <v>1.6</v>
      </c>
      <c r="Y374" s="7">
        <f t="shared" si="153"/>
        <v>0.1</v>
      </c>
      <c r="Z374" s="7">
        <f t="shared" si="154"/>
        <v>0.5</v>
      </c>
      <c r="AA374" s="7">
        <f t="shared" si="155"/>
        <v>1</v>
      </c>
      <c r="AB374" s="7">
        <f t="shared" si="144"/>
        <v>1.6</v>
      </c>
      <c r="AC374" s="7">
        <f t="shared" si="156"/>
        <v>0.1</v>
      </c>
      <c r="AD374" s="7">
        <f t="shared" si="157"/>
        <v>0.5</v>
      </c>
      <c r="AE374" s="7">
        <f t="shared" si="158"/>
        <v>1</v>
      </c>
      <c r="AF374" s="7">
        <f t="shared" si="145"/>
        <v>1.6</v>
      </c>
      <c r="AG374" s="7">
        <f t="shared" si="159"/>
        <v>0.1</v>
      </c>
      <c r="AH374" s="7">
        <f t="shared" si="160"/>
        <v>0.5</v>
      </c>
      <c r="AI374" s="7">
        <f t="shared" si="161"/>
        <v>0</v>
      </c>
      <c r="AJ374" s="7">
        <f t="shared" si="146"/>
        <v>0.6</v>
      </c>
    </row>
    <row r="375" spans="1:36" x14ac:dyDescent="0.25">
      <c r="A375" s="140" t="s">
        <v>1861</v>
      </c>
      <c r="B375" s="153">
        <v>1</v>
      </c>
      <c r="C375" s="154">
        <v>5</v>
      </c>
      <c r="D375" s="151">
        <v>5</v>
      </c>
      <c r="E375" s="154">
        <v>5</v>
      </c>
      <c r="F375" s="154">
        <v>5</v>
      </c>
      <c r="G375" s="154">
        <v>4</v>
      </c>
      <c r="H375" s="154">
        <v>5</v>
      </c>
      <c r="I375" s="151"/>
      <c r="J375" s="163">
        <f t="shared" si="136"/>
        <v>4.833333333333333</v>
      </c>
      <c r="K375" s="152">
        <f t="shared" si="137"/>
        <v>1.6</v>
      </c>
      <c r="L375" s="152">
        <f t="shared" si="138"/>
        <v>1.6</v>
      </c>
      <c r="M375" s="152">
        <f t="shared" si="139"/>
        <v>1.6</v>
      </c>
      <c r="N375" s="152">
        <f t="shared" si="140"/>
        <v>1.6</v>
      </c>
      <c r="O375" s="152">
        <f t="shared" si="141"/>
        <v>0.6</v>
      </c>
      <c r="P375" s="152"/>
      <c r="Q375" s="7">
        <f t="shared" si="147"/>
        <v>0.1</v>
      </c>
      <c r="R375" s="7">
        <f t="shared" si="148"/>
        <v>0.5</v>
      </c>
      <c r="S375" s="7">
        <f t="shared" si="149"/>
        <v>1</v>
      </c>
      <c r="T375" s="7">
        <f t="shared" si="142"/>
        <v>1.6</v>
      </c>
      <c r="U375" s="7">
        <f t="shared" si="150"/>
        <v>0.1</v>
      </c>
      <c r="V375" s="7">
        <f t="shared" si="151"/>
        <v>0.5</v>
      </c>
      <c r="W375" s="7">
        <f t="shared" si="152"/>
        <v>1</v>
      </c>
      <c r="X375" s="7">
        <f t="shared" si="143"/>
        <v>1.6</v>
      </c>
      <c r="Y375" s="7">
        <f t="shared" si="153"/>
        <v>0.1</v>
      </c>
      <c r="Z375" s="7">
        <f t="shared" si="154"/>
        <v>0.5</v>
      </c>
      <c r="AA375" s="7">
        <f t="shared" si="155"/>
        <v>1</v>
      </c>
      <c r="AB375" s="7">
        <f t="shared" si="144"/>
        <v>1.6</v>
      </c>
      <c r="AC375" s="7">
        <f t="shared" si="156"/>
        <v>0.1</v>
      </c>
      <c r="AD375" s="7">
        <f t="shared" si="157"/>
        <v>0.5</v>
      </c>
      <c r="AE375" s="7">
        <f t="shared" si="158"/>
        <v>1</v>
      </c>
      <c r="AF375" s="7">
        <f t="shared" si="145"/>
        <v>1.6</v>
      </c>
      <c r="AG375" s="7">
        <f t="shared" si="159"/>
        <v>0.1</v>
      </c>
      <c r="AH375" s="7">
        <f t="shared" si="160"/>
        <v>0.5</v>
      </c>
      <c r="AI375" s="7">
        <f t="shared" si="161"/>
        <v>0</v>
      </c>
      <c r="AJ375" s="7">
        <f t="shared" si="146"/>
        <v>0.6</v>
      </c>
    </row>
    <row r="376" spans="1:36" x14ac:dyDescent="0.25">
      <c r="A376" s="2" t="s">
        <v>155</v>
      </c>
      <c r="B376" s="153">
        <v>3</v>
      </c>
      <c r="C376" s="154">
        <v>4</v>
      </c>
      <c r="D376" s="151">
        <v>4.333333333333333</v>
      </c>
      <c r="E376" s="154">
        <v>3.3333333333333335</v>
      </c>
      <c r="F376" s="154">
        <v>4</v>
      </c>
      <c r="G376" s="154">
        <v>3.3333333333333335</v>
      </c>
      <c r="H376" s="154">
        <v>4</v>
      </c>
      <c r="I376" s="151"/>
      <c r="J376" s="163">
        <f t="shared" si="136"/>
        <v>3.8333333333333335</v>
      </c>
      <c r="K376" s="152">
        <f t="shared" si="137"/>
        <v>1.6</v>
      </c>
      <c r="L376" s="152">
        <f t="shared" si="138"/>
        <v>1.6</v>
      </c>
      <c r="M376" s="152">
        <f t="shared" si="139"/>
        <v>1.6</v>
      </c>
      <c r="N376" s="152">
        <f t="shared" si="140"/>
        <v>0.6</v>
      </c>
      <c r="O376" s="152">
        <f t="shared" si="141"/>
        <v>0</v>
      </c>
      <c r="P376" s="152"/>
      <c r="Q376" s="7">
        <f t="shared" si="147"/>
        <v>0.1</v>
      </c>
      <c r="R376" s="7">
        <f t="shared" si="148"/>
        <v>0.5</v>
      </c>
      <c r="S376" s="7">
        <f t="shared" si="149"/>
        <v>1</v>
      </c>
      <c r="T376" s="7">
        <f t="shared" si="142"/>
        <v>1.6</v>
      </c>
      <c r="U376" s="7">
        <f t="shared" si="150"/>
        <v>0.1</v>
      </c>
      <c r="V376" s="7">
        <f t="shared" si="151"/>
        <v>0.5</v>
      </c>
      <c r="W376" s="7">
        <f t="shared" si="152"/>
        <v>1</v>
      </c>
      <c r="X376" s="7">
        <f t="shared" si="143"/>
        <v>1.6</v>
      </c>
      <c r="Y376" s="7">
        <f t="shared" si="153"/>
        <v>0.1</v>
      </c>
      <c r="Z376" s="7">
        <f t="shared" si="154"/>
        <v>0.5</v>
      </c>
      <c r="AA376" s="7">
        <f t="shared" si="155"/>
        <v>1</v>
      </c>
      <c r="AB376" s="7">
        <f t="shared" si="144"/>
        <v>1.6</v>
      </c>
      <c r="AC376" s="7">
        <f t="shared" si="156"/>
        <v>0.1</v>
      </c>
      <c r="AD376" s="7">
        <f t="shared" si="157"/>
        <v>0.5</v>
      </c>
      <c r="AE376" s="7">
        <f t="shared" si="158"/>
        <v>0</v>
      </c>
      <c r="AF376" s="7">
        <f t="shared" si="145"/>
        <v>0.6</v>
      </c>
      <c r="AG376" s="7">
        <f t="shared" si="159"/>
        <v>0</v>
      </c>
      <c r="AH376" s="7">
        <f t="shared" si="160"/>
        <v>0</v>
      </c>
      <c r="AI376" s="7">
        <f t="shared" si="161"/>
        <v>0</v>
      </c>
      <c r="AJ376" s="7">
        <f t="shared" si="146"/>
        <v>0</v>
      </c>
    </row>
    <row r="377" spans="1:36" x14ac:dyDescent="0.25">
      <c r="A377" s="140" t="s">
        <v>711</v>
      </c>
      <c r="B377" s="153">
        <v>1</v>
      </c>
      <c r="C377" s="154">
        <v>4</v>
      </c>
      <c r="D377" s="151">
        <v>4</v>
      </c>
      <c r="E377" s="154">
        <v>4</v>
      </c>
      <c r="F377" s="154">
        <v>5</v>
      </c>
      <c r="G377" s="154">
        <v>4</v>
      </c>
      <c r="H377" s="154">
        <v>4</v>
      </c>
      <c r="I377" s="151"/>
      <c r="J377" s="163">
        <f t="shared" si="136"/>
        <v>4.166666666666667</v>
      </c>
      <c r="K377" s="152">
        <f t="shared" si="137"/>
        <v>1.6</v>
      </c>
      <c r="L377" s="152">
        <f t="shared" si="138"/>
        <v>1.6</v>
      </c>
      <c r="M377" s="152">
        <f t="shared" si="139"/>
        <v>1.6</v>
      </c>
      <c r="N377" s="152">
        <f t="shared" si="140"/>
        <v>1.6</v>
      </c>
      <c r="O377" s="152">
        <f t="shared" si="141"/>
        <v>0.1</v>
      </c>
      <c r="P377" s="152"/>
      <c r="Q377" s="7">
        <f t="shared" si="147"/>
        <v>0.1</v>
      </c>
      <c r="R377" s="7">
        <f t="shared" si="148"/>
        <v>0.5</v>
      </c>
      <c r="S377" s="7">
        <f t="shared" si="149"/>
        <v>1</v>
      </c>
      <c r="T377" s="7">
        <f t="shared" si="142"/>
        <v>1.6</v>
      </c>
      <c r="U377" s="7">
        <f t="shared" si="150"/>
        <v>0.1</v>
      </c>
      <c r="V377" s="7">
        <f t="shared" si="151"/>
        <v>0.5</v>
      </c>
      <c r="W377" s="7">
        <f t="shared" si="152"/>
        <v>1</v>
      </c>
      <c r="X377" s="7">
        <f t="shared" si="143"/>
        <v>1.6</v>
      </c>
      <c r="Y377" s="7">
        <f t="shared" si="153"/>
        <v>0.1</v>
      </c>
      <c r="Z377" s="7">
        <f t="shared" si="154"/>
        <v>0.5</v>
      </c>
      <c r="AA377" s="7">
        <f t="shared" si="155"/>
        <v>1</v>
      </c>
      <c r="AB377" s="7">
        <f t="shared" si="144"/>
        <v>1.6</v>
      </c>
      <c r="AC377" s="7">
        <f t="shared" si="156"/>
        <v>0.1</v>
      </c>
      <c r="AD377" s="7">
        <f t="shared" si="157"/>
        <v>0.5</v>
      </c>
      <c r="AE377" s="7">
        <f t="shared" si="158"/>
        <v>1</v>
      </c>
      <c r="AF377" s="7">
        <f t="shared" si="145"/>
        <v>1.6</v>
      </c>
      <c r="AG377" s="7">
        <f t="shared" si="159"/>
        <v>0.1</v>
      </c>
      <c r="AH377" s="7">
        <f t="shared" si="160"/>
        <v>0</v>
      </c>
      <c r="AI377" s="7">
        <f t="shared" si="161"/>
        <v>0</v>
      </c>
      <c r="AJ377" s="7">
        <f t="shared" si="146"/>
        <v>0.1</v>
      </c>
    </row>
    <row r="378" spans="1:36" x14ac:dyDescent="0.25">
      <c r="A378" s="140" t="s">
        <v>1650</v>
      </c>
      <c r="B378" s="153">
        <v>2</v>
      </c>
      <c r="C378" s="154">
        <v>4</v>
      </c>
      <c r="D378" s="151">
        <v>4.5</v>
      </c>
      <c r="E378" s="154">
        <v>3</v>
      </c>
      <c r="F378" s="154">
        <v>3.5</v>
      </c>
      <c r="G378" s="154">
        <v>3</v>
      </c>
      <c r="H378" s="154">
        <v>4</v>
      </c>
      <c r="I378" s="151"/>
      <c r="J378" s="163">
        <f t="shared" si="136"/>
        <v>3.6666666666666665</v>
      </c>
      <c r="K378" s="152">
        <f t="shared" si="137"/>
        <v>1.6</v>
      </c>
      <c r="L378" s="152">
        <f t="shared" si="138"/>
        <v>1.6</v>
      </c>
      <c r="M378" s="152">
        <f t="shared" si="139"/>
        <v>1.6</v>
      </c>
      <c r="N378" s="152">
        <f t="shared" si="140"/>
        <v>0.6</v>
      </c>
      <c r="O378" s="152">
        <f t="shared" si="141"/>
        <v>0</v>
      </c>
      <c r="P378" s="152"/>
      <c r="Q378" s="7">
        <f t="shared" si="147"/>
        <v>0.1</v>
      </c>
      <c r="R378" s="7">
        <f t="shared" si="148"/>
        <v>0.5</v>
      </c>
      <c r="S378" s="7">
        <f t="shared" si="149"/>
        <v>1</v>
      </c>
      <c r="T378" s="7">
        <f t="shared" si="142"/>
        <v>1.6</v>
      </c>
      <c r="U378" s="7">
        <f t="shared" si="150"/>
        <v>0.1</v>
      </c>
      <c r="V378" s="7">
        <f t="shared" si="151"/>
        <v>0.5</v>
      </c>
      <c r="W378" s="7">
        <f t="shared" si="152"/>
        <v>1</v>
      </c>
      <c r="X378" s="7">
        <f t="shared" si="143"/>
        <v>1.6</v>
      </c>
      <c r="Y378" s="7">
        <f t="shared" si="153"/>
        <v>0.1</v>
      </c>
      <c r="Z378" s="7">
        <f t="shared" si="154"/>
        <v>0.5</v>
      </c>
      <c r="AA378" s="7">
        <f t="shared" si="155"/>
        <v>1</v>
      </c>
      <c r="AB378" s="7">
        <f t="shared" si="144"/>
        <v>1.6</v>
      </c>
      <c r="AC378" s="7">
        <f t="shared" si="156"/>
        <v>0.1</v>
      </c>
      <c r="AD378" s="7">
        <f t="shared" si="157"/>
        <v>0.5</v>
      </c>
      <c r="AE378" s="7">
        <f t="shared" si="158"/>
        <v>0</v>
      </c>
      <c r="AF378" s="7">
        <f t="shared" si="145"/>
        <v>0.6</v>
      </c>
      <c r="AG378" s="7">
        <f t="shared" si="159"/>
        <v>0</v>
      </c>
      <c r="AH378" s="7">
        <f t="shared" si="160"/>
        <v>0</v>
      </c>
      <c r="AI378" s="7">
        <f t="shared" si="161"/>
        <v>0</v>
      </c>
      <c r="AJ378" s="7">
        <f t="shared" si="146"/>
        <v>0</v>
      </c>
    </row>
    <row r="379" spans="1:36" x14ac:dyDescent="0.25">
      <c r="A379" s="2" t="s">
        <v>73</v>
      </c>
      <c r="B379" s="153">
        <v>3</v>
      </c>
      <c r="C379" s="154">
        <v>4.666666666666667</v>
      </c>
      <c r="D379" s="151">
        <v>3</v>
      </c>
      <c r="E379" s="154">
        <v>3.6666666666666665</v>
      </c>
      <c r="F379" s="154">
        <v>3.3333333333333335</v>
      </c>
      <c r="G379" s="154">
        <v>3</v>
      </c>
      <c r="H379" s="154">
        <v>3</v>
      </c>
      <c r="I379" s="151"/>
      <c r="J379" s="163">
        <f t="shared" si="136"/>
        <v>3.4444444444444446</v>
      </c>
      <c r="K379" s="152">
        <f t="shared" si="137"/>
        <v>1.6</v>
      </c>
      <c r="L379" s="152">
        <f t="shared" si="138"/>
        <v>1.6</v>
      </c>
      <c r="M379" s="152">
        <f t="shared" si="139"/>
        <v>1.6</v>
      </c>
      <c r="N379" s="152">
        <f t="shared" si="140"/>
        <v>0.1</v>
      </c>
      <c r="O379" s="152">
        <f t="shared" si="141"/>
        <v>0</v>
      </c>
      <c r="P379" s="152"/>
      <c r="Q379" s="7">
        <f t="shared" si="147"/>
        <v>0.1</v>
      </c>
      <c r="R379" s="7">
        <f t="shared" si="148"/>
        <v>0.5</v>
      </c>
      <c r="S379" s="7">
        <f t="shared" si="149"/>
        <v>1</v>
      </c>
      <c r="T379" s="7">
        <f t="shared" si="142"/>
        <v>1.6</v>
      </c>
      <c r="U379" s="7">
        <f t="shared" si="150"/>
        <v>0.1</v>
      </c>
      <c r="V379" s="7">
        <f t="shared" si="151"/>
        <v>0.5</v>
      </c>
      <c r="W379" s="7">
        <f t="shared" si="152"/>
        <v>1</v>
      </c>
      <c r="X379" s="7">
        <f t="shared" si="143"/>
        <v>1.6</v>
      </c>
      <c r="Y379" s="7">
        <f t="shared" si="153"/>
        <v>0.1</v>
      </c>
      <c r="Z379" s="7">
        <f t="shared" si="154"/>
        <v>0.5</v>
      </c>
      <c r="AA379" s="7">
        <f t="shared" si="155"/>
        <v>1</v>
      </c>
      <c r="AB379" s="7">
        <f t="shared" si="144"/>
        <v>1.6</v>
      </c>
      <c r="AC379" s="7">
        <f t="shared" si="156"/>
        <v>0.1</v>
      </c>
      <c r="AD379" s="7">
        <f t="shared" si="157"/>
        <v>0</v>
      </c>
      <c r="AE379" s="7">
        <f t="shared" si="158"/>
        <v>0</v>
      </c>
      <c r="AF379" s="7">
        <f t="shared" si="145"/>
        <v>0.1</v>
      </c>
      <c r="AG379" s="7">
        <f t="shared" si="159"/>
        <v>0</v>
      </c>
      <c r="AH379" s="7">
        <f t="shared" si="160"/>
        <v>0</v>
      </c>
      <c r="AI379" s="7">
        <f t="shared" si="161"/>
        <v>0</v>
      </c>
      <c r="AJ379" s="7">
        <f t="shared" si="146"/>
        <v>0</v>
      </c>
    </row>
    <row r="380" spans="1:36" x14ac:dyDescent="0.25">
      <c r="A380" s="140" t="s">
        <v>1650</v>
      </c>
      <c r="B380" s="153">
        <v>3</v>
      </c>
      <c r="C380" s="154">
        <v>4.666666666666667</v>
      </c>
      <c r="D380" s="151">
        <v>3</v>
      </c>
      <c r="E380" s="154">
        <v>3.6666666666666665</v>
      </c>
      <c r="F380" s="154">
        <v>3.3333333333333335</v>
      </c>
      <c r="G380" s="154">
        <v>3</v>
      </c>
      <c r="H380" s="154">
        <v>3</v>
      </c>
      <c r="I380" s="151"/>
      <c r="J380" s="163">
        <f t="shared" si="136"/>
        <v>3.4444444444444446</v>
      </c>
      <c r="K380" s="152">
        <f t="shared" si="137"/>
        <v>1.6</v>
      </c>
      <c r="L380" s="152">
        <f t="shared" si="138"/>
        <v>1.6</v>
      </c>
      <c r="M380" s="152">
        <f t="shared" si="139"/>
        <v>1.6</v>
      </c>
      <c r="N380" s="152">
        <f t="shared" si="140"/>
        <v>0.1</v>
      </c>
      <c r="O380" s="152">
        <f t="shared" si="141"/>
        <v>0</v>
      </c>
      <c r="P380" s="152"/>
      <c r="Q380" s="7">
        <f t="shared" si="147"/>
        <v>0.1</v>
      </c>
      <c r="R380" s="7">
        <f t="shared" si="148"/>
        <v>0.5</v>
      </c>
      <c r="S380" s="7">
        <f t="shared" si="149"/>
        <v>1</v>
      </c>
      <c r="T380" s="7">
        <f t="shared" si="142"/>
        <v>1.6</v>
      </c>
      <c r="U380" s="7">
        <f t="shared" si="150"/>
        <v>0.1</v>
      </c>
      <c r="V380" s="7">
        <f t="shared" si="151"/>
        <v>0.5</v>
      </c>
      <c r="W380" s="7">
        <f t="shared" si="152"/>
        <v>1</v>
      </c>
      <c r="X380" s="7">
        <f t="shared" si="143"/>
        <v>1.6</v>
      </c>
      <c r="Y380" s="7">
        <f t="shared" si="153"/>
        <v>0.1</v>
      </c>
      <c r="Z380" s="7">
        <f t="shared" si="154"/>
        <v>0.5</v>
      </c>
      <c r="AA380" s="7">
        <f t="shared" si="155"/>
        <v>1</v>
      </c>
      <c r="AB380" s="7">
        <f t="shared" si="144"/>
        <v>1.6</v>
      </c>
      <c r="AC380" s="7">
        <f t="shared" si="156"/>
        <v>0.1</v>
      </c>
      <c r="AD380" s="7">
        <f t="shared" si="157"/>
        <v>0</v>
      </c>
      <c r="AE380" s="7">
        <f t="shared" si="158"/>
        <v>0</v>
      </c>
      <c r="AF380" s="7">
        <f t="shared" si="145"/>
        <v>0.1</v>
      </c>
      <c r="AG380" s="7">
        <f t="shared" si="159"/>
        <v>0</v>
      </c>
      <c r="AH380" s="7">
        <f t="shared" si="160"/>
        <v>0</v>
      </c>
      <c r="AI380" s="7">
        <f t="shared" si="161"/>
        <v>0</v>
      </c>
      <c r="AJ380" s="7">
        <f t="shared" si="146"/>
        <v>0</v>
      </c>
    </row>
    <row r="381" spans="1:36" x14ac:dyDescent="0.25">
      <c r="A381" s="2" t="s">
        <v>119</v>
      </c>
      <c r="B381" s="153">
        <v>1</v>
      </c>
      <c r="C381" s="154">
        <v>3</v>
      </c>
      <c r="D381" s="151">
        <v>2</v>
      </c>
      <c r="E381" s="154">
        <v>3</v>
      </c>
      <c r="F381" s="154">
        <v>3</v>
      </c>
      <c r="G381" s="154">
        <v>3</v>
      </c>
      <c r="H381" s="154">
        <v>3</v>
      </c>
      <c r="I381" s="151"/>
      <c r="J381" s="163">
        <f t="shared" si="136"/>
        <v>2.8333333333333335</v>
      </c>
      <c r="K381" s="152">
        <f t="shared" si="137"/>
        <v>1.6</v>
      </c>
      <c r="L381" s="152">
        <f t="shared" si="138"/>
        <v>1.6</v>
      </c>
      <c r="M381" s="152">
        <f t="shared" si="139"/>
        <v>0.6</v>
      </c>
      <c r="N381" s="152">
        <f t="shared" si="140"/>
        <v>0</v>
      </c>
      <c r="O381" s="152">
        <f t="shared" si="141"/>
        <v>0</v>
      </c>
      <c r="P381" s="152"/>
      <c r="Q381" s="7">
        <f t="shared" si="147"/>
        <v>0.1</v>
      </c>
      <c r="R381" s="7">
        <f t="shared" si="148"/>
        <v>0.5</v>
      </c>
      <c r="S381" s="7">
        <f t="shared" si="149"/>
        <v>1</v>
      </c>
      <c r="T381" s="7">
        <f t="shared" si="142"/>
        <v>1.6</v>
      </c>
      <c r="U381" s="7">
        <f t="shared" si="150"/>
        <v>0.1</v>
      </c>
      <c r="V381" s="7">
        <f t="shared" si="151"/>
        <v>0.5</v>
      </c>
      <c r="W381" s="7">
        <f t="shared" si="152"/>
        <v>1</v>
      </c>
      <c r="X381" s="7">
        <f t="shared" si="143"/>
        <v>1.6</v>
      </c>
      <c r="Y381" s="7">
        <f t="shared" si="153"/>
        <v>0.1</v>
      </c>
      <c r="Z381" s="7">
        <f t="shared" si="154"/>
        <v>0.5</v>
      </c>
      <c r="AA381" s="7">
        <f t="shared" si="155"/>
        <v>0</v>
      </c>
      <c r="AB381" s="7">
        <f t="shared" si="144"/>
        <v>0.6</v>
      </c>
      <c r="AC381" s="7">
        <f t="shared" si="156"/>
        <v>0</v>
      </c>
      <c r="AD381" s="7">
        <f t="shared" si="157"/>
        <v>0</v>
      </c>
      <c r="AE381" s="7">
        <f t="shared" si="158"/>
        <v>0</v>
      </c>
      <c r="AF381" s="7">
        <f t="shared" si="145"/>
        <v>0</v>
      </c>
      <c r="AG381" s="7">
        <f t="shared" si="159"/>
        <v>0</v>
      </c>
      <c r="AH381" s="7">
        <f t="shared" si="160"/>
        <v>0</v>
      </c>
      <c r="AI381" s="7">
        <f t="shared" si="161"/>
        <v>0</v>
      </c>
      <c r="AJ381" s="7">
        <f t="shared" si="146"/>
        <v>0</v>
      </c>
    </row>
    <row r="382" spans="1:36" x14ac:dyDescent="0.25">
      <c r="A382" s="140" t="s">
        <v>1650</v>
      </c>
      <c r="B382" s="153">
        <v>1</v>
      </c>
      <c r="C382" s="154">
        <v>3</v>
      </c>
      <c r="D382" s="151">
        <v>2</v>
      </c>
      <c r="E382" s="154">
        <v>3</v>
      </c>
      <c r="F382" s="154">
        <v>3</v>
      </c>
      <c r="G382" s="154">
        <v>3</v>
      </c>
      <c r="H382" s="154">
        <v>3</v>
      </c>
      <c r="I382" s="151"/>
      <c r="J382" s="163">
        <f t="shared" si="136"/>
        <v>2.8333333333333335</v>
      </c>
      <c r="K382" s="152">
        <f t="shared" si="137"/>
        <v>1.6</v>
      </c>
      <c r="L382" s="152">
        <f t="shared" si="138"/>
        <v>1.6</v>
      </c>
      <c r="M382" s="152">
        <f t="shared" si="139"/>
        <v>0.6</v>
      </c>
      <c r="N382" s="152">
        <f t="shared" si="140"/>
        <v>0</v>
      </c>
      <c r="O382" s="152">
        <f t="shared" si="141"/>
        <v>0</v>
      </c>
      <c r="P382" s="152"/>
      <c r="Q382" s="7">
        <f t="shared" si="147"/>
        <v>0.1</v>
      </c>
      <c r="R382" s="7">
        <f t="shared" si="148"/>
        <v>0.5</v>
      </c>
      <c r="S382" s="7">
        <f t="shared" si="149"/>
        <v>1</v>
      </c>
      <c r="T382" s="7">
        <f t="shared" si="142"/>
        <v>1.6</v>
      </c>
      <c r="U382" s="7">
        <f t="shared" si="150"/>
        <v>0.1</v>
      </c>
      <c r="V382" s="7">
        <f t="shared" si="151"/>
        <v>0.5</v>
      </c>
      <c r="W382" s="7">
        <f t="shared" si="152"/>
        <v>1</v>
      </c>
      <c r="X382" s="7">
        <f t="shared" si="143"/>
        <v>1.6</v>
      </c>
      <c r="Y382" s="7">
        <f t="shared" si="153"/>
        <v>0.1</v>
      </c>
      <c r="Z382" s="7">
        <f t="shared" si="154"/>
        <v>0.5</v>
      </c>
      <c r="AA382" s="7">
        <f t="shared" si="155"/>
        <v>0</v>
      </c>
      <c r="AB382" s="7">
        <f t="shared" si="144"/>
        <v>0.6</v>
      </c>
      <c r="AC382" s="7">
        <f t="shared" si="156"/>
        <v>0</v>
      </c>
      <c r="AD382" s="7">
        <f t="shared" si="157"/>
        <v>0</v>
      </c>
      <c r="AE382" s="7">
        <f t="shared" si="158"/>
        <v>0</v>
      </c>
      <c r="AF382" s="7">
        <f t="shared" si="145"/>
        <v>0</v>
      </c>
      <c r="AG382" s="7">
        <f t="shared" si="159"/>
        <v>0</v>
      </c>
      <c r="AH382" s="7">
        <f t="shared" si="160"/>
        <v>0</v>
      </c>
      <c r="AI382" s="7">
        <f t="shared" si="161"/>
        <v>0</v>
      </c>
      <c r="AJ382" s="7">
        <f t="shared" si="146"/>
        <v>0</v>
      </c>
    </row>
    <row r="383" spans="1:36" x14ac:dyDescent="0.25">
      <c r="A383" s="2" t="s">
        <v>103</v>
      </c>
      <c r="B383" s="153">
        <v>2</v>
      </c>
      <c r="C383" s="154">
        <v>5</v>
      </c>
      <c r="D383" s="151">
        <v>5</v>
      </c>
      <c r="E383" s="154">
        <v>4</v>
      </c>
      <c r="F383" s="154">
        <v>3.5</v>
      </c>
      <c r="G383" s="154">
        <v>3</v>
      </c>
      <c r="H383" s="154">
        <v>4.5</v>
      </c>
      <c r="I383" s="151"/>
      <c r="J383" s="163">
        <f t="shared" si="136"/>
        <v>4.166666666666667</v>
      </c>
      <c r="K383" s="152">
        <f t="shared" si="137"/>
        <v>1.6</v>
      </c>
      <c r="L383" s="152">
        <f t="shared" si="138"/>
        <v>1.6</v>
      </c>
      <c r="M383" s="152">
        <f t="shared" si="139"/>
        <v>1.6</v>
      </c>
      <c r="N383" s="152">
        <f t="shared" si="140"/>
        <v>1.6</v>
      </c>
      <c r="O383" s="152">
        <f t="shared" si="141"/>
        <v>0.1</v>
      </c>
      <c r="P383" s="152"/>
      <c r="Q383" s="7">
        <f t="shared" si="147"/>
        <v>0.1</v>
      </c>
      <c r="R383" s="7">
        <f t="shared" si="148"/>
        <v>0.5</v>
      </c>
      <c r="S383" s="7">
        <f t="shared" si="149"/>
        <v>1</v>
      </c>
      <c r="T383" s="7">
        <f t="shared" si="142"/>
        <v>1.6</v>
      </c>
      <c r="U383" s="7">
        <f t="shared" si="150"/>
        <v>0.1</v>
      </c>
      <c r="V383" s="7">
        <f t="shared" si="151"/>
        <v>0.5</v>
      </c>
      <c r="W383" s="7">
        <f t="shared" si="152"/>
        <v>1</v>
      </c>
      <c r="X383" s="7">
        <f t="shared" si="143"/>
        <v>1.6</v>
      </c>
      <c r="Y383" s="7">
        <f t="shared" si="153"/>
        <v>0.1</v>
      </c>
      <c r="Z383" s="7">
        <f t="shared" si="154"/>
        <v>0.5</v>
      </c>
      <c r="AA383" s="7">
        <f t="shared" si="155"/>
        <v>1</v>
      </c>
      <c r="AB383" s="7">
        <f t="shared" si="144"/>
        <v>1.6</v>
      </c>
      <c r="AC383" s="7">
        <f t="shared" si="156"/>
        <v>0.1</v>
      </c>
      <c r="AD383" s="7">
        <f t="shared" si="157"/>
        <v>0.5</v>
      </c>
      <c r="AE383" s="7">
        <f t="shared" si="158"/>
        <v>1</v>
      </c>
      <c r="AF383" s="7">
        <f t="shared" si="145"/>
        <v>1.6</v>
      </c>
      <c r="AG383" s="7">
        <f t="shared" si="159"/>
        <v>0.1</v>
      </c>
      <c r="AH383" s="7">
        <f t="shared" si="160"/>
        <v>0</v>
      </c>
      <c r="AI383" s="7">
        <f t="shared" si="161"/>
        <v>0</v>
      </c>
      <c r="AJ383" s="7">
        <f t="shared" si="146"/>
        <v>0.1</v>
      </c>
    </row>
    <row r="384" spans="1:36" x14ac:dyDescent="0.25">
      <c r="A384" s="140" t="s">
        <v>584</v>
      </c>
      <c r="B384" s="153">
        <v>1</v>
      </c>
      <c r="C384" s="154">
        <v>5</v>
      </c>
      <c r="D384" s="151">
        <v>5</v>
      </c>
      <c r="E384" s="154">
        <v>4</v>
      </c>
      <c r="F384" s="154">
        <v>3</v>
      </c>
      <c r="G384" s="154">
        <v>3</v>
      </c>
      <c r="H384" s="154">
        <v>4</v>
      </c>
      <c r="I384" s="151"/>
      <c r="J384" s="163">
        <f t="shared" ref="J384:J411" si="162">IFERROR(AVERAGE(C384:H384),"0")+0</f>
        <v>4</v>
      </c>
      <c r="K384" s="152">
        <f t="shared" ref="K384:K411" si="163">T384</f>
        <v>1.6</v>
      </c>
      <c r="L384" s="152">
        <f t="shared" ref="L384:L411" si="164">X384</f>
        <v>1.6</v>
      </c>
      <c r="M384" s="152">
        <f t="shared" ref="M384:M411" si="165">AB384</f>
        <v>1.6</v>
      </c>
      <c r="N384" s="152">
        <f t="shared" ref="N384:N411" si="166">AF384</f>
        <v>1.6</v>
      </c>
      <c r="O384" s="152">
        <f t="shared" ref="O384:O411" si="167">AJ384</f>
        <v>0</v>
      </c>
      <c r="P384" s="152"/>
      <c r="Q384" s="7">
        <f t="shared" si="147"/>
        <v>0.1</v>
      </c>
      <c r="R384" s="7">
        <f t="shared" si="148"/>
        <v>0.5</v>
      </c>
      <c r="S384" s="7">
        <f t="shared" si="149"/>
        <v>1</v>
      </c>
      <c r="T384" s="7">
        <f t="shared" ref="T384:T411" si="168">SUM(Q384:S384)</f>
        <v>1.6</v>
      </c>
      <c r="U384" s="7">
        <f t="shared" si="150"/>
        <v>0.1</v>
      </c>
      <c r="V384" s="7">
        <f t="shared" si="151"/>
        <v>0.5</v>
      </c>
      <c r="W384" s="7">
        <f t="shared" si="152"/>
        <v>1</v>
      </c>
      <c r="X384" s="7">
        <f t="shared" ref="X384:X411" si="169">SUM(U384:W384)</f>
        <v>1.6</v>
      </c>
      <c r="Y384" s="7">
        <f t="shared" si="153"/>
        <v>0.1</v>
      </c>
      <c r="Z384" s="7">
        <f t="shared" si="154"/>
        <v>0.5</v>
      </c>
      <c r="AA384" s="7">
        <f t="shared" si="155"/>
        <v>1</v>
      </c>
      <c r="AB384" s="7">
        <f t="shared" ref="AB384:AB411" si="170">SUM(Y384:AA384)</f>
        <v>1.6</v>
      </c>
      <c r="AC384" s="7">
        <f t="shared" si="156"/>
        <v>0.1</v>
      </c>
      <c r="AD384" s="7">
        <f t="shared" si="157"/>
        <v>0.5</v>
      </c>
      <c r="AE384" s="7">
        <f t="shared" si="158"/>
        <v>1</v>
      </c>
      <c r="AF384" s="7">
        <f t="shared" ref="AF384:AF411" si="171">SUM(AC384:AE384)</f>
        <v>1.6</v>
      </c>
      <c r="AG384" s="7">
        <f t="shared" si="159"/>
        <v>0</v>
      </c>
      <c r="AH384" s="7">
        <f t="shared" si="160"/>
        <v>0</v>
      </c>
      <c r="AI384" s="7">
        <f t="shared" si="161"/>
        <v>0</v>
      </c>
      <c r="AJ384" s="7">
        <f t="shared" ref="AJ384:AJ411" si="172">SUM(AG384:AI384)</f>
        <v>0</v>
      </c>
    </row>
    <row r="385" spans="1:36" x14ac:dyDescent="0.25">
      <c r="A385" s="140" t="s">
        <v>756</v>
      </c>
      <c r="B385" s="153">
        <v>1</v>
      </c>
      <c r="C385" s="154">
        <v>5</v>
      </c>
      <c r="D385" s="151">
        <v>5</v>
      </c>
      <c r="E385" s="154">
        <v>4</v>
      </c>
      <c r="F385" s="154">
        <v>4</v>
      </c>
      <c r="G385" s="154">
        <v>3</v>
      </c>
      <c r="H385" s="154">
        <v>5</v>
      </c>
      <c r="I385" s="151"/>
      <c r="J385" s="163">
        <f t="shared" si="162"/>
        <v>4.333333333333333</v>
      </c>
      <c r="K385" s="152">
        <f t="shared" si="163"/>
        <v>1.6</v>
      </c>
      <c r="L385" s="152">
        <f t="shared" si="164"/>
        <v>1.6</v>
      </c>
      <c r="M385" s="152">
        <f t="shared" si="165"/>
        <v>1.6</v>
      </c>
      <c r="N385" s="152">
        <f t="shared" si="166"/>
        <v>1.6</v>
      </c>
      <c r="O385" s="152">
        <f t="shared" si="167"/>
        <v>0.1</v>
      </c>
      <c r="P385" s="152"/>
      <c r="Q385" s="7">
        <f t="shared" si="147"/>
        <v>0.1</v>
      </c>
      <c r="R385" s="7">
        <f t="shared" si="148"/>
        <v>0.5</v>
      </c>
      <c r="S385" s="7">
        <f t="shared" si="149"/>
        <v>1</v>
      </c>
      <c r="T385" s="7">
        <f t="shared" si="168"/>
        <v>1.6</v>
      </c>
      <c r="U385" s="7">
        <f t="shared" si="150"/>
        <v>0.1</v>
      </c>
      <c r="V385" s="7">
        <f t="shared" si="151"/>
        <v>0.5</v>
      </c>
      <c r="W385" s="7">
        <f t="shared" si="152"/>
        <v>1</v>
      </c>
      <c r="X385" s="7">
        <f t="shared" si="169"/>
        <v>1.6</v>
      </c>
      <c r="Y385" s="7">
        <f t="shared" si="153"/>
        <v>0.1</v>
      </c>
      <c r="Z385" s="7">
        <f t="shared" si="154"/>
        <v>0.5</v>
      </c>
      <c r="AA385" s="7">
        <f t="shared" si="155"/>
        <v>1</v>
      </c>
      <c r="AB385" s="7">
        <f t="shared" si="170"/>
        <v>1.6</v>
      </c>
      <c r="AC385" s="7">
        <f t="shared" si="156"/>
        <v>0.1</v>
      </c>
      <c r="AD385" s="7">
        <f t="shared" si="157"/>
        <v>0.5</v>
      </c>
      <c r="AE385" s="7">
        <f t="shared" si="158"/>
        <v>1</v>
      </c>
      <c r="AF385" s="7">
        <f t="shared" si="171"/>
        <v>1.6</v>
      </c>
      <c r="AG385" s="7">
        <f t="shared" si="159"/>
        <v>0.1</v>
      </c>
      <c r="AH385" s="7">
        <f t="shared" si="160"/>
        <v>0</v>
      </c>
      <c r="AI385" s="7">
        <f t="shared" si="161"/>
        <v>0</v>
      </c>
      <c r="AJ385" s="7">
        <f t="shared" si="172"/>
        <v>0.1</v>
      </c>
    </row>
    <row r="386" spans="1:36" x14ac:dyDescent="0.25">
      <c r="A386" s="2" t="s">
        <v>31</v>
      </c>
      <c r="B386" s="153">
        <v>2</v>
      </c>
      <c r="C386" s="154">
        <v>4</v>
      </c>
      <c r="D386" s="151">
        <v>4</v>
      </c>
      <c r="E386" s="154">
        <v>4.5</v>
      </c>
      <c r="F386" s="154">
        <v>4.5</v>
      </c>
      <c r="G386" s="154">
        <v>4</v>
      </c>
      <c r="H386" s="154">
        <v>4</v>
      </c>
      <c r="I386" s="151"/>
      <c r="J386" s="163">
        <f t="shared" si="162"/>
        <v>4.166666666666667</v>
      </c>
      <c r="K386" s="152">
        <f t="shared" si="163"/>
        <v>1.6</v>
      </c>
      <c r="L386" s="152">
        <f t="shared" si="164"/>
        <v>1.6</v>
      </c>
      <c r="M386" s="152">
        <f t="shared" si="165"/>
        <v>1.6</v>
      </c>
      <c r="N386" s="152">
        <f t="shared" si="166"/>
        <v>1.6</v>
      </c>
      <c r="O386" s="152">
        <f t="shared" si="167"/>
        <v>0.1</v>
      </c>
      <c r="P386" s="152"/>
      <c r="Q386" s="7">
        <f t="shared" si="147"/>
        <v>0.1</v>
      </c>
      <c r="R386" s="7">
        <f t="shared" si="148"/>
        <v>0.5</v>
      </c>
      <c r="S386" s="7">
        <f t="shared" si="149"/>
        <v>1</v>
      </c>
      <c r="T386" s="7">
        <f t="shared" si="168"/>
        <v>1.6</v>
      </c>
      <c r="U386" s="7">
        <f t="shared" si="150"/>
        <v>0.1</v>
      </c>
      <c r="V386" s="7">
        <f t="shared" si="151"/>
        <v>0.5</v>
      </c>
      <c r="W386" s="7">
        <f t="shared" si="152"/>
        <v>1</v>
      </c>
      <c r="X386" s="7">
        <f t="shared" si="169"/>
        <v>1.6</v>
      </c>
      <c r="Y386" s="7">
        <f t="shared" si="153"/>
        <v>0.1</v>
      </c>
      <c r="Z386" s="7">
        <f t="shared" si="154"/>
        <v>0.5</v>
      </c>
      <c r="AA386" s="7">
        <f t="shared" si="155"/>
        <v>1</v>
      </c>
      <c r="AB386" s="7">
        <f t="shared" si="170"/>
        <v>1.6</v>
      </c>
      <c r="AC386" s="7">
        <f t="shared" si="156"/>
        <v>0.1</v>
      </c>
      <c r="AD386" s="7">
        <f t="shared" si="157"/>
        <v>0.5</v>
      </c>
      <c r="AE386" s="7">
        <f t="shared" si="158"/>
        <v>1</v>
      </c>
      <c r="AF386" s="7">
        <f t="shared" si="171"/>
        <v>1.6</v>
      </c>
      <c r="AG386" s="7">
        <f t="shared" si="159"/>
        <v>0.1</v>
      </c>
      <c r="AH386" s="7">
        <f t="shared" si="160"/>
        <v>0</v>
      </c>
      <c r="AI386" s="7">
        <f t="shared" si="161"/>
        <v>0</v>
      </c>
      <c r="AJ386" s="7">
        <f t="shared" si="172"/>
        <v>0.1</v>
      </c>
    </row>
    <row r="387" spans="1:36" x14ac:dyDescent="0.25">
      <c r="A387" s="140" t="s">
        <v>711</v>
      </c>
      <c r="B387" s="153">
        <v>1</v>
      </c>
      <c r="C387" s="154">
        <v>3</v>
      </c>
      <c r="D387" s="151">
        <v>3</v>
      </c>
      <c r="E387" s="154">
        <v>4</v>
      </c>
      <c r="F387" s="154">
        <v>4</v>
      </c>
      <c r="G387" s="154">
        <v>3</v>
      </c>
      <c r="H387" s="154">
        <v>3</v>
      </c>
      <c r="I387" s="151"/>
      <c r="J387" s="163">
        <f t="shared" si="162"/>
        <v>3.3333333333333335</v>
      </c>
      <c r="K387" s="152">
        <f t="shared" si="163"/>
        <v>1.6</v>
      </c>
      <c r="L387" s="152">
        <f t="shared" si="164"/>
        <v>1.6</v>
      </c>
      <c r="M387" s="152">
        <f t="shared" si="165"/>
        <v>1.6</v>
      </c>
      <c r="N387" s="152">
        <f t="shared" si="166"/>
        <v>0.1</v>
      </c>
      <c r="O387" s="152">
        <f t="shared" si="167"/>
        <v>0</v>
      </c>
      <c r="P387" s="152"/>
      <c r="Q387" s="7">
        <f t="shared" si="147"/>
        <v>0.1</v>
      </c>
      <c r="R387" s="7">
        <f t="shared" si="148"/>
        <v>0.5</v>
      </c>
      <c r="S387" s="7">
        <f t="shared" si="149"/>
        <v>1</v>
      </c>
      <c r="T387" s="7">
        <f t="shared" si="168"/>
        <v>1.6</v>
      </c>
      <c r="U387" s="7">
        <f t="shared" si="150"/>
        <v>0.1</v>
      </c>
      <c r="V387" s="7">
        <f t="shared" si="151"/>
        <v>0.5</v>
      </c>
      <c r="W387" s="7">
        <f t="shared" si="152"/>
        <v>1</v>
      </c>
      <c r="X387" s="7">
        <f t="shared" si="169"/>
        <v>1.6</v>
      </c>
      <c r="Y387" s="7">
        <f t="shared" si="153"/>
        <v>0.1</v>
      </c>
      <c r="Z387" s="7">
        <f t="shared" si="154"/>
        <v>0.5</v>
      </c>
      <c r="AA387" s="7">
        <f t="shared" si="155"/>
        <v>1</v>
      </c>
      <c r="AB387" s="7">
        <f t="shared" si="170"/>
        <v>1.6</v>
      </c>
      <c r="AC387" s="7">
        <f t="shared" si="156"/>
        <v>0.1</v>
      </c>
      <c r="AD387" s="7">
        <f t="shared" si="157"/>
        <v>0</v>
      </c>
      <c r="AE387" s="7">
        <f t="shared" si="158"/>
        <v>0</v>
      </c>
      <c r="AF387" s="7">
        <f t="shared" si="171"/>
        <v>0.1</v>
      </c>
      <c r="AG387" s="7">
        <f t="shared" si="159"/>
        <v>0</v>
      </c>
      <c r="AH387" s="7">
        <f t="shared" si="160"/>
        <v>0</v>
      </c>
      <c r="AI387" s="7">
        <f t="shared" si="161"/>
        <v>0</v>
      </c>
      <c r="AJ387" s="7">
        <f t="shared" si="172"/>
        <v>0</v>
      </c>
    </row>
    <row r="388" spans="1:36" x14ac:dyDescent="0.25">
      <c r="A388" s="140" t="s">
        <v>1650</v>
      </c>
      <c r="B388" s="153">
        <v>1</v>
      </c>
      <c r="C388" s="154">
        <v>5</v>
      </c>
      <c r="D388" s="151">
        <v>5</v>
      </c>
      <c r="E388" s="154">
        <v>5</v>
      </c>
      <c r="F388" s="154">
        <v>5</v>
      </c>
      <c r="G388" s="154">
        <v>5</v>
      </c>
      <c r="H388" s="154">
        <v>5</v>
      </c>
      <c r="I388" s="151"/>
      <c r="J388" s="163">
        <f t="shared" si="162"/>
        <v>5</v>
      </c>
      <c r="K388" s="152">
        <f t="shared" si="163"/>
        <v>1.6</v>
      </c>
      <c r="L388" s="152">
        <f t="shared" si="164"/>
        <v>1.6</v>
      </c>
      <c r="M388" s="152">
        <f t="shared" si="165"/>
        <v>1.6</v>
      </c>
      <c r="N388" s="152">
        <f t="shared" si="166"/>
        <v>1.6</v>
      </c>
      <c r="O388" s="152">
        <f t="shared" si="167"/>
        <v>1.6</v>
      </c>
      <c r="P388" s="152"/>
      <c r="Q388" s="7">
        <f t="shared" si="147"/>
        <v>0.1</v>
      </c>
      <c r="R388" s="7">
        <f t="shared" si="148"/>
        <v>0.5</v>
      </c>
      <c r="S388" s="7">
        <f t="shared" si="149"/>
        <v>1</v>
      </c>
      <c r="T388" s="7">
        <f t="shared" si="168"/>
        <v>1.6</v>
      </c>
      <c r="U388" s="7">
        <f t="shared" si="150"/>
        <v>0.1</v>
      </c>
      <c r="V388" s="7">
        <f t="shared" si="151"/>
        <v>0.5</v>
      </c>
      <c r="W388" s="7">
        <f t="shared" si="152"/>
        <v>1</v>
      </c>
      <c r="X388" s="7">
        <f t="shared" si="169"/>
        <v>1.6</v>
      </c>
      <c r="Y388" s="7">
        <f t="shared" si="153"/>
        <v>0.1</v>
      </c>
      <c r="Z388" s="7">
        <f t="shared" si="154"/>
        <v>0.5</v>
      </c>
      <c r="AA388" s="7">
        <f t="shared" si="155"/>
        <v>1</v>
      </c>
      <c r="AB388" s="7">
        <f t="shared" si="170"/>
        <v>1.6</v>
      </c>
      <c r="AC388" s="7">
        <f t="shared" si="156"/>
        <v>0.1</v>
      </c>
      <c r="AD388" s="7">
        <f t="shared" si="157"/>
        <v>0.5</v>
      </c>
      <c r="AE388" s="7">
        <f t="shared" si="158"/>
        <v>1</v>
      </c>
      <c r="AF388" s="7">
        <f t="shared" si="171"/>
        <v>1.6</v>
      </c>
      <c r="AG388" s="7">
        <f t="shared" si="159"/>
        <v>0.1</v>
      </c>
      <c r="AH388" s="7">
        <f t="shared" si="160"/>
        <v>0.5</v>
      </c>
      <c r="AI388" s="7">
        <f t="shared" si="161"/>
        <v>1</v>
      </c>
      <c r="AJ388" s="7">
        <f t="shared" si="172"/>
        <v>1.6</v>
      </c>
    </row>
    <row r="389" spans="1:36" x14ac:dyDescent="0.25">
      <c r="A389" s="2" t="s">
        <v>42</v>
      </c>
      <c r="B389" s="153">
        <v>1</v>
      </c>
      <c r="C389" s="154">
        <v>5</v>
      </c>
      <c r="D389" s="151">
        <v>5</v>
      </c>
      <c r="E389" s="154">
        <v>4</v>
      </c>
      <c r="F389" s="154">
        <v>4</v>
      </c>
      <c r="G389" s="154">
        <v>5</v>
      </c>
      <c r="H389" s="154">
        <v>1</v>
      </c>
      <c r="I389" s="151"/>
      <c r="J389" s="163">
        <f t="shared" si="162"/>
        <v>4</v>
      </c>
      <c r="K389" s="152">
        <f t="shared" si="163"/>
        <v>1.6</v>
      </c>
      <c r="L389" s="152">
        <f t="shared" si="164"/>
        <v>1.6</v>
      </c>
      <c r="M389" s="152">
        <f t="shared" si="165"/>
        <v>1.6</v>
      </c>
      <c r="N389" s="152">
        <f t="shared" si="166"/>
        <v>1.6</v>
      </c>
      <c r="O389" s="152">
        <f t="shared" si="167"/>
        <v>0</v>
      </c>
      <c r="P389" s="152"/>
      <c r="Q389" s="7">
        <f t="shared" si="147"/>
        <v>0.1</v>
      </c>
      <c r="R389" s="7">
        <f t="shared" si="148"/>
        <v>0.5</v>
      </c>
      <c r="S389" s="7">
        <f t="shared" si="149"/>
        <v>1</v>
      </c>
      <c r="T389" s="7">
        <f t="shared" si="168"/>
        <v>1.6</v>
      </c>
      <c r="U389" s="7">
        <f t="shared" si="150"/>
        <v>0.1</v>
      </c>
      <c r="V389" s="7">
        <f t="shared" si="151"/>
        <v>0.5</v>
      </c>
      <c r="W389" s="7">
        <f t="shared" si="152"/>
        <v>1</v>
      </c>
      <c r="X389" s="7">
        <f t="shared" si="169"/>
        <v>1.6</v>
      </c>
      <c r="Y389" s="7">
        <f t="shared" si="153"/>
        <v>0.1</v>
      </c>
      <c r="Z389" s="7">
        <f t="shared" si="154"/>
        <v>0.5</v>
      </c>
      <c r="AA389" s="7">
        <f t="shared" si="155"/>
        <v>1</v>
      </c>
      <c r="AB389" s="7">
        <f t="shared" si="170"/>
        <v>1.6</v>
      </c>
      <c r="AC389" s="7">
        <f t="shared" si="156"/>
        <v>0.1</v>
      </c>
      <c r="AD389" s="7">
        <f t="shared" si="157"/>
        <v>0.5</v>
      </c>
      <c r="AE389" s="7">
        <f t="shared" si="158"/>
        <v>1</v>
      </c>
      <c r="AF389" s="7">
        <f t="shared" si="171"/>
        <v>1.6</v>
      </c>
      <c r="AG389" s="7">
        <f t="shared" si="159"/>
        <v>0</v>
      </c>
      <c r="AH389" s="7">
        <f t="shared" si="160"/>
        <v>0</v>
      </c>
      <c r="AI389" s="7">
        <f t="shared" si="161"/>
        <v>0</v>
      </c>
      <c r="AJ389" s="7">
        <f t="shared" si="172"/>
        <v>0</v>
      </c>
    </row>
    <row r="390" spans="1:36" x14ac:dyDescent="0.25">
      <c r="A390" s="156" t="s">
        <v>1650</v>
      </c>
      <c r="B390" s="153">
        <v>1</v>
      </c>
      <c r="C390" s="154">
        <v>5</v>
      </c>
      <c r="D390" s="151">
        <v>5</v>
      </c>
      <c r="E390" s="154">
        <v>4</v>
      </c>
      <c r="F390" s="154">
        <v>4</v>
      </c>
      <c r="G390" s="154">
        <v>5</v>
      </c>
      <c r="H390" s="154">
        <v>1</v>
      </c>
      <c r="I390" s="151"/>
      <c r="J390" s="163">
        <f t="shared" si="162"/>
        <v>4</v>
      </c>
      <c r="K390" s="152">
        <f t="shared" si="163"/>
        <v>1.6</v>
      </c>
      <c r="L390" s="152">
        <f t="shared" si="164"/>
        <v>1.6</v>
      </c>
      <c r="M390" s="152">
        <f t="shared" si="165"/>
        <v>1.6</v>
      </c>
      <c r="N390" s="152">
        <f t="shared" si="166"/>
        <v>1.6</v>
      </c>
      <c r="O390" s="152">
        <f t="shared" si="167"/>
        <v>0</v>
      </c>
      <c r="P390" s="152"/>
      <c r="Q390" s="7">
        <f t="shared" si="147"/>
        <v>0.1</v>
      </c>
      <c r="R390" s="7">
        <f t="shared" si="148"/>
        <v>0.5</v>
      </c>
      <c r="S390" s="7">
        <f t="shared" si="149"/>
        <v>1</v>
      </c>
      <c r="T390" s="7">
        <f t="shared" si="168"/>
        <v>1.6</v>
      </c>
      <c r="U390" s="7">
        <f t="shared" si="150"/>
        <v>0.1</v>
      </c>
      <c r="V390" s="7">
        <f t="shared" si="151"/>
        <v>0.5</v>
      </c>
      <c r="W390" s="7">
        <f t="shared" si="152"/>
        <v>1</v>
      </c>
      <c r="X390" s="7">
        <f t="shared" si="169"/>
        <v>1.6</v>
      </c>
      <c r="Y390" s="7">
        <f t="shared" si="153"/>
        <v>0.1</v>
      </c>
      <c r="Z390" s="7">
        <f t="shared" si="154"/>
        <v>0.5</v>
      </c>
      <c r="AA390" s="7">
        <f t="shared" si="155"/>
        <v>1</v>
      </c>
      <c r="AB390" s="7">
        <f t="shared" si="170"/>
        <v>1.6</v>
      </c>
      <c r="AC390" s="7">
        <f t="shared" si="156"/>
        <v>0.1</v>
      </c>
      <c r="AD390" s="7">
        <f t="shared" si="157"/>
        <v>0.5</v>
      </c>
      <c r="AE390" s="7">
        <f t="shared" si="158"/>
        <v>1</v>
      </c>
      <c r="AF390" s="7">
        <f t="shared" si="171"/>
        <v>1.6</v>
      </c>
      <c r="AG390" s="7">
        <f t="shared" si="159"/>
        <v>0</v>
      </c>
      <c r="AH390" s="7">
        <f t="shared" si="160"/>
        <v>0</v>
      </c>
      <c r="AI390" s="7">
        <f t="shared" si="161"/>
        <v>0</v>
      </c>
      <c r="AJ390" s="7">
        <f t="shared" si="172"/>
        <v>0</v>
      </c>
    </row>
    <row r="391" spans="1:36" x14ac:dyDescent="0.25">
      <c r="A391" s="2" t="s">
        <v>81</v>
      </c>
      <c r="B391" s="153">
        <v>2</v>
      </c>
      <c r="C391" s="154">
        <v>4.5</v>
      </c>
      <c r="D391" s="151">
        <v>4.5</v>
      </c>
      <c r="E391" s="154">
        <v>4.5</v>
      </c>
      <c r="F391" s="154">
        <v>4.5</v>
      </c>
      <c r="G391" s="154">
        <v>3.5</v>
      </c>
      <c r="H391" s="154">
        <v>4.5</v>
      </c>
      <c r="I391" s="151"/>
      <c r="J391" s="163">
        <f t="shared" si="162"/>
        <v>4.333333333333333</v>
      </c>
      <c r="K391" s="152">
        <f t="shared" si="163"/>
        <v>1.6</v>
      </c>
      <c r="L391" s="152">
        <f t="shared" si="164"/>
        <v>1.6</v>
      </c>
      <c r="M391" s="152">
        <f t="shared" si="165"/>
        <v>1.6</v>
      </c>
      <c r="N391" s="152">
        <f t="shared" si="166"/>
        <v>1.6</v>
      </c>
      <c r="O391" s="152">
        <f t="shared" si="167"/>
        <v>0.1</v>
      </c>
      <c r="P391" s="152"/>
      <c r="Q391" s="7">
        <f t="shared" si="147"/>
        <v>0.1</v>
      </c>
      <c r="R391" s="7">
        <f t="shared" si="148"/>
        <v>0.5</v>
      </c>
      <c r="S391" s="7">
        <f t="shared" si="149"/>
        <v>1</v>
      </c>
      <c r="T391" s="7">
        <f t="shared" si="168"/>
        <v>1.6</v>
      </c>
      <c r="U391" s="7">
        <f t="shared" si="150"/>
        <v>0.1</v>
      </c>
      <c r="V391" s="7">
        <f t="shared" si="151"/>
        <v>0.5</v>
      </c>
      <c r="W391" s="7">
        <f t="shared" si="152"/>
        <v>1</v>
      </c>
      <c r="X391" s="7">
        <f t="shared" si="169"/>
        <v>1.6</v>
      </c>
      <c r="Y391" s="7">
        <f t="shared" si="153"/>
        <v>0.1</v>
      </c>
      <c r="Z391" s="7">
        <f t="shared" si="154"/>
        <v>0.5</v>
      </c>
      <c r="AA391" s="7">
        <f t="shared" si="155"/>
        <v>1</v>
      </c>
      <c r="AB391" s="7">
        <f t="shared" si="170"/>
        <v>1.6</v>
      </c>
      <c r="AC391" s="7">
        <f t="shared" si="156"/>
        <v>0.1</v>
      </c>
      <c r="AD391" s="7">
        <f t="shared" si="157"/>
        <v>0.5</v>
      </c>
      <c r="AE391" s="7">
        <f t="shared" si="158"/>
        <v>1</v>
      </c>
      <c r="AF391" s="7">
        <f t="shared" si="171"/>
        <v>1.6</v>
      </c>
      <c r="AG391" s="7">
        <f t="shared" si="159"/>
        <v>0.1</v>
      </c>
      <c r="AH391" s="7">
        <f t="shared" si="160"/>
        <v>0</v>
      </c>
      <c r="AI391" s="7">
        <f t="shared" si="161"/>
        <v>0</v>
      </c>
      <c r="AJ391" s="7">
        <f t="shared" si="172"/>
        <v>0.1</v>
      </c>
    </row>
    <row r="392" spans="1:36" x14ac:dyDescent="0.25">
      <c r="A392" s="140" t="s">
        <v>1650</v>
      </c>
      <c r="B392" s="153">
        <v>1</v>
      </c>
      <c r="C392" s="154">
        <v>4</v>
      </c>
      <c r="D392" s="151">
        <v>4</v>
      </c>
      <c r="E392" s="154">
        <v>4</v>
      </c>
      <c r="F392" s="154">
        <v>4</v>
      </c>
      <c r="G392" s="154">
        <v>5</v>
      </c>
      <c r="H392" s="154">
        <v>4</v>
      </c>
      <c r="I392" s="151"/>
      <c r="J392" s="163">
        <f t="shared" si="162"/>
        <v>4.166666666666667</v>
      </c>
      <c r="K392" s="152">
        <f t="shared" si="163"/>
        <v>1.6</v>
      </c>
      <c r="L392" s="152">
        <f t="shared" si="164"/>
        <v>1.6</v>
      </c>
      <c r="M392" s="152">
        <f t="shared" si="165"/>
        <v>1.6</v>
      </c>
      <c r="N392" s="152">
        <f t="shared" si="166"/>
        <v>1.6</v>
      </c>
      <c r="O392" s="152">
        <f t="shared" si="167"/>
        <v>0.1</v>
      </c>
      <c r="P392" s="152"/>
      <c r="Q392" s="7">
        <f t="shared" si="147"/>
        <v>0.1</v>
      </c>
      <c r="R392" s="7">
        <f t="shared" si="148"/>
        <v>0.5</v>
      </c>
      <c r="S392" s="7">
        <f t="shared" si="149"/>
        <v>1</v>
      </c>
      <c r="T392" s="7">
        <f t="shared" si="168"/>
        <v>1.6</v>
      </c>
      <c r="U392" s="7">
        <f t="shared" si="150"/>
        <v>0.1</v>
      </c>
      <c r="V392" s="7">
        <f t="shared" si="151"/>
        <v>0.5</v>
      </c>
      <c r="W392" s="7">
        <f t="shared" si="152"/>
        <v>1</v>
      </c>
      <c r="X392" s="7">
        <f t="shared" si="169"/>
        <v>1.6</v>
      </c>
      <c r="Y392" s="7">
        <f t="shared" si="153"/>
        <v>0.1</v>
      </c>
      <c r="Z392" s="7">
        <f t="shared" si="154"/>
        <v>0.5</v>
      </c>
      <c r="AA392" s="7">
        <f t="shared" si="155"/>
        <v>1</v>
      </c>
      <c r="AB392" s="7">
        <f t="shared" si="170"/>
        <v>1.6</v>
      </c>
      <c r="AC392" s="7">
        <f t="shared" si="156"/>
        <v>0.1</v>
      </c>
      <c r="AD392" s="7">
        <f t="shared" si="157"/>
        <v>0.5</v>
      </c>
      <c r="AE392" s="7">
        <f t="shared" si="158"/>
        <v>1</v>
      </c>
      <c r="AF392" s="7">
        <f t="shared" si="171"/>
        <v>1.6</v>
      </c>
      <c r="AG392" s="7">
        <f t="shared" si="159"/>
        <v>0.1</v>
      </c>
      <c r="AH392" s="7">
        <f t="shared" si="160"/>
        <v>0</v>
      </c>
      <c r="AI392" s="7">
        <f t="shared" si="161"/>
        <v>0</v>
      </c>
      <c r="AJ392" s="7">
        <f t="shared" si="172"/>
        <v>0.1</v>
      </c>
    </row>
    <row r="393" spans="1:36" x14ac:dyDescent="0.25">
      <c r="A393" s="140" t="s">
        <v>1855</v>
      </c>
      <c r="B393" s="153">
        <v>1</v>
      </c>
      <c r="C393" s="154">
        <v>5</v>
      </c>
      <c r="D393" s="151">
        <v>5</v>
      </c>
      <c r="E393" s="154">
        <v>5</v>
      </c>
      <c r="F393" s="154">
        <v>5</v>
      </c>
      <c r="G393" s="154">
        <v>2</v>
      </c>
      <c r="H393" s="154">
        <v>5</v>
      </c>
      <c r="I393" s="151"/>
      <c r="J393" s="163">
        <f t="shared" si="162"/>
        <v>4.5</v>
      </c>
      <c r="K393" s="152">
        <f t="shared" si="163"/>
        <v>1.6</v>
      </c>
      <c r="L393" s="152">
        <f t="shared" si="164"/>
        <v>1.6</v>
      </c>
      <c r="M393" s="152">
        <f t="shared" si="165"/>
        <v>1.6</v>
      </c>
      <c r="N393" s="152">
        <f t="shared" si="166"/>
        <v>1.6</v>
      </c>
      <c r="O393" s="152">
        <f t="shared" si="167"/>
        <v>0.6</v>
      </c>
      <c r="P393" s="152"/>
      <c r="Q393" s="7">
        <f t="shared" si="147"/>
        <v>0.1</v>
      </c>
      <c r="R393" s="7">
        <f t="shared" si="148"/>
        <v>0.5</v>
      </c>
      <c r="S393" s="7">
        <f t="shared" si="149"/>
        <v>1</v>
      </c>
      <c r="T393" s="7">
        <f t="shared" si="168"/>
        <v>1.6</v>
      </c>
      <c r="U393" s="7">
        <f t="shared" si="150"/>
        <v>0.1</v>
      </c>
      <c r="V393" s="7">
        <f t="shared" si="151"/>
        <v>0.5</v>
      </c>
      <c r="W393" s="7">
        <f t="shared" si="152"/>
        <v>1</v>
      </c>
      <c r="X393" s="7">
        <f t="shared" si="169"/>
        <v>1.6</v>
      </c>
      <c r="Y393" s="7">
        <f t="shared" si="153"/>
        <v>0.1</v>
      </c>
      <c r="Z393" s="7">
        <f t="shared" si="154"/>
        <v>0.5</v>
      </c>
      <c r="AA393" s="7">
        <f t="shared" si="155"/>
        <v>1</v>
      </c>
      <c r="AB393" s="7">
        <f t="shared" si="170"/>
        <v>1.6</v>
      </c>
      <c r="AC393" s="7">
        <f t="shared" si="156"/>
        <v>0.1</v>
      </c>
      <c r="AD393" s="7">
        <f t="shared" si="157"/>
        <v>0.5</v>
      </c>
      <c r="AE393" s="7">
        <f t="shared" si="158"/>
        <v>1</v>
      </c>
      <c r="AF393" s="7">
        <f t="shared" si="171"/>
        <v>1.6</v>
      </c>
      <c r="AG393" s="7">
        <f t="shared" si="159"/>
        <v>0.1</v>
      </c>
      <c r="AH393" s="7">
        <f t="shared" si="160"/>
        <v>0.5</v>
      </c>
      <c r="AI393" s="7">
        <f t="shared" si="161"/>
        <v>0</v>
      </c>
      <c r="AJ393" s="7">
        <f t="shared" si="172"/>
        <v>0.6</v>
      </c>
    </row>
    <row r="394" spans="1:36" x14ac:dyDescent="0.25">
      <c r="A394" s="2" t="s">
        <v>433</v>
      </c>
      <c r="B394" s="153">
        <v>1</v>
      </c>
      <c r="C394" s="154">
        <v>5</v>
      </c>
      <c r="D394" s="151">
        <v>5</v>
      </c>
      <c r="E394" s="154">
        <v>5</v>
      </c>
      <c r="F394" s="154">
        <v>5</v>
      </c>
      <c r="G394" s="154">
        <v>5</v>
      </c>
      <c r="H394" s="154">
        <v>5</v>
      </c>
      <c r="I394" s="151"/>
      <c r="J394" s="163">
        <f t="shared" si="162"/>
        <v>5</v>
      </c>
      <c r="K394" s="152">
        <f t="shared" si="163"/>
        <v>1.6</v>
      </c>
      <c r="L394" s="152">
        <f t="shared" si="164"/>
        <v>1.6</v>
      </c>
      <c r="M394" s="152">
        <f t="shared" si="165"/>
        <v>1.6</v>
      </c>
      <c r="N394" s="152">
        <f t="shared" si="166"/>
        <v>1.6</v>
      </c>
      <c r="O394" s="152">
        <f t="shared" si="167"/>
        <v>1.6</v>
      </c>
      <c r="P394" s="152"/>
      <c r="Q394" s="7">
        <f t="shared" si="147"/>
        <v>0.1</v>
      </c>
      <c r="R394" s="7">
        <f t="shared" si="148"/>
        <v>0.5</v>
      </c>
      <c r="S394" s="7">
        <f t="shared" si="149"/>
        <v>1</v>
      </c>
      <c r="T394" s="7">
        <f t="shared" si="168"/>
        <v>1.6</v>
      </c>
      <c r="U394" s="7">
        <f t="shared" si="150"/>
        <v>0.1</v>
      </c>
      <c r="V394" s="7">
        <f t="shared" si="151"/>
        <v>0.5</v>
      </c>
      <c r="W394" s="7">
        <f t="shared" si="152"/>
        <v>1</v>
      </c>
      <c r="X394" s="7">
        <f t="shared" si="169"/>
        <v>1.6</v>
      </c>
      <c r="Y394" s="7">
        <f t="shared" si="153"/>
        <v>0.1</v>
      </c>
      <c r="Z394" s="7">
        <f t="shared" si="154"/>
        <v>0.5</v>
      </c>
      <c r="AA394" s="7">
        <f t="shared" si="155"/>
        <v>1</v>
      </c>
      <c r="AB394" s="7">
        <f t="shared" si="170"/>
        <v>1.6</v>
      </c>
      <c r="AC394" s="7">
        <f t="shared" si="156"/>
        <v>0.1</v>
      </c>
      <c r="AD394" s="7">
        <f t="shared" si="157"/>
        <v>0.5</v>
      </c>
      <c r="AE394" s="7">
        <f t="shared" si="158"/>
        <v>1</v>
      </c>
      <c r="AF394" s="7">
        <f t="shared" si="171"/>
        <v>1.6</v>
      </c>
      <c r="AG394" s="7">
        <f t="shared" si="159"/>
        <v>0.1</v>
      </c>
      <c r="AH394" s="7">
        <f t="shared" si="160"/>
        <v>0.5</v>
      </c>
      <c r="AI394" s="7">
        <f t="shared" si="161"/>
        <v>1</v>
      </c>
      <c r="AJ394" s="7">
        <f t="shared" si="172"/>
        <v>1.6</v>
      </c>
    </row>
    <row r="395" spans="1:36" x14ac:dyDescent="0.25">
      <c r="A395" s="140" t="s">
        <v>584</v>
      </c>
      <c r="B395" s="153">
        <v>1</v>
      </c>
      <c r="C395" s="154">
        <v>5</v>
      </c>
      <c r="D395" s="151">
        <v>5</v>
      </c>
      <c r="E395" s="154">
        <v>5</v>
      </c>
      <c r="F395" s="154">
        <v>5</v>
      </c>
      <c r="G395" s="154">
        <v>5</v>
      </c>
      <c r="H395" s="154">
        <v>5</v>
      </c>
      <c r="I395" s="151"/>
      <c r="J395" s="163">
        <f t="shared" si="162"/>
        <v>5</v>
      </c>
      <c r="K395" s="152">
        <f t="shared" si="163"/>
        <v>1.6</v>
      </c>
      <c r="L395" s="152">
        <f t="shared" si="164"/>
        <v>1.6</v>
      </c>
      <c r="M395" s="152">
        <f t="shared" si="165"/>
        <v>1.6</v>
      </c>
      <c r="N395" s="152">
        <f t="shared" si="166"/>
        <v>1.6</v>
      </c>
      <c r="O395" s="152">
        <f t="shared" si="167"/>
        <v>1.6</v>
      </c>
      <c r="P395" s="152"/>
      <c r="Q395" s="7">
        <f t="shared" si="147"/>
        <v>0.1</v>
      </c>
      <c r="R395" s="7">
        <f t="shared" si="148"/>
        <v>0.5</v>
      </c>
      <c r="S395" s="7">
        <f t="shared" si="149"/>
        <v>1</v>
      </c>
      <c r="T395" s="7">
        <f t="shared" si="168"/>
        <v>1.6</v>
      </c>
      <c r="U395" s="7">
        <f t="shared" si="150"/>
        <v>0.1</v>
      </c>
      <c r="V395" s="7">
        <f t="shared" si="151"/>
        <v>0.5</v>
      </c>
      <c r="W395" s="7">
        <f t="shared" si="152"/>
        <v>1</v>
      </c>
      <c r="X395" s="7">
        <f t="shared" si="169"/>
        <v>1.6</v>
      </c>
      <c r="Y395" s="7">
        <f t="shared" si="153"/>
        <v>0.1</v>
      </c>
      <c r="Z395" s="7">
        <f t="shared" si="154"/>
        <v>0.5</v>
      </c>
      <c r="AA395" s="7">
        <f t="shared" si="155"/>
        <v>1</v>
      </c>
      <c r="AB395" s="7">
        <f t="shared" si="170"/>
        <v>1.6</v>
      </c>
      <c r="AC395" s="7">
        <f t="shared" si="156"/>
        <v>0.1</v>
      </c>
      <c r="AD395" s="7">
        <f t="shared" si="157"/>
        <v>0.5</v>
      </c>
      <c r="AE395" s="7">
        <f t="shared" si="158"/>
        <v>1</v>
      </c>
      <c r="AF395" s="7">
        <f t="shared" si="171"/>
        <v>1.6</v>
      </c>
      <c r="AG395" s="7">
        <f t="shared" si="159"/>
        <v>0.1</v>
      </c>
      <c r="AH395" s="7">
        <f t="shared" si="160"/>
        <v>0.5</v>
      </c>
      <c r="AI395" s="7">
        <f t="shared" si="161"/>
        <v>1</v>
      </c>
      <c r="AJ395" s="7">
        <f t="shared" si="172"/>
        <v>1.6</v>
      </c>
    </row>
    <row r="396" spans="1:36" x14ac:dyDescent="0.25">
      <c r="A396"/>
      <c r="B396"/>
      <c r="C396"/>
      <c r="D396"/>
      <c r="E396"/>
      <c r="F396"/>
      <c r="G396"/>
      <c r="H396"/>
      <c r="I396" s="151"/>
      <c r="J396" s="163">
        <f t="shared" si="162"/>
        <v>0</v>
      </c>
      <c r="K396" s="152">
        <f t="shared" si="163"/>
        <v>0</v>
      </c>
      <c r="L396" s="152">
        <f t="shared" si="164"/>
        <v>0</v>
      </c>
      <c r="M396" s="152">
        <f t="shared" si="165"/>
        <v>0</v>
      </c>
      <c r="N396" s="152">
        <f t="shared" si="166"/>
        <v>0</v>
      </c>
      <c r="O396" s="152">
        <f t="shared" si="167"/>
        <v>0</v>
      </c>
      <c r="P396" s="152"/>
      <c r="Q396" s="7">
        <f t="shared" si="147"/>
        <v>0</v>
      </c>
      <c r="R396" s="7">
        <f t="shared" si="148"/>
        <v>0</v>
      </c>
      <c r="S396" s="7">
        <f t="shared" si="149"/>
        <v>0</v>
      </c>
      <c r="T396" s="7">
        <f t="shared" si="168"/>
        <v>0</v>
      </c>
      <c r="U396" s="7">
        <f t="shared" si="150"/>
        <v>0</v>
      </c>
      <c r="V396" s="7">
        <f t="shared" si="151"/>
        <v>0</v>
      </c>
      <c r="W396" s="7">
        <f t="shared" si="152"/>
        <v>0</v>
      </c>
      <c r="X396" s="7">
        <f t="shared" si="169"/>
        <v>0</v>
      </c>
      <c r="Y396" s="7">
        <f t="shared" si="153"/>
        <v>0</v>
      </c>
      <c r="Z396" s="7">
        <f t="shared" si="154"/>
        <v>0</v>
      </c>
      <c r="AA396" s="7">
        <f t="shared" si="155"/>
        <v>0</v>
      </c>
      <c r="AB396" s="7">
        <f t="shared" si="170"/>
        <v>0</v>
      </c>
      <c r="AC396" s="7">
        <f t="shared" si="156"/>
        <v>0</v>
      </c>
      <c r="AD396" s="7">
        <f t="shared" si="157"/>
        <v>0</v>
      </c>
      <c r="AE396" s="7">
        <f t="shared" si="158"/>
        <v>0</v>
      </c>
      <c r="AF396" s="7">
        <f t="shared" si="171"/>
        <v>0</v>
      </c>
      <c r="AG396" s="7">
        <f t="shared" si="159"/>
        <v>0</v>
      </c>
      <c r="AH396" s="7">
        <f t="shared" si="160"/>
        <v>0</v>
      </c>
      <c r="AI396" s="7">
        <f t="shared" si="161"/>
        <v>0</v>
      </c>
      <c r="AJ396" s="7">
        <f t="shared" si="172"/>
        <v>0</v>
      </c>
    </row>
    <row r="397" spans="1:36" x14ac:dyDescent="0.25">
      <c r="A397"/>
      <c r="B397"/>
      <c r="C397"/>
      <c r="D397"/>
      <c r="E397"/>
      <c r="F397"/>
      <c r="G397"/>
      <c r="H397"/>
      <c r="I397" s="151"/>
      <c r="J397" s="163">
        <f t="shared" si="162"/>
        <v>0</v>
      </c>
      <c r="K397" s="152">
        <f t="shared" si="163"/>
        <v>0</v>
      </c>
      <c r="L397" s="152">
        <f t="shared" si="164"/>
        <v>0</v>
      </c>
      <c r="M397" s="152">
        <f t="shared" si="165"/>
        <v>0</v>
      </c>
      <c r="N397" s="152">
        <f t="shared" si="166"/>
        <v>0</v>
      </c>
      <c r="O397" s="152">
        <f t="shared" si="167"/>
        <v>0</v>
      </c>
      <c r="P397" s="152"/>
      <c r="Q397" s="7">
        <f t="shared" si="147"/>
        <v>0</v>
      </c>
      <c r="R397" s="7">
        <f t="shared" si="148"/>
        <v>0</v>
      </c>
      <c r="S397" s="7">
        <f t="shared" si="149"/>
        <v>0</v>
      </c>
      <c r="T397" s="7">
        <f t="shared" si="168"/>
        <v>0</v>
      </c>
      <c r="U397" s="7">
        <f t="shared" si="150"/>
        <v>0</v>
      </c>
      <c r="V397" s="7">
        <f t="shared" si="151"/>
        <v>0</v>
      </c>
      <c r="W397" s="7">
        <f t="shared" si="152"/>
        <v>0</v>
      </c>
      <c r="X397" s="7">
        <f t="shared" si="169"/>
        <v>0</v>
      </c>
      <c r="Y397" s="7">
        <f t="shared" si="153"/>
        <v>0</v>
      </c>
      <c r="Z397" s="7">
        <f t="shared" si="154"/>
        <v>0</v>
      </c>
      <c r="AA397" s="7">
        <f t="shared" si="155"/>
        <v>0</v>
      </c>
      <c r="AB397" s="7">
        <f t="shared" si="170"/>
        <v>0</v>
      </c>
      <c r="AC397" s="7">
        <f t="shared" si="156"/>
        <v>0</v>
      </c>
      <c r="AD397" s="7">
        <f t="shared" si="157"/>
        <v>0</v>
      </c>
      <c r="AE397" s="7">
        <f t="shared" si="158"/>
        <v>0</v>
      </c>
      <c r="AF397" s="7">
        <f t="shared" si="171"/>
        <v>0</v>
      </c>
      <c r="AG397" s="7">
        <f t="shared" si="159"/>
        <v>0</v>
      </c>
      <c r="AH397" s="7">
        <f t="shared" si="160"/>
        <v>0</v>
      </c>
      <c r="AI397" s="7">
        <f t="shared" si="161"/>
        <v>0</v>
      </c>
      <c r="AJ397" s="7">
        <f t="shared" si="172"/>
        <v>0</v>
      </c>
    </row>
    <row r="398" spans="1:36" x14ac:dyDescent="0.25">
      <c r="A398"/>
      <c r="B398"/>
      <c r="C398"/>
      <c r="D398"/>
      <c r="E398"/>
      <c r="F398"/>
      <c r="G398"/>
      <c r="H398"/>
      <c r="I398" s="151"/>
      <c r="J398" s="163">
        <f t="shared" si="162"/>
        <v>0</v>
      </c>
      <c r="K398" s="152">
        <f t="shared" si="163"/>
        <v>0</v>
      </c>
      <c r="L398" s="152">
        <f t="shared" si="164"/>
        <v>0</v>
      </c>
      <c r="M398" s="152">
        <f t="shared" si="165"/>
        <v>0</v>
      </c>
      <c r="N398" s="152">
        <f t="shared" si="166"/>
        <v>0</v>
      </c>
      <c r="O398" s="152">
        <f t="shared" si="167"/>
        <v>0</v>
      </c>
      <c r="P398" s="152"/>
      <c r="Q398" s="7">
        <f t="shared" si="147"/>
        <v>0</v>
      </c>
      <c r="R398" s="7">
        <f t="shared" si="148"/>
        <v>0</v>
      </c>
      <c r="S398" s="7">
        <f t="shared" si="149"/>
        <v>0</v>
      </c>
      <c r="T398" s="7">
        <f t="shared" si="168"/>
        <v>0</v>
      </c>
      <c r="U398" s="7">
        <f t="shared" si="150"/>
        <v>0</v>
      </c>
      <c r="V398" s="7">
        <f t="shared" si="151"/>
        <v>0</v>
      </c>
      <c r="W398" s="7">
        <f t="shared" si="152"/>
        <v>0</v>
      </c>
      <c r="X398" s="7">
        <f t="shared" si="169"/>
        <v>0</v>
      </c>
      <c r="Y398" s="7">
        <f t="shared" si="153"/>
        <v>0</v>
      </c>
      <c r="Z398" s="7">
        <f t="shared" si="154"/>
        <v>0</v>
      </c>
      <c r="AA398" s="7">
        <f t="shared" si="155"/>
        <v>0</v>
      </c>
      <c r="AB398" s="7">
        <f t="shared" si="170"/>
        <v>0</v>
      </c>
      <c r="AC398" s="7">
        <f t="shared" si="156"/>
        <v>0</v>
      </c>
      <c r="AD398" s="7">
        <f t="shared" si="157"/>
        <v>0</v>
      </c>
      <c r="AE398" s="7">
        <f t="shared" si="158"/>
        <v>0</v>
      </c>
      <c r="AF398" s="7">
        <f t="shared" si="171"/>
        <v>0</v>
      </c>
      <c r="AG398" s="7">
        <f t="shared" si="159"/>
        <v>0</v>
      </c>
      <c r="AH398" s="7">
        <f t="shared" si="160"/>
        <v>0</v>
      </c>
      <c r="AI398" s="7">
        <f t="shared" si="161"/>
        <v>0</v>
      </c>
      <c r="AJ398" s="7">
        <f t="shared" si="172"/>
        <v>0</v>
      </c>
    </row>
    <row r="399" spans="1:36" x14ac:dyDescent="0.25">
      <c r="A399"/>
      <c r="B399"/>
      <c r="C399"/>
      <c r="D399"/>
      <c r="E399"/>
      <c r="F399"/>
      <c r="G399"/>
      <c r="H399"/>
      <c r="I399" s="151"/>
      <c r="J399" s="163">
        <f t="shared" si="162"/>
        <v>0</v>
      </c>
      <c r="K399" s="152">
        <f t="shared" si="163"/>
        <v>0</v>
      </c>
      <c r="L399" s="152">
        <f t="shared" si="164"/>
        <v>0</v>
      </c>
      <c r="M399" s="152">
        <f t="shared" si="165"/>
        <v>0</v>
      </c>
      <c r="N399" s="152">
        <f t="shared" si="166"/>
        <v>0</v>
      </c>
      <c r="O399" s="152">
        <f t="shared" si="167"/>
        <v>0</v>
      </c>
      <c r="P399" s="152"/>
      <c r="Q399" s="7">
        <f t="shared" si="147"/>
        <v>0</v>
      </c>
      <c r="R399" s="7">
        <f t="shared" si="148"/>
        <v>0</v>
      </c>
      <c r="S399" s="7">
        <f t="shared" si="149"/>
        <v>0</v>
      </c>
      <c r="T399" s="7">
        <f t="shared" si="168"/>
        <v>0</v>
      </c>
      <c r="U399" s="7">
        <f t="shared" si="150"/>
        <v>0</v>
      </c>
      <c r="V399" s="7">
        <f t="shared" si="151"/>
        <v>0</v>
      </c>
      <c r="W399" s="7">
        <f t="shared" si="152"/>
        <v>0</v>
      </c>
      <c r="X399" s="7">
        <f t="shared" si="169"/>
        <v>0</v>
      </c>
      <c r="Y399" s="7">
        <f t="shared" si="153"/>
        <v>0</v>
      </c>
      <c r="Z399" s="7">
        <f t="shared" si="154"/>
        <v>0</v>
      </c>
      <c r="AA399" s="7">
        <f t="shared" si="155"/>
        <v>0</v>
      </c>
      <c r="AB399" s="7">
        <f t="shared" si="170"/>
        <v>0</v>
      </c>
      <c r="AC399" s="7">
        <f t="shared" si="156"/>
        <v>0</v>
      </c>
      <c r="AD399" s="7">
        <f t="shared" si="157"/>
        <v>0</v>
      </c>
      <c r="AE399" s="7">
        <f t="shared" si="158"/>
        <v>0</v>
      </c>
      <c r="AF399" s="7">
        <f t="shared" si="171"/>
        <v>0</v>
      </c>
      <c r="AG399" s="7">
        <f t="shared" si="159"/>
        <v>0</v>
      </c>
      <c r="AH399" s="7">
        <f t="shared" si="160"/>
        <v>0</v>
      </c>
      <c r="AI399" s="7">
        <f t="shared" si="161"/>
        <v>0</v>
      </c>
      <c r="AJ399" s="7">
        <f t="shared" si="172"/>
        <v>0</v>
      </c>
    </row>
    <row r="400" spans="1:36" x14ac:dyDescent="0.25">
      <c r="A400"/>
      <c r="B400"/>
      <c r="C400"/>
      <c r="D400"/>
      <c r="E400"/>
      <c r="F400"/>
      <c r="G400"/>
      <c r="H400"/>
      <c r="I400" s="151"/>
      <c r="J400" s="163">
        <f t="shared" si="162"/>
        <v>0</v>
      </c>
      <c r="K400" s="152">
        <f t="shared" si="163"/>
        <v>0</v>
      </c>
      <c r="L400" s="152">
        <f t="shared" si="164"/>
        <v>0</v>
      </c>
      <c r="M400" s="152">
        <f t="shared" si="165"/>
        <v>0</v>
      </c>
      <c r="N400" s="152">
        <f t="shared" si="166"/>
        <v>0</v>
      </c>
      <c r="O400" s="152">
        <f t="shared" si="167"/>
        <v>0</v>
      </c>
      <c r="P400" s="152"/>
      <c r="Q400" s="7">
        <f t="shared" ref="Q400:Q411" si="173">IF($J400&gt;0,0.1,0)</f>
        <v>0</v>
      </c>
      <c r="R400" s="7">
        <f t="shared" ref="R400:R411" si="174">IF($J400&gt;0.49,0.5,0)</f>
        <v>0</v>
      </c>
      <c r="S400" s="7">
        <f t="shared" ref="S400:S411" si="175">IF($J400&gt;0.99,1,0)</f>
        <v>0</v>
      </c>
      <c r="T400" s="7">
        <f t="shared" si="168"/>
        <v>0</v>
      </c>
      <c r="U400" s="7">
        <f t="shared" ref="U400:U411" si="176">IF($J400&gt;1,0.1,0)</f>
        <v>0</v>
      </c>
      <c r="V400" s="7">
        <f t="shared" ref="V400:V411" si="177">IF($J400&gt;1.49,0.5,0)</f>
        <v>0</v>
      </c>
      <c r="W400" s="7">
        <f t="shared" ref="W400:W411" si="178">IF($J400&gt;1.99,1,0)</f>
        <v>0</v>
      </c>
      <c r="X400" s="7">
        <f t="shared" si="169"/>
        <v>0</v>
      </c>
      <c r="Y400" s="7">
        <f t="shared" ref="Y400:Y411" si="179">IF($J400&gt;2,0.1,0)</f>
        <v>0</v>
      </c>
      <c r="Z400" s="7">
        <f t="shared" ref="Z400:Z411" si="180">IF($J400&gt;2.49,0.5,0)</f>
        <v>0</v>
      </c>
      <c r="AA400" s="7">
        <f t="shared" ref="AA400:AA411" si="181">IF($J400&gt;2.99,1,0)</f>
        <v>0</v>
      </c>
      <c r="AB400" s="7">
        <f t="shared" si="170"/>
        <v>0</v>
      </c>
      <c r="AC400" s="7">
        <f t="shared" ref="AC400:AC411" si="182">IF($J400&gt;3,0.1,0)</f>
        <v>0</v>
      </c>
      <c r="AD400" s="7">
        <f t="shared" ref="AD400:AD411" si="183">IF($J400&gt;3.49,0.5,0)</f>
        <v>0</v>
      </c>
      <c r="AE400" s="7">
        <f t="shared" ref="AE400:AE411" si="184">IF($J400&gt;3.99,1,0)</f>
        <v>0</v>
      </c>
      <c r="AF400" s="7">
        <f t="shared" si="171"/>
        <v>0</v>
      </c>
      <c r="AG400" s="7">
        <f t="shared" ref="AG400:AG411" si="185">IF($J400&gt;4,0.1,0)</f>
        <v>0</v>
      </c>
      <c r="AH400" s="7">
        <f t="shared" ref="AH400:AH411" si="186">IF($J400&gt;4.49,0.5,0)</f>
        <v>0</v>
      </c>
      <c r="AI400" s="7">
        <f t="shared" ref="AI400:AI411" si="187">IF($J400&gt;4.99,1,0)</f>
        <v>0</v>
      </c>
      <c r="AJ400" s="7">
        <f t="shared" si="172"/>
        <v>0</v>
      </c>
    </row>
    <row r="401" spans="1:36" x14ac:dyDescent="0.25">
      <c r="A401"/>
      <c r="B401"/>
      <c r="C401"/>
      <c r="D401"/>
      <c r="E401"/>
      <c r="F401"/>
      <c r="G401"/>
      <c r="H401"/>
      <c r="I401" s="151"/>
      <c r="J401" s="163">
        <f t="shared" si="162"/>
        <v>0</v>
      </c>
      <c r="K401" s="152">
        <f t="shared" si="163"/>
        <v>0</v>
      </c>
      <c r="L401" s="152">
        <f t="shared" si="164"/>
        <v>0</v>
      </c>
      <c r="M401" s="152">
        <f t="shared" si="165"/>
        <v>0</v>
      </c>
      <c r="N401" s="152">
        <f t="shared" si="166"/>
        <v>0</v>
      </c>
      <c r="O401" s="152">
        <f t="shared" si="167"/>
        <v>0</v>
      </c>
      <c r="P401" s="152"/>
      <c r="Q401" s="7">
        <f t="shared" si="173"/>
        <v>0</v>
      </c>
      <c r="R401" s="7">
        <f t="shared" si="174"/>
        <v>0</v>
      </c>
      <c r="S401" s="7">
        <f t="shared" si="175"/>
        <v>0</v>
      </c>
      <c r="T401" s="7">
        <f t="shared" si="168"/>
        <v>0</v>
      </c>
      <c r="U401" s="7">
        <f t="shared" si="176"/>
        <v>0</v>
      </c>
      <c r="V401" s="7">
        <f t="shared" si="177"/>
        <v>0</v>
      </c>
      <c r="W401" s="7">
        <f t="shared" si="178"/>
        <v>0</v>
      </c>
      <c r="X401" s="7">
        <f t="shared" si="169"/>
        <v>0</v>
      </c>
      <c r="Y401" s="7">
        <f t="shared" si="179"/>
        <v>0</v>
      </c>
      <c r="Z401" s="7">
        <f t="shared" si="180"/>
        <v>0</v>
      </c>
      <c r="AA401" s="7">
        <f t="shared" si="181"/>
        <v>0</v>
      </c>
      <c r="AB401" s="7">
        <f t="shared" si="170"/>
        <v>0</v>
      </c>
      <c r="AC401" s="7">
        <f t="shared" si="182"/>
        <v>0</v>
      </c>
      <c r="AD401" s="7">
        <f t="shared" si="183"/>
        <v>0</v>
      </c>
      <c r="AE401" s="7">
        <f t="shared" si="184"/>
        <v>0</v>
      </c>
      <c r="AF401" s="7">
        <f t="shared" si="171"/>
        <v>0</v>
      </c>
      <c r="AG401" s="7">
        <f t="shared" si="185"/>
        <v>0</v>
      </c>
      <c r="AH401" s="7">
        <f t="shared" si="186"/>
        <v>0</v>
      </c>
      <c r="AI401" s="7">
        <f t="shared" si="187"/>
        <v>0</v>
      </c>
      <c r="AJ401" s="7">
        <f t="shared" si="172"/>
        <v>0</v>
      </c>
    </row>
    <row r="402" spans="1:36" x14ac:dyDescent="0.25">
      <c r="A402"/>
      <c r="B402"/>
      <c r="C402"/>
      <c r="D402"/>
      <c r="E402"/>
      <c r="F402"/>
      <c r="G402"/>
      <c r="H402"/>
      <c r="I402" s="151"/>
      <c r="J402" s="163">
        <f t="shared" si="162"/>
        <v>0</v>
      </c>
      <c r="K402" s="152">
        <f t="shared" si="163"/>
        <v>0</v>
      </c>
      <c r="L402" s="152">
        <f t="shared" si="164"/>
        <v>0</v>
      </c>
      <c r="M402" s="152">
        <f t="shared" si="165"/>
        <v>0</v>
      </c>
      <c r="N402" s="152">
        <f t="shared" si="166"/>
        <v>0</v>
      </c>
      <c r="O402" s="152">
        <f t="shared" si="167"/>
        <v>0</v>
      </c>
      <c r="P402" s="152"/>
      <c r="Q402" s="7">
        <f t="shared" si="173"/>
        <v>0</v>
      </c>
      <c r="R402" s="7">
        <f t="shared" si="174"/>
        <v>0</v>
      </c>
      <c r="S402" s="7">
        <f t="shared" si="175"/>
        <v>0</v>
      </c>
      <c r="T402" s="7">
        <f t="shared" si="168"/>
        <v>0</v>
      </c>
      <c r="U402" s="7">
        <f t="shared" si="176"/>
        <v>0</v>
      </c>
      <c r="V402" s="7">
        <f t="shared" si="177"/>
        <v>0</v>
      </c>
      <c r="W402" s="7">
        <f t="shared" si="178"/>
        <v>0</v>
      </c>
      <c r="X402" s="7">
        <f t="shared" si="169"/>
        <v>0</v>
      </c>
      <c r="Y402" s="7">
        <f t="shared" si="179"/>
        <v>0</v>
      </c>
      <c r="Z402" s="7">
        <f t="shared" si="180"/>
        <v>0</v>
      </c>
      <c r="AA402" s="7">
        <f t="shared" si="181"/>
        <v>0</v>
      </c>
      <c r="AB402" s="7">
        <f t="shared" si="170"/>
        <v>0</v>
      </c>
      <c r="AC402" s="7">
        <f t="shared" si="182"/>
        <v>0</v>
      </c>
      <c r="AD402" s="7">
        <f t="shared" si="183"/>
        <v>0</v>
      </c>
      <c r="AE402" s="7">
        <f t="shared" si="184"/>
        <v>0</v>
      </c>
      <c r="AF402" s="7">
        <f t="shared" si="171"/>
        <v>0</v>
      </c>
      <c r="AG402" s="7">
        <f t="shared" si="185"/>
        <v>0</v>
      </c>
      <c r="AH402" s="7">
        <f t="shared" si="186"/>
        <v>0</v>
      </c>
      <c r="AI402" s="7">
        <f t="shared" si="187"/>
        <v>0</v>
      </c>
      <c r="AJ402" s="7">
        <f t="shared" si="172"/>
        <v>0</v>
      </c>
    </row>
    <row r="403" spans="1:36" x14ac:dyDescent="0.25">
      <c r="A403"/>
      <c r="B403"/>
      <c r="C403"/>
      <c r="D403"/>
      <c r="E403"/>
      <c r="F403"/>
      <c r="G403"/>
      <c r="H403"/>
      <c r="I403" s="151"/>
      <c r="J403" s="163">
        <f t="shared" si="162"/>
        <v>0</v>
      </c>
      <c r="K403" s="152">
        <f t="shared" si="163"/>
        <v>0</v>
      </c>
      <c r="L403" s="152">
        <f t="shared" si="164"/>
        <v>0</v>
      </c>
      <c r="M403" s="152">
        <f t="shared" si="165"/>
        <v>0</v>
      </c>
      <c r="N403" s="152">
        <f t="shared" si="166"/>
        <v>0</v>
      </c>
      <c r="O403" s="152">
        <f t="shared" si="167"/>
        <v>0</v>
      </c>
      <c r="P403" s="152"/>
      <c r="Q403" s="7">
        <f t="shared" si="173"/>
        <v>0</v>
      </c>
      <c r="R403" s="7">
        <f t="shared" si="174"/>
        <v>0</v>
      </c>
      <c r="S403" s="7">
        <f t="shared" si="175"/>
        <v>0</v>
      </c>
      <c r="T403" s="7">
        <f t="shared" si="168"/>
        <v>0</v>
      </c>
      <c r="U403" s="7">
        <f t="shared" si="176"/>
        <v>0</v>
      </c>
      <c r="V403" s="7">
        <f t="shared" si="177"/>
        <v>0</v>
      </c>
      <c r="W403" s="7">
        <f t="shared" si="178"/>
        <v>0</v>
      </c>
      <c r="X403" s="7">
        <f t="shared" si="169"/>
        <v>0</v>
      </c>
      <c r="Y403" s="7">
        <f t="shared" si="179"/>
        <v>0</v>
      </c>
      <c r="Z403" s="7">
        <f t="shared" si="180"/>
        <v>0</v>
      </c>
      <c r="AA403" s="7">
        <f t="shared" si="181"/>
        <v>0</v>
      </c>
      <c r="AB403" s="7">
        <f t="shared" si="170"/>
        <v>0</v>
      </c>
      <c r="AC403" s="7">
        <f t="shared" si="182"/>
        <v>0</v>
      </c>
      <c r="AD403" s="7">
        <f t="shared" si="183"/>
        <v>0</v>
      </c>
      <c r="AE403" s="7">
        <f t="shared" si="184"/>
        <v>0</v>
      </c>
      <c r="AF403" s="7">
        <f t="shared" si="171"/>
        <v>0</v>
      </c>
      <c r="AG403" s="7">
        <f t="shared" si="185"/>
        <v>0</v>
      </c>
      <c r="AH403" s="7">
        <f t="shared" si="186"/>
        <v>0</v>
      </c>
      <c r="AI403" s="7">
        <f t="shared" si="187"/>
        <v>0</v>
      </c>
      <c r="AJ403" s="7">
        <f t="shared" si="172"/>
        <v>0</v>
      </c>
    </row>
    <row r="404" spans="1:36" x14ac:dyDescent="0.25">
      <c r="A404"/>
      <c r="B404"/>
      <c r="C404"/>
      <c r="D404"/>
      <c r="E404"/>
      <c r="F404"/>
      <c r="G404"/>
      <c r="H404"/>
      <c r="I404" s="151"/>
      <c r="J404" s="163">
        <f t="shared" si="162"/>
        <v>0</v>
      </c>
      <c r="K404" s="152">
        <f t="shared" si="163"/>
        <v>0</v>
      </c>
      <c r="L404" s="152">
        <f t="shared" si="164"/>
        <v>0</v>
      </c>
      <c r="M404" s="152">
        <f t="shared" si="165"/>
        <v>0</v>
      </c>
      <c r="N404" s="152">
        <f t="shared" si="166"/>
        <v>0</v>
      </c>
      <c r="O404" s="152">
        <f t="shared" si="167"/>
        <v>0</v>
      </c>
      <c r="P404" s="152"/>
      <c r="Q404" s="7">
        <f t="shared" si="173"/>
        <v>0</v>
      </c>
      <c r="R404" s="7">
        <f t="shared" si="174"/>
        <v>0</v>
      </c>
      <c r="S404" s="7">
        <f t="shared" si="175"/>
        <v>0</v>
      </c>
      <c r="T404" s="7">
        <f t="shared" si="168"/>
        <v>0</v>
      </c>
      <c r="U404" s="7">
        <f t="shared" si="176"/>
        <v>0</v>
      </c>
      <c r="V404" s="7">
        <f t="shared" si="177"/>
        <v>0</v>
      </c>
      <c r="W404" s="7">
        <f t="shared" si="178"/>
        <v>0</v>
      </c>
      <c r="X404" s="7">
        <f t="shared" si="169"/>
        <v>0</v>
      </c>
      <c r="Y404" s="7">
        <f t="shared" si="179"/>
        <v>0</v>
      </c>
      <c r="Z404" s="7">
        <f t="shared" si="180"/>
        <v>0</v>
      </c>
      <c r="AA404" s="7">
        <f t="shared" si="181"/>
        <v>0</v>
      </c>
      <c r="AB404" s="7">
        <f t="shared" si="170"/>
        <v>0</v>
      </c>
      <c r="AC404" s="7">
        <f t="shared" si="182"/>
        <v>0</v>
      </c>
      <c r="AD404" s="7">
        <f t="shared" si="183"/>
        <v>0</v>
      </c>
      <c r="AE404" s="7">
        <f t="shared" si="184"/>
        <v>0</v>
      </c>
      <c r="AF404" s="7">
        <f t="shared" si="171"/>
        <v>0</v>
      </c>
      <c r="AG404" s="7">
        <f t="shared" si="185"/>
        <v>0</v>
      </c>
      <c r="AH404" s="7">
        <f t="shared" si="186"/>
        <v>0</v>
      </c>
      <c r="AI404" s="7">
        <f t="shared" si="187"/>
        <v>0</v>
      </c>
      <c r="AJ404" s="7">
        <f t="shared" si="172"/>
        <v>0</v>
      </c>
    </row>
    <row r="405" spans="1:36" x14ac:dyDescent="0.25">
      <c r="A405"/>
      <c r="B405"/>
      <c r="C405"/>
      <c r="D405"/>
      <c r="E405"/>
      <c r="F405"/>
      <c r="G405"/>
      <c r="H405"/>
      <c r="I405" s="151"/>
      <c r="J405" s="163">
        <f t="shared" si="162"/>
        <v>0</v>
      </c>
      <c r="K405" s="152">
        <f t="shared" si="163"/>
        <v>0</v>
      </c>
      <c r="L405" s="152">
        <f t="shared" si="164"/>
        <v>0</v>
      </c>
      <c r="M405" s="152">
        <f t="shared" si="165"/>
        <v>0</v>
      </c>
      <c r="N405" s="152">
        <f t="shared" si="166"/>
        <v>0</v>
      </c>
      <c r="O405" s="152">
        <f t="shared" si="167"/>
        <v>0</v>
      </c>
      <c r="P405" s="152"/>
      <c r="Q405" s="7">
        <f t="shared" si="173"/>
        <v>0</v>
      </c>
      <c r="R405" s="7">
        <f t="shared" si="174"/>
        <v>0</v>
      </c>
      <c r="S405" s="7">
        <f t="shared" si="175"/>
        <v>0</v>
      </c>
      <c r="T405" s="7">
        <f t="shared" si="168"/>
        <v>0</v>
      </c>
      <c r="U405" s="7">
        <f t="shared" si="176"/>
        <v>0</v>
      </c>
      <c r="V405" s="7">
        <f t="shared" si="177"/>
        <v>0</v>
      </c>
      <c r="W405" s="7">
        <f t="shared" si="178"/>
        <v>0</v>
      </c>
      <c r="X405" s="7">
        <f t="shared" si="169"/>
        <v>0</v>
      </c>
      <c r="Y405" s="7">
        <f t="shared" si="179"/>
        <v>0</v>
      </c>
      <c r="Z405" s="7">
        <f t="shared" si="180"/>
        <v>0</v>
      </c>
      <c r="AA405" s="7">
        <f t="shared" si="181"/>
        <v>0</v>
      </c>
      <c r="AB405" s="7">
        <f t="shared" si="170"/>
        <v>0</v>
      </c>
      <c r="AC405" s="7">
        <f t="shared" si="182"/>
        <v>0</v>
      </c>
      <c r="AD405" s="7">
        <f t="shared" si="183"/>
        <v>0</v>
      </c>
      <c r="AE405" s="7">
        <f t="shared" si="184"/>
        <v>0</v>
      </c>
      <c r="AF405" s="7">
        <f t="shared" si="171"/>
        <v>0</v>
      </c>
      <c r="AG405" s="7">
        <f t="shared" si="185"/>
        <v>0</v>
      </c>
      <c r="AH405" s="7">
        <f t="shared" si="186"/>
        <v>0</v>
      </c>
      <c r="AI405" s="7">
        <f t="shared" si="187"/>
        <v>0</v>
      </c>
      <c r="AJ405" s="7">
        <f t="shared" si="172"/>
        <v>0</v>
      </c>
    </row>
    <row r="406" spans="1:36" x14ac:dyDescent="0.25">
      <c r="A406"/>
      <c r="B406"/>
      <c r="C406"/>
      <c r="D406"/>
      <c r="E406"/>
      <c r="F406"/>
      <c r="G406"/>
      <c r="H406"/>
      <c r="I406" s="151"/>
      <c r="J406" s="163">
        <f t="shared" si="162"/>
        <v>0</v>
      </c>
      <c r="K406" s="152">
        <f t="shared" si="163"/>
        <v>0</v>
      </c>
      <c r="L406" s="152">
        <f t="shared" si="164"/>
        <v>0</v>
      </c>
      <c r="M406" s="152">
        <f t="shared" si="165"/>
        <v>0</v>
      </c>
      <c r="N406" s="152">
        <f t="shared" si="166"/>
        <v>0</v>
      </c>
      <c r="O406" s="152">
        <f t="shared" si="167"/>
        <v>0</v>
      </c>
      <c r="P406" s="152"/>
      <c r="Q406" s="7">
        <f t="shared" si="173"/>
        <v>0</v>
      </c>
      <c r="R406" s="7">
        <f t="shared" si="174"/>
        <v>0</v>
      </c>
      <c r="S406" s="7">
        <f t="shared" si="175"/>
        <v>0</v>
      </c>
      <c r="T406" s="7">
        <f t="shared" si="168"/>
        <v>0</v>
      </c>
      <c r="U406" s="7">
        <f t="shared" si="176"/>
        <v>0</v>
      </c>
      <c r="V406" s="7">
        <f t="shared" si="177"/>
        <v>0</v>
      </c>
      <c r="W406" s="7">
        <f t="shared" si="178"/>
        <v>0</v>
      </c>
      <c r="X406" s="7">
        <f t="shared" si="169"/>
        <v>0</v>
      </c>
      <c r="Y406" s="7">
        <f t="shared" si="179"/>
        <v>0</v>
      </c>
      <c r="Z406" s="7">
        <f t="shared" si="180"/>
        <v>0</v>
      </c>
      <c r="AA406" s="7">
        <f t="shared" si="181"/>
        <v>0</v>
      </c>
      <c r="AB406" s="7">
        <f t="shared" si="170"/>
        <v>0</v>
      </c>
      <c r="AC406" s="7">
        <f t="shared" si="182"/>
        <v>0</v>
      </c>
      <c r="AD406" s="7">
        <f t="shared" si="183"/>
        <v>0</v>
      </c>
      <c r="AE406" s="7">
        <f t="shared" si="184"/>
        <v>0</v>
      </c>
      <c r="AF406" s="7">
        <f t="shared" si="171"/>
        <v>0</v>
      </c>
      <c r="AG406" s="7">
        <f t="shared" si="185"/>
        <v>0</v>
      </c>
      <c r="AH406" s="7">
        <f t="shared" si="186"/>
        <v>0</v>
      </c>
      <c r="AI406" s="7">
        <f t="shared" si="187"/>
        <v>0</v>
      </c>
      <c r="AJ406" s="7">
        <f t="shared" si="172"/>
        <v>0</v>
      </c>
    </row>
    <row r="407" spans="1:36" x14ac:dyDescent="0.25">
      <c r="A407"/>
      <c r="B407"/>
      <c r="C407"/>
      <c r="D407"/>
      <c r="E407"/>
      <c r="F407"/>
      <c r="G407"/>
      <c r="H407"/>
      <c r="I407" s="151"/>
      <c r="J407" s="163">
        <f t="shared" si="162"/>
        <v>0</v>
      </c>
      <c r="K407" s="152">
        <f t="shared" si="163"/>
        <v>0</v>
      </c>
      <c r="L407" s="152">
        <f t="shared" si="164"/>
        <v>0</v>
      </c>
      <c r="M407" s="152">
        <f t="shared" si="165"/>
        <v>0</v>
      </c>
      <c r="N407" s="152">
        <f t="shared" si="166"/>
        <v>0</v>
      </c>
      <c r="O407" s="152">
        <f t="shared" si="167"/>
        <v>0</v>
      </c>
      <c r="P407" s="152"/>
      <c r="Q407" s="7">
        <f t="shared" si="173"/>
        <v>0</v>
      </c>
      <c r="R407" s="7">
        <f t="shared" si="174"/>
        <v>0</v>
      </c>
      <c r="S407" s="7">
        <f t="shared" si="175"/>
        <v>0</v>
      </c>
      <c r="T407" s="7">
        <f t="shared" si="168"/>
        <v>0</v>
      </c>
      <c r="U407" s="7">
        <f t="shared" si="176"/>
        <v>0</v>
      </c>
      <c r="V407" s="7">
        <f t="shared" si="177"/>
        <v>0</v>
      </c>
      <c r="W407" s="7">
        <f t="shared" si="178"/>
        <v>0</v>
      </c>
      <c r="X407" s="7">
        <f t="shared" si="169"/>
        <v>0</v>
      </c>
      <c r="Y407" s="7">
        <f t="shared" si="179"/>
        <v>0</v>
      </c>
      <c r="Z407" s="7">
        <f t="shared" si="180"/>
        <v>0</v>
      </c>
      <c r="AA407" s="7">
        <f t="shared" si="181"/>
        <v>0</v>
      </c>
      <c r="AB407" s="7">
        <f t="shared" si="170"/>
        <v>0</v>
      </c>
      <c r="AC407" s="7">
        <f t="shared" si="182"/>
        <v>0</v>
      </c>
      <c r="AD407" s="7">
        <f t="shared" si="183"/>
        <v>0</v>
      </c>
      <c r="AE407" s="7">
        <f t="shared" si="184"/>
        <v>0</v>
      </c>
      <c r="AF407" s="7">
        <f t="shared" si="171"/>
        <v>0</v>
      </c>
      <c r="AG407" s="7">
        <f t="shared" si="185"/>
        <v>0</v>
      </c>
      <c r="AH407" s="7">
        <f t="shared" si="186"/>
        <v>0</v>
      </c>
      <c r="AI407" s="7">
        <f t="shared" si="187"/>
        <v>0</v>
      </c>
      <c r="AJ407" s="7">
        <f t="shared" si="172"/>
        <v>0</v>
      </c>
    </row>
    <row r="408" spans="1:36" x14ac:dyDescent="0.25">
      <c r="A408"/>
      <c r="B408"/>
      <c r="C408"/>
      <c r="D408"/>
      <c r="E408"/>
      <c r="F408"/>
      <c r="G408"/>
      <c r="H408"/>
      <c r="I408" s="151"/>
      <c r="J408" s="163">
        <f t="shared" si="162"/>
        <v>0</v>
      </c>
      <c r="K408" s="152">
        <f t="shared" si="163"/>
        <v>0</v>
      </c>
      <c r="L408" s="152">
        <f t="shared" si="164"/>
        <v>0</v>
      </c>
      <c r="M408" s="152">
        <f t="shared" si="165"/>
        <v>0</v>
      </c>
      <c r="N408" s="152">
        <f t="shared" si="166"/>
        <v>0</v>
      </c>
      <c r="O408" s="152">
        <f t="shared" si="167"/>
        <v>0</v>
      </c>
      <c r="P408" s="152"/>
      <c r="Q408" s="7">
        <f t="shared" si="173"/>
        <v>0</v>
      </c>
      <c r="R408" s="7">
        <f t="shared" si="174"/>
        <v>0</v>
      </c>
      <c r="S408" s="7">
        <f t="shared" si="175"/>
        <v>0</v>
      </c>
      <c r="T408" s="7">
        <f t="shared" si="168"/>
        <v>0</v>
      </c>
      <c r="U408" s="7">
        <f t="shared" si="176"/>
        <v>0</v>
      </c>
      <c r="V408" s="7">
        <f t="shared" si="177"/>
        <v>0</v>
      </c>
      <c r="W408" s="7">
        <f t="shared" si="178"/>
        <v>0</v>
      </c>
      <c r="X408" s="7">
        <f t="shared" si="169"/>
        <v>0</v>
      </c>
      <c r="Y408" s="7">
        <f t="shared" si="179"/>
        <v>0</v>
      </c>
      <c r="Z408" s="7">
        <f t="shared" si="180"/>
        <v>0</v>
      </c>
      <c r="AA408" s="7">
        <f t="shared" si="181"/>
        <v>0</v>
      </c>
      <c r="AB408" s="7">
        <f t="shared" si="170"/>
        <v>0</v>
      </c>
      <c r="AC408" s="7">
        <f t="shared" si="182"/>
        <v>0</v>
      </c>
      <c r="AD408" s="7">
        <f t="shared" si="183"/>
        <v>0</v>
      </c>
      <c r="AE408" s="7">
        <f t="shared" si="184"/>
        <v>0</v>
      </c>
      <c r="AF408" s="7">
        <f t="shared" si="171"/>
        <v>0</v>
      </c>
      <c r="AG408" s="7">
        <f t="shared" si="185"/>
        <v>0</v>
      </c>
      <c r="AH408" s="7">
        <f t="shared" si="186"/>
        <v>0</v>
      </c>
      <c r="AI408" s="7">
        <f t="shared" si="187"/>
        <v>0</v>
      </c>
      <c r="AJ408" s="7">
        <f t="shared" si="172"/>
        <v>0</v>
      </c>
    </row>
    <row r="409" spans="1:36" x14ac:dyDescent="0.25">
      <c r="A409"/>
      <c r="B409"/>
      <c r="C409"/>
      <c r="D409"/>
      <c r="E409"/>
      <c r="F409"/>
      <c r="G409"/>
      <c r="H409"/>
      <c r="I409" s="151"/>
      <c r="J409" s="163">
        <f t="shared" si="162"/>
        <v>0</v>
      </c>
      <c r="K409" s="152">
        <f t="shared" si="163"/>
        <v>0</v>
      </c>
      <c r="L409" s="152">
        <f t="shared" si="164"/>
        <v>0</v>
      </c>
      <c r="M409" s="152">
        <f t="shared" si="165"/>
        <v>0</v>
      </c>
      <c r="N409" s="152">
        <f t="shared" si="166"/>
        <v>0</v>
      </c>
      <c r="O409" s="152">
        <f t="shared" si="167"/>
        <v>0</v>
      </c>
      <c r="P409" s="152"/>
      <c r="Q409" s="7">
        <f t="shared" si="173"/>
        <v>0</v>
      </c>
      <c r="R409" s="7">
        <f t="shared" si="174"/>
        <v>0</v>
      </c>
      <c r="S409" s="7">
        <f t="shared" si="175"/>
        <v>0</v>
      </c>
      <c r="T409" s="7">
        <f t="shared" si="168"/>
        <v>0</v>
      </c>
      <c r="U409" s="7">
        <f t="shared" si="176"/>
        <v>0</v>
      </c>
      <c r="V409" s="7">
        <f t="shared" si="177"/>
        <v>0</v>
      </c>
      <c r="W409" s="7">
        <f t="shared" si="178"/>
        <v>0</v>
      </c>
      <c r="X409" s="7">
        <f t="shared" si="169"/>
        <v>0</v>
      </c>
      <c r="Y409" s="7">
        <f t="shared" si="179"/>
        <v>0</v>
      </c>
      <c r="Z409" s="7">
        <f t="shared" si="180"/>
        <v>0</v>
      </c>
      <c r="AA409" s="7">
        <f t="shared" si="181"/>
        <v>0</v>
      </c>
      <c r="AB409" s="7">
        <f t="shared" si="170"/>
        <v>0</v>
      </c>
      <c r="AC409" s="7">
        <f t="shared" si="182"/>
        <v>0</v>
      </c>
      <c r="AD409" s="7">
        <f t="shared" si="183"/>
        <v>0</v>
      </c>
      <c r="AE409" s="7">
        <f t="shared" si="184"/>
        <v>0</v>
      </c>
      <c r="AF409" s="7">
        <f t="shared" si="171"/>
        <v>0</v>
      </c>
      <c r="AG409" s="7">
        <f t="shared" si="185"/>
        <v>0</v>
      </c>
      <c r="AH409" s="7">
        <f t="shared" si="186"/>
        <v>0</v>
      </c>
      <c r="AI409" s="7">
        <f t="shared" si="187"/>
        <v>0</v>
      </c>
      <c r="AJ409" s="7">
        <f t="shared" si="172"/>
        <v>0</v>
      </c>
    </row>
    <row r="410" spans="1:36" x14ac:dyDescent="0.25">
      <c r="A410"/>
      <c r="B410"/>
      <c r="C410"/>
      <c r="D410"/>
      <c r="E410"/>
      <c r="F410"/>
      <c r="G410"/>
      <c r="H410"/>
      <c r="I410" s="151"/>
      <c r="J410" s="163">
        <f t="shared" si="162"/>
        <v>0</v>
      </c>
      <c r="K410" s="152">
        <f t="shared" si="163"/>
        <v>0</v>
      </c>
      <c r="L410" s="152">
        <f t="shared" si="164"/>
        <v>0</v>
      </c>
      <c r="M410" s="152">
        <f t="shared" si="165"/>
        <v>0</v>
      </c>
      <c r="N410" s="152">
        <f t="shared" si="166"/>
        <v>0</v>
      </c>
      <c r="O410" s="152">
        <f t="shared" si="167"/>
        <v>0</v>
      </c>
      <c r="P410" s="152"/>
      <c r="Q410" s="7">
        <f t="shared" si="173"/>
        <v>0</v>
      </c>
      <c r="R410" s="7">
        <f t="shared" si="174"/>
        <v>0</v>
      </c>
      <c r="S410" s="7">
        <f t="shared" si="175"/>
        <v>0</v>
      </c>
      <c r="T410" s="7">
        <f t="shared" si="168"/>
        <v>0</v>
      </c>
      <c r="U410" s="7">
        <f t="shared" si="176"/>
        <v>0</v>
      </c>
      <c r="V410" s="7">
        <f t="shared" si="177"/>
        <v>0</v>
      </c>
      <c r="W410" s="7">
        <f t="shared" si="178"/>
        <v>0</v>
      </c>
      <c r="X410" s="7">
        <f t="shared" si="169"/>
        <v>0</v>
      </c>
      <c r="Y410" s="7">
        <f t="shared" si="179"/>
        <v>0</v>
      </c>
      <c r="Z410" s="7">
        <f t="shared" si="180"/>
        <v>0</v>
      </c>
      <c r="AA410" s="7">
        <f t="shared" si="181"/>
        <v>0</v>
      </c>
      <c r="AB410" s="7">
        <f t="shared" si="170"/>
        <v>0</v>
      </c>
      <c r="AC410" s="7">
        <f t="shared" si="182"/>
        <v>0</v>
      </c>
      <c r="AD410" s="7">
        <f t="shared" si="183"/>
        <v>0</v>
      </c>
      <c r="AE410" s="7">
        <f t="shared" si="184"/>
        <v>0</v>
      </c>
      <c r="AF410" s="7">
        <f t="shared" si="171"/>
        <v>0</v>
      </c>
      <c r="AG410" s="7">
        <f t="shared" si="185"/>
        <v>0</v>
      </c>
      <c r="AH410" s="7">
        <f t="shared" si="186"/>
        <v>0</v>
      </c>
      <c r="AI410" s="7">
        <f t="shared" si="187"/>
        <v>0</v>
      </c>
      <c r="AJ410" s="7">
        <f t="shared" si="172"/>
        <v>0</v>
      </c>
    </row>
    <row r="411" spans="1:36" x14ac:dyDescent="0.25">
      <c r="A411"/>
      <c r="B411"/>
      <c r="C411"/>
      <c r="D411"/>
      <c r="E411"/>
      <c r="F411"/>
      <c r="G411"/>
      <c r="H411"/>
      <c r="I411" s="151"/>
      <c r="J411" s="163">
        <f t="shared" si="162"/>
        <v>0</v>
      </c>
      <c r="K411" s="152">
        <f t="shared" si="163"/>
        <v>0</v>
      </c>
      <c r="L411" s="152">
        <f t="shared" si="164"/>
        <v>0</v>
      </c>
      <c r="M411" s="152">
        <f t="shared" si="165"/>
        <v>0</v>
      </c>
      <c r="N411" s="152">
        <f t="shared" si="166"/>
        <v>0</v>
      </c>
      <c r="O411" s="152">
        <f t="shared" si="167"/>
        <v>0</v>
      </c>
      <c r="P411" s="152"/>
      <c r="Q411" s="7">
        <f t="shared" si="173"/>
        <v>0</v>
      </c>
      <c r="R411" s="7">
        <f t="shared" si="174"/>
        <v>0</v>
      </c>
      <c r="S411" s="7">
        <f t="shared" si="175"/>
        <v>0</v>
      </c>
      <c r="T411" s="7">
        <f t="shared" si="168"/>
        <v>0</v>
      </c>
      <c r="U411" s="7">
        <f t="shared" si="176"/>
        <v>0</v>
      </c>
      <c r="V411" s="7">
        <f t="shared" si="177"/>
        <v>0</v>
      </c>
      <c r="W411" s="7">
        <f t="shared" si="178"/>
        <v>0</v>
      </c>
      <c r="X411" s="7">
        <f t="shared" si="169"/>
        <v>0</v>
      </c>
      <c r="Y411" s="7">
        <f t="shared" si="179"/>
        <v>0</v>
      </c>
      <c r="Z411" s="7">
        <f t="shared" si="180"/>
        <v>0</v>
      </c>
      <c r="AA411" s="7">
        <f t="shared" si="181"/>
        <v>0</v>
      </c>
      <c r="AB411" s="7">
        <f t="shared" si="170"/>
        <v>0</v>
      </c>
      <c r="AC411" s="7">
        <f t="shared" si="182"/>
        <v>0</v>
      </c>
      <c r="AD411" s="7">
        <f t="shared" si="183"/>
        <v>0</v>
      </c>
      <c r="AE411" s="7">
        <f t="shared" si="184"/>
        <v>0</v>
      </c>
      <c r="AF411" s="7">
        <f t="shared" si="171"/>
        <v>0</v>
      </c>
      <c r="AG411" s="7">
        <f t="shared" si="185"/>
        <v>0</v>
      </c>
      <c r="AH411" s="7">
        <f t="shared" si="186"/>
        <v>0</v>
      </c>
      <c r="AI411" s="7">
        <f t="shared" si="187"/>
        <v>0</v>
      </c>
      <c r="AJ411" s="7">
        <f t="shared" si="172"/>
        <v>0</v>
      </c>
    </row>
    <row r="412" spans="1:36" x14ac:dyDescent="0.25">
      <c r="A412"/>
      <c r="B412"/>
      <c r="C412"/>
      <c r="D412"/>
      <c r="E412"/>
      <c r="F412"/>
      <c r="G412"/>
      <c r="H412"/>
    </row>
    <row r="413" spans="1:36" x14ac:dyDescent="0.25">
      <c r="A413"/>
      <c r="B413"/>
      <c r="C413"/>
      <c r="D413"/>
      <c r="E413"/>
      <c r="F413"/>
      <c r="G413"/>
      <c r="H413"/>
    </row>
    <row r="414" spans="1:36" x14ac:dyDescent="0.25">
      <c r="A414"/>
      <c r="B414"/>
      <c r="C414"/>
      <c r="D414"/>
      <c r="E414"/>
      <c r="F414"/>
      <c r="G414"/>
      <c r="H414"/>
    </row>
    <row r="415" spans="1:36" x14ac:dyDescent="0.25">
      <c r="A415"/>
      <c r="B415"/>
      <c r="C415"/>
      <c r="D415"/>
      <c r="E415"/>
      <c r="F415"/>
      <c r="G415"/>
      <c r="H415"/>
    </row>
    <row r="416" spans="1:36" x14ac:dyDescent="0.25">
      <c r="A416"/>
      <c r="B416"/>
      <c r="C416"/>
      <c r="D416"/>
      <c r="E416"/>
      <c r="F416"/>
      <c r="G416"/>
      <c r="H416"/>
    </row>
    <row r="417" spans="1:8" x14ac:dyDescent="0.25">
      <c r="A417"/>
      <c r="B417"/>
      <c r="C417"/>
      <c r="D417"/>
      <c r="E417"/>
      <c r="F417"/>
      <c r="G417"/>
      <c r="H417"/>
    </row>
    <row r="418" spans="1:8" x14ac:dyDescent="0.25">
      <c r="A418"/>
      <c r="B418"/>
      <c r="C418"/>
      <c r="D418"/>
      <c r="E418"/>
      <c r="F418"/>
      <c r="G418"/>
      <c r="H418"/>
    </row>
    <row r="419" spans="1:8" x14ac:dyDescent="0.25">
      <c r="A419"/>
      <c r="B419"/>
      <c r="C419"/>
      <c r="D419"/>
      <c r="E419"/>
      <c r="F419"/>
      <c r="G419"/>
      <c r="H419"/>
    </row>
    <row r="420" spans="1:8" x14ac:dyDescent="0.25">
      <c r="A420"/>
      <c r="B420"/>
      <c r="C420"/>
      <c r="D420"/>
      <c r="E420"/>
      <c r="F420"/>
      <c r="G420"/>
      <c r="H420"/>
    </row>
    <row r="421" spans="1:8" x14ac:dyDescent="0.25">
      <c r="A421"/>
      <c r="B421"/>
      <c r="C421"/>
      <c r="D421"/>
      <c r="E421"/>
      <c r="F421"/>
      <c r="G421"/>
      <c r="H421"/>
    </row>
    <row r="422" spans="1:8" x14ac:dyDescent="0.25">
      <c r="A422"/>
      <c r="B422"/>
      <c r="C422"/>
      <c r="D422"/>
      <c r="E422"/>
      <c r="F422"/>
      <c r="G422"/>
      <c r="H422"/>
    </row>
    <row r="423" spans="1:8" x14ac:dyDescent="0.25">
      <c r="A423"/>
      <c r="B423"/>
      <c r="C423"/>
      <c r="D423"/>
      <c r="E423"/>
      <c r="F423"/>
      <c r="G423"/>
      <c r="H423"/>
    </row>
    <row r="424" spans="1:8" x14ac:dyDescent="0.25">
      <c r="A424"/>
      <c r="B424"/>
      <c r="C424"/>
      <c r="D424"/>
      <c r="E424"/>
      <c r="F424"/>
      <c r="G424"/>
      <c r="H424"/>
    </row>
    <row r="425" spans="1:8" x14ac:dyDescent="0.25">
      <c r="A425"/>
      <c r="B425"/>
      <c r="C425"/>
      <c r="D425"/>
      <c r="E425"/>
      <c r="F425"/>
      <c r="G425"/>
      <c r="H425"/>
    </row>
    <row r="426" spans="1:8" x14ac:dyDescent="0.25">
      <c r="A426"/>
      <c r="B426"/>
      <c r="C426"/>
      <c r="D426"/>
      <c r="E426"/>
      <c r="F426"/>
      <c r="G426"/>
      <c r="H426"/>
    </row>
    <row r="427" spans="1:8" x14ac:dyDescent="0.25">
      <c r="A427"/>
      <c r="B427"/>
      <c r="C427"/>
      <c r="D427"/>
      <c r="E427"/>
      <c r="F427"/>
      <c r="G427"/>
      <c r="H427"/>
    </row>
    <row r="428" spans="1:8" x14ac:dyDescent="0.25">
      <c r="A428"/>
      <c r="B428"/>
      <c r="C428"/>
      <c r="D428"/>
      <c r="E428"/>
      <c r="F428"/>
      <c r="G428"/>
      <c r="H428"/>
    </row>
    <row r="429" spans="1:8" x14ac:dyDescent="0.25">
      <c r="A429"/>
      <c r="B429"/>
      <c r="C429"/>
      <c r="D429"/>
      <c r="E429"/>
      <c r="F429"/>
      <c r="G429"/>
      <c r="H429"/>
    </row>
    <row r="430" spans="1:8" x14ac:dyDescent="0.25">
      <c r="A430"/>
      <c r="B430"/>
      <c r="C430"/>
      <c r="D430"/>
      <c r="E430"/>
      <c r="F430"/>
      <c r="G430"/>
      <c r="H430"/>
    </row>
    <row r="431" spans="1:8" x14ac:dyDescent="0.25">
      <c r="A431"/>
      <c r="B431"/>
      <c r="C431"/>
      <c r="D431"/>
      <c r="E431"/>
      <c r="F431"/>
      <c r="G431"/>
      <c r="H431"/>
    </row>
    <row r="432" spans="1:8" x14ac:dyDescent="0.25">
      <c r="A432"/>
      <c r="B432"/>
      <c r="C432"/>
      <c r="D432"/>
      <c r="E432"/>
      <c r="F432"/>
      <c r="G432"/>
      <c r="H432"/>
    </row>
    <row r="433" spans="1:8" x14ac:dyDescent="0.25">
      <c r="A433"/>
      <c r="B433"/>
      <c r="C433"/>
      <c r="D433"/>
      <c r="E433"/>
      <c r="F433"/>
      <c r="G433"/>
      <c r="H433"/>
    </row>
    <row r="434" spans="1:8" x14ac:dyDescent="0.25">
      <c r="A434"/>
      <c r="B434"/>
      <c r="C434"/>
      <c r="D434"/>
      <c r="E434"/>
      <c r="F434"/>
      <c r="G434"/>
      <c r="H434"/>
    </row>
    <row r="435" spans="1:8" x14ac:dyDescent="0.25">
      <c r="A435"/>
      <c r="B435"/>
      <c r="C435"/>
      <c r="D435"/>
      <c r="E435"/>
      <c r="F435"/>
      <c r="G435"/>
      <c r="H435"/>
    </row>
    <row r="436" spans="1:8" x14ac:dyDescent="0.25">
      <c r="A436"/>
      <c r="B436"/>
      <c r="C436"/>
      <c r="D436"/>
      <c r="E436"/>
      <c r="F436"/>
      <c r="G436"/>
      <c r="H436"/>
    </row>
    <row r="437" spans="1:8" x14ac:dyDescent="0.25">
      <c r="A437"/>
      <c r="B437"/>
      <c r="C437"/>
      <c r="D437"/>
      <c r="E437"/>
      <c r="F437"/>
      <c r="G437"/>
      <c r="H437"/>
    </row>
    <row r="438" spans="1:8" x14ac:dyDescent="0.25">
      <c r="A438"/>
      <c r="B438"/>
      <c r="C438"/>
      <c r="D438"/>
      <c r="E438"/>
      <c r="F438"/>
      <c r="G438"/>
      <c r="H438"/>
    </row>
    <row r="439" spans="1:8" x14ac:dyDescent="0.25">
      <c r="A439"/>
      <c r="B439"/>
      <c r="C439"/>
      <c r="D439"/>
      <c r="E439"/>
      <c r="F439"/>
      <c r="G439"/>
      <c r="H439"/>
    </row>
    <row r="440" spans="1:8" x14ac:dyDescent="0.25">
      <c r="A440"/>
      <c r="B440"/>
      <c r="C440"/>
      <c r="D440"/>
      <c r="E440"/>
      <c r="F440"/>
      <c r="G440"/>
      <c r="H440"/>
    </row>
    <row r="441" spans="1:8" x14ac:dyDescent="0.25">
      <c r="A441"/>
      <c r="B441"/>
      <c r="C441"/>
      <c r="D441"/>
      <c r="E441"/>
      <c r="F441"/>
      <c r="G441"/>
      <c r="H441"/>
    </row>
    <row r="442" spans="1:8" x14ac:dyDescent="0.25">
      <c r="A442"/>
      <c r="B442"/>
      <c r="C442"/>
      <c r="D442"/>
      <c r="E442"/>
      <c r="F442"/>
      <c r="G442"/>
      <c r="H442"/>
    </row>
    <row r="443" spans="1:8" x14ac:dyDescent="0.25">
      <c r="A443"/>
      <c r="B443"/>
      <c r="C443"/>
      <c r="D443"/>
      <c r="E443"/>
      <c r="F443"/>
      <c r="G443"/>
      <c r="H443"/>
    </row>
    <row r="444" spans="1:8" x14ac:dyDescent="0.25">
      <c r="A444"/>
      <c r="B444"/>
      <c r="C444"/>
      <c r="D444"/>
      <c r="E444"/>
      <c r="F444"/>
      <c r="G444"/>
      <c r="H444"/>
    </row>
    <row r="445" spans="1:8" x14ac:dyDescent="0.25">
      <c r="A445"/>
      <c r="B445"/>
      <c r="C445"/>
      <c r="D445"/>
      <c r="E445"/>
      <c r="F445"/>
      <c r="G445"/>
      <c r="H445"/>
    </row>
    <row r="446" spans="1:8" x14ac:dyDescent="0.25">
      <c r="A446"/>
      <c r="B446"/>
      <c r="C446"/>
      <c r="D446"/>
      <c r="E446"/>
      <c r="F446"/>
      <c r="G446"/>
      <c r="H446"/>
    </row>
    <row r="447" spans="1:8" x14ac:dyDescent="0.25">
      <c r="A447"/>
      <c r="B447"/>
      <c r="C447"/>
      <c r="D447"/>
      <c r="E447"/>
      <c r="F447"/>
      <c r="G447"/>
      <c r="H447"/>
    </row>
    <row r="448" spans="1:8" x14ac:dyDescent="0.25">
      <c r="A448"/>
      <c r="B448"/>
      <c r="C448"/>
      <c r="D448"/>
      <c r="E448"/>
      <c r="F448"/>
      <c r="G448"/>
      <c r="H448"/>
    </row>
    <row r="449" spans="1:8" ht="15.75" customHeight="1" x14ac:dyDescent="0.25">
      <c r="A449"/>
      <c r="B449"/>
      <c r="C449"/>
      <c r="D449"/>
      <c r="E449"/>
      <c r="F449"/>
      <c r="G449"/>
      <c r="H449"/>
    </row>
    <row r="450" spans="1:8" x14ac:dyDescent="0.25">
      <c r="A450"/>
      <c r="B450"/>
      <c r="C450"/>
      <c r="D450"/>
      <c r="E450"/>
      <c r="F450"/>
      <c r="G450"/>
      <c r="H450"/>
    </row>
    <row r="451" spans="1:8" hidden="1" x14ac:dyDescent="0.25">
      <c r="A451"/>
      <c r="B451"/>
      <c r="C451"/>
      <c r="D451"/>
      <c r="E451"/>
      <c r="F451"/>
      <c r="G451"/>
      <c r="H451"/>
    </row>
    <row r="452" spans="1:8" hidden="1" x14ac:dyDescent="0.25">
      <c r="A452"/>
      <c r="B452"/>
      <c r="C452"/>
      <c r="D452"/>
      <c r="E452"/>
      <c r="F452"/>
      <c r="G452"/>
      <c r="H452"/>
    </row>
    <row r="453" spans="1:8" hidden="1" x14ac:dyDescent="0.25">
      <c r="A453"/>
      <c r="B453"/>
      <c r="C453"/>
      <c r="D453"/>
      <c r="E453"/>
      <c r="F453"/>
      <c r="G453"/>
      <c r="H453"/>
    </row>
    <row r="454" spans="1:8" hidden="1" x14ac:dyDescent="0.25">
      <c r="A454"/>
      <c r="B454"/>
      <c r="C454"/>
      <c r="D454"/>
      <c r="E454"/>
      <c r="F454"/>
      <c r="G454"/>
      <c r="H454"/>
    </row>
    <row r="455" spans="1:8" hidden="1" x14ac:dyDescent="0.25">
      <c r="A455"/>
      <c r="B455"/>
      <c r="C455"/>
      <c r="D455"/>
      <c r="E455"/>
      <c r="F455"/>
      <c r="G455"/>
      <c r="H455"/>
    </row>
    <row r="456" spans="1:8" hidden="1" x14ac:dyDescent="0.25">
      <c r="A456"/>
      <c r="B456"/>
      <c r="C456"/>
      <c r="D456"/>
      <c r="E456"/>
      <c r="F456"/>
      <c r="G456"/>
      <c r="H456"/>
    </row>
    <row r="457" spans="1:8" hidden="1" x14ac:dyDescent="0.25">
      <c r="A457"/>
      <c r="B457"/>
      <c r="C457"/>
      <c r="D457"/>
      <c r="E457"/>
      <c r="F457"/>
      <c r="G457"/>
      <c r="H457"/>
    </row>
    <row r="458" spans="1:8" hidden="1" x14ac:dyDescent="0.25">
      <c r="A458"/>
      <c r="B458"/>
      <c r="C458"/>
      <c r="D458"/>
      <c r="E458"/>
      <c r="F458"/>
      <c r="G458"/>
      <c r="H458"/>
    </row>
    <row r="459" spans="1:8" hidden="1" x14ac:dyDescent="0.25">
      <c r="A459"/>
      <c r="B459"/>
      <c r="C459"/>
      <c r="D459"/>
      <c r="E459"/>
      <c r="F459"/>
      <c r="G459"/>
      <c r="H459"/>
    </row>
    <row r="460" spans="1:8" hidden="1" x14ac:dyDescent="0.25">
      <c r="A460"/>
      <c r="B460"/>
      <c r="C460"/>
      <c r="D460"/>
      <c r="E460"/>
      <c r="F460"/>
      <c r="G460"/>
      <c r="H460"/>
    </row>
    <row r="461" spans="1:8" hidden="1" x14ac:dyDescent="0.25">
      <c r="A461"/>
      <c r="B461"/>
      <c r="C461"/>
      <c r="D461"/>
      <c r="E461"/>
      <c r="F461"/>
      <c r="G461"/>
      <c r="H461"/>
    </row>
    <row r="462" spans="1:8" hidden="1" x14ac:dyDescent="0.25">
      <c r="A462"/>
      <c r="B462"/>
      <c r="C462"/>
      <c r="D462"/>
      <c r="E462"/>
      <c r="F462"/>
      <c r="G462"/>
      <c r="H462"/>
    </row>
    <row r="463" spans="1:8" hidden="1" x14ac:dyDescent="0.25">
      <c r="A463"/>
      <c r="B463"/>
      <c r="C463"/>
      <c r="D463"/>
      <c r="E463"/>
      <c r="F463"/>
      <c r="G463"/>
      <c r="H463"/>
    </row>
    <row r="464" spans="1:8" hidden="1" x14ac:dyDescent="0.25">
      <c r="A464"/>
      <c r="B464"/>
      <c r="C464"/>
      <c r="D464"/>
      <c r="E464"/>
      <c r="F464"/>
      <c r="G464"/>
      <c r="H464"/>
    </row>
    <row r="465" spans="1:8" hidden="1" x14ac:dyDescent="0.25">
      <c r="A465"/>
      <c r="B465"/>
      <c r="C465"/>
      <c r="D465"/>
      <c r="E465"/>
      <c r="F465"/>
      <c r="G465"/>
      <c r="H465"/>
    </row>
    <row r="466" spans="1:8" hidden="1" x14ac:dyDescent="0.25">
      <c r="A466"/>
      <c r="B466"/>
      <c r="C466"/>
      <c r="D466"/>
      <c r="E466"/>
      <c r="F466"/>
      <c r="G466"/>
      <c r="H466"/>
    </row>
    <row r="467" spans="1:8" hidden="1" x14ac:dyDescent="0.25">
      <c r="A467"/>
      <c r="B467"/>
      <c r="C467"/>
      <c r="D467"/>
      <c r="E467"/>
      <c r="F467"/>
      <c r="G467"/>
      <c r="H467"/>
    </row>
    <row r="468" spans="1:8" hidden="1" x14ac:dyDescent="0.25">
      <c r="A468"/>
      <c r="B468"/>
      <c r="C468"/>
      <c r="D468"/>
      <c r="E468"/>
      <c r="F468"/>
      <c r="G468"/>
      <c r="H468"/>
    </row>
    <row r="469" spans="1:8" hidden="1" x14ac:dyDescent="0.25">
      <c r="A469"/>
      <c r="B469"/>
      <c r="C469"/>
      <c r="D469"/>
      <c r="E469"/>
      <c r="F469"/>
      <c r="G469"/>
      <c r="H469"/>
    </row>
    <row r="470" spans="1:8" hidden="1" x14ac:dyDescent="0.25">
      <c r="A470"/>
      <c r="B470"/>
      <c r="C470"/>
      <c r="D470"/>
      <c r="E470"/>
      <c r="F470"/>
      <c r="G470"/>
      <c r="H470"/>
    </row>
    <row r="471" spans="1:8" hidden="1" x14ac:dyDescent="0.25">
      <c r="A471"/>
      <c r="B471"/>
      <c r="C471"/>
      <c r="D471"/>
      <c r="E471"/>
      <c r="F471"/>
      <c r="G471"/>
      <c r="H471"/>
    </row>
    <row r="472" spans="1:8" hidden="1" x14ac:dyDescent="0.25">
      <c r="A472"/>
      <c r="B472"/>
      <c r="C472"/>
      <c r="D472"/>
      <c r="E472"/>
      <c r="F472"/>
      <c r="G472"/>
      <c r="H472"/>
    </row>
    <row r="473" spans="1:8" hidden="1" x14ac:dyDescent="0.25">
      <c r="A473"/>
      <c r="B473"/>
      <c r="C473"/>
      <c r="D473"/>
      <c r="E473"/>
      <c r="F473"/>
      <c r="G473"/>
      <c r="H473"/>
    </row>
    <row r="474" spans="1:8" hidden="1" x14ac:dyDescent="0.25">
      <c r="A474"/>
      <c r="B474"/>
      <c r="C474"/>
      <c r="D474"/>
      <c r="E474"/>
      <c r="F474"/>
      <c r="G474"/>
      <c r="H474"/>
    </row>
    <row r="475" spans="1:8" hidden="1" x14ac:dyDescent="0.25">
      <c r="A475"/>
      <c r="B475"/>
      <c r="C475"/>
      <c r="D475"/>
      <c r="E475"/>
      <c r="F475"/>
      <c r="G475"/>
      <c r="H475"/>
    </row>
    <row r="476" spans="1:8" hidden="1" x14ac:dyDescent="0.25">
      <c r="A476"/>
      <c r="B476"/>
      <c r="C476"/>
      <c r="D476"/>
      <c r="E476"/>
      <c r="F476"/>
      <c r="G476"/>
      <c r="H476"/>
    </row>
    <row r="477" spans="1:8" hidden="1" x14ac:dyDescent="0.25">
      <c r="A477"/>
      <c r="B477"/>
      <c r="C477"/>
      <c r="D477"/>
      <c r="E477"/>
      <c r="F477"/>
      <c r="G477"/>
      <c r="H477"/>
    </row>
    <row r="478" spans="1:8" hidden="1" x14ac:dyDescent="0.25">
      <c r="A478"/>
      <c r="B478"/>
      <c r="C478"/>
      <c r="D478"/>
      <c r="E478"/>
      <c r="F478"/>
      <c r="G478"/>
      <c r="H478"/>
    </row>
    <row r="479" spans="1:8" hidden="1" x14ac:dyDescent="0.25">
      <c r="A479"/>
      <c r="B479"/>
      <c r="C479"/>
      <c r="D479"/>
      <c r="E479"/>
      <c r="F479"/>
      <c r="G479"/>
      <c r="H479"/>
    </row>
    <row r="480" spans="1:8" hidden="1" x14ac:dyDescent="0.25">
      <c r="A480"/>
      <c r="B480"/>
      <c r="C480"/>
      <c r="D480"/>
      <c r="E480"/>
      <c r="F480"/>
      <c r="G480"/>
      <c r="H480"/>
    </row>
    <row r="481" spans="1:8" hidden="1" x14ac:dyDescent="0.25">
      <c r="A481"/>
      <c r="B481"/>
      <c r="C481"/>
      <c r="D481"/>
      <c r="E481"/>
      <c r="F481"/>
      <c r="G481"/>
      <c r="H481"/>
    </row>
    <row r="482" spans="1:8" hidden="1" x14ac:dyDescent="0.25">
      <c r="A482"/>
      <c r="B482"/>
      <c r="C482"/>
      <c r="D482"/>
      <c r="E482"/>
      <c r="F482"/>
      <c r="G482"/>
      <c r="H482"/>
    </row>
    <row r="483" spans="1:8" hidden="1" x14ac:dyDescent="0.25">
      <c r="A483"/>
      <c r="B483"/>
      <c r="C483"/>
      <c r="D483"/>
      <c r="E483"/>
      <c r="F483"/>
      <c r="G483"/>
      <c r="H483"/>
    </row>
    <row r="484" spans="1:8" hidden="1" x14ac:dyDescent="0.25">
      <c r="A484"/>
      <c r="B484"/>
      <c r="C484"/>
      <c r="D484"/>
      <c r="E484"/>
      <c r="F484"/>
      <c r="G484"/>
      <c r="H484"/>
    </row>
    <row r="485" spans="1:8" hidden="1" x14ac:dyDescent="0.25">
      <c r="A485"/>
      <c r="B485"/>
      <c r="C485"/>
      <c r="D485"/>
      <c r="E485"/>
      <c r="F485"/>
      <c r="G485"/>
      <c r="H485"/>
    </row>
    <row r="486" spans="1:8" hidden="1" x14ac:dyDescent="0.25">
      <c r="A486"/>
      <c r="B486"/>
      <c r="C486"/>
      <c r="D486"/>
      <c r="E486"/>
      <c r="F486"/>
      <c r="G486"/>
      <c r="H486"/>
    </row>
    <row r="487" spans="1:8" hidden="1" x14ac:dyDescent="0.25">
      <c r="A487"/>
      <c r="B487"/>
      <c r="C487"/>
      <c r="D487"/>
      <c r="E487"/>
      <c r="F487"/>
      <c r="G487"/>
      <c r="H487"/>
    </row>
    <row r="488" spans="1:8" hidden="1" x14ac:dyDescent="0.25">
      <c r="A488"/>
      <c r="B488"/>
      <c r="C488"/>
      <c r="D488"/>
      <c r="E488"/>
      <c r="F488"/>
      <c r="G488"/>
      <c r="H488"/>
    </row>
    <row r="489" spans="1:8" hidden="1" x14ac:dyDescent="0.25">
      <c r="A489"/>
      <c r="B489"/>
      <c r="C489"/>
      <c r="D489"/>
      <c r="E489"/>
      <c r="F489"/>
      <c r="G489"/>
      <c r="H489"/>
    </row>
    <row r="490" spans="1:8" hidden="1" x14ac:dyDescent="0.25">
      <c r="A490"/>
      <c r="B490"/>
      <c r="C490"/>
      <c r="D490"/>
      <c r="E490"/>
      <c r="F490"/>
      <c r="G490"/>
      <c r="H490"/>
    </row>
    <row r="491" spans="1:8" hidden="1" x14ac:dyDescent="0.25">
      <c r="A491"/>
      <c r="B491"/>
      <c r="C491"/>
      <c r="D491"/>
      <c r="E491"/>
      <c r="F491"/>
      <c r="G491"/>
      <c r="H491"/>
    </row>
    <row r="492" spans="1:8" hidden="1" x14ac:dyDescent="0.25">
      <c r="A492"/>
      <c r="B492"/>
      <c r="C492"/>
      <c r="D492"/>
      <c r="E492"/>
      <c r="F492"/>
      <c r="G492"/>
      <c r="H492"/>
    </row>
    <row r="493" spans="1:8" hidden="1" x14ac:dyDescent="0.25">
      <c r="A493"/>
      <c r="B493"/>
      <c r="C493"/>
      <c r="D493"/>
      <c r="E493"/>
      <c r="F493"/>
      <c r="G493"/>
      <c r="H493"/>
    </row>
    <row r="494" spans="1:8" hidden="1" x14ac:dyDescent="0.25">
      <c r="A494"/>
      <c r="B494"/>
      <c r="C494"/>
      <c r="D494"/>
      <c r="E494"/>
      <c r="F494"/>
      <c r="G494"/>
      <c r="H494"/>
    </row>
    <row r="495" spans="1:8" hidden="1" x14ac:dyDescent="0.25">
      <c r="A495"/>
      <c r="B495"/>
      <c r="C495"/>
      <c r="D495"/>
      <c r="E495"/>
      <c r="F495"/>
      <c r="G495"/>
      <c r="H495"/>
    </row>
    <row r="496" spans="1:8" hidden="1" x14ac:dyDescent="0.25">
      <c r="A496"/>
      <c r="B496"/>
      <c r="C496"/>
      <c r="D496"/>
      <c r="E496"/>
      <c r="F496"/>
      <c r="G496"/>
      <c r="H496"/>
    </row>
    <row r="497" spans="1:8" hidden="1" x14ac:dyDescent="0.25">
      <c r="A497"/>
      <c r="B497"/>
      <c r="C497"/>
      <c r="D497"/>
      <c r="E497"/>
      <c r="F497"/>
      <c r="G497"/>
      <c r="H497"/>
    </row>
    <row r="498" spans="1:8" hidden="1" x14ac:dyDescent="0.25">
      <c r="A498"/>
      <c r="B498"/>
      <c r="C498"/>
      <c r="D498"/>
      <c r="E498"/>
      <c r="F498"/>
      <c r="G498"/>
      <c r="H498"/>
    </row>
    <row r="499" spans="1:8" hidden="1" x14ac:dyDescent="0.25">
      <c r="A499"/>
      <c r="B499"/>
      <c r="C499"/>
      <c r="D499"/>
      <c r="E499"/>
      <c r="F499"/>
      <c r="G499"/>
      <c r="H499"/>
    </row>
    <row r="500" spans="1:8" hidden="1" x14ac:dyDescent="0.25">
      <c r="A500"/>
      <c r="B500"/>
      <c r="C500"/>
      <c r="D500"/>
      <c r="E500"/>
      <c r="F500"/>
      <c r="G500"/>
      <c r="H500"/>
    </row>
    <row r="501" spans="1:8" hidden="1" x14ac:dyDescent="0.25">
      <c r="A501"/>
      <c r="B501"/>
      <c r="C501"/>
      <c r="D501"/>
      <c r="E501"/>
      <c r="F501"/>
      <c r="G501"/>
      <c r="H501"/>
    </row>
    <row r="502" spans="1:8" hidden="1" x14ac:dyDescent="0.25">
      <c r="A502"/>
      <c r="B502"/>
      <c r="C502"/>
      <c r="D502"/>
      <c r="E502"/>
      <c r="F502"/>
      <c r="G502"/>
      <c r="H502"/>
    </row>
    <row r="503" spans="1:8" hidden="1" x14ac:dyDescent="0.25">
      <c r="A503"/>
      <c r="B503"/>
      <c r="C503"/>
      <c r="D503"/>
      <c r="E503"/>
      <c r="F503"/>
      <c r="G503"/>
      <c r="H503"/>
    </row>
    <row r="504" spans="1:8" hidden="1" x14ac:dyDescent="0.25">
      <c r="A504"/>
      <c r="B504"/>
      <c r="C504"/>
      <c r="D504"/>
      <c r="E504"/>
      <c r="F504"/>
      <c r="G504"/>
      <c r="H504"/>
    </row>
    <row r="505" spans="1:8" hidden="1" x14ac:dyDescent="0.25">
      <c r="A505"/>
      <c r="B505"/>
      <c r="C505"/>
      <c r="D505"/>
      <c r="E505"/>
      <c r="F505"/>
      <c r="G505"/>
      <c r="H505"/>
    </row>
    <row r="506" spans="1:8" hidden="1" x14ac:dyDescent="0.25">
      <c r="A506"/>
      <c r="B506"/>
      <c r="C506"/>
      <c r="D506"/>
      <c r="E506"/>
      <c r="F506"/>
      <c r="G506"/>
      <c r="H506"/>
    </row>
    <row r="507" spans="1:8" hidden="1" x14ac:dyDescent="0.25">
      <c r="A507"/>
      <c r="B507"/>
      <c r="C507"/>
      <c r="D507"/>
      <c r="E507"/>
      <c r="F507"/>
      <c r="G507"/>
      <c r="H507"/>
    </row>
    <row r="508" spans="1:8" hidden="1" x14ac:dyDescent="0.25">
      <c r="A508"/>
      <c r="B508"/>
      <c r="C508"/>
      <c r="D508"/>
      <c r="E508"/>
      <c r="F508"/>
      <c r="G508"/>
      <c r="H508"/>
    </row>
    <row r="509" spans="1:8" hidden="1" x14ac:dyDescent="0.25">
      <c r="A509"/>
      <c r="B509"/>
      <c r="C509"/>
      <c r="D509"/>
      <c r="E509"/>
      <c r="F509"/>
      <c r="G509"/>
      <c r="H509"/>
    </row>
    <row r="510" spans="1:8" hidden="1" x14ac:dyDescent="0.25">
      <c r="A510"/>
      <c r="B510"/>
      <c r="C510"/>
      <c r="D510"/>
      <c r="E510"/>
      <c r="F510"/>
      <c r="G510"/>
      <c r="H510"/>
    </row>
    <row r="511" spans="1:8" hidden="1" x14ac:dyDescent="0.25">
      <c r="A511"/>
      <c r="B511"/>
      <c r="C511"/>
      <c r="D511"/>
      <c r="E511"/>
      <c r="F511"/>
      <c r="G511"/>
      <c r="H511"/>
    </row>
    <row r="512" spans="1:8" hidden="1" x14ac:dyDescent="0.25">
      <c r="A512"/>
      <c r="B512"/>
      <c r="C512"/>
      <c r="D512"/>
      <c r="E512"/>
      <c r="F512"/>
      <c r="G512"/>
      <c r="H512"/>
    </row>
    <row r="513" spans="1:8" hidden="1" x14ac:dyDescent="0.25">
      <c r="A513"/>
      <c r="B513"/>
      <c r="C513"/>
      <c r="D513"/>
      <c r="E513"/>
      <c r="F513"/>
      <c r="G513"/>
      <c r="H513"/>
    </row>
    <row r="514" spans="1:8" hidden="1" x14ac:dyDescent="0.25">
      <c r="A514"/>
      <c r="B514"/>
      <c r="C514"/>
      <c r="D514"/>
      <c r="E514"/>
      <c r="F514"/>
      <c r="G514"/>
      <c r="H514"/>
    </row>
    <row r="515" spans="1:8" hidden="1" x14ac:dyDescent="0.25">
      <c r="A515"/>
      <c r="B515"/>
      <c r="C515"/>
      <c r="D515"/>
      <c r="E515"/>
      <c r="F515"/>
      <c r="G515"/>
      <c r="H515"/>
    </row>
    <row r="516" spans="1:8" hidden="1" x14ac:dyDescent="0.25">
      <c r="A516"/>
      <c r="B516"/>
      <c r="C516"/>
      <c r="D516"/>
      <c r="E516"/>
      <c r="F516"/>
      <c r="G516"/>
      <c r="H516"/>
    </row>
    <row r="517" spans="1:8" hidden="1" x14ac:dyDescent="0.25">
      <c r="A517"/>
      <c r="B517"/>
      <c r="C517"/>
      <c r="D517"/>
      <c r="E517"/>
      <c r="F517"/>
      <c r="G517"/>
      <c r="H517"/>
    </row>
    <row r="518" spans="1:8" hidden="1" x14ac:dyDescent="0.25">
      <c r="A518"/>
      <c r="B518"/>
      <c r="C518"/>
      <c r="D518"/>
      <c r="E518"/>
      <c r="F518"/>
      <c r="G518"/>
      <c r="H518"/>
    </row>
    <row r="519" spans="1:8" hidden="1" x14ac:dyDescent="0.25">
      <c r="A519"/>
      <c r="B519"/>
      <c r="C519"/>
      <c r="D519"/>
      <c r="E519"/>
      <c r="F519"/>
      <c r="G519"/>
      <c r="H519"/>
    </row>
    <row r="520" spans="1:8" hidden="1" x14ac:dyDescent="0.25">
      <c r="A520"/>
      <c r="B520"/>
      <c r="C520"/>
      <c r="D520"/>
      <c r="E520"/>
      <c r="F520"/>
      <c r="G520"/>
      <c r="H520"/>
    </row>
    <row r="521" spans="1:8" hidden="1" x14ac:dyDescent="0.25">
      <c r="A521"/>
      <c r="B521"/>
      <c r="C521"/>
      <c r="D521"/>
      <c r="E521"/>
      <c r="F521"/>
      <c r="G521"/>
      <c r="H521"/>
    </row>
    <row r="522" spans="1:8" hidden="1" x14ac:dyDescent="0.25">
      <c r="A522"/>
      <c r="B522"/>
      <c r="C522"/>
      <c r="D522"/>
      <c r="E522"/>
      <c r="F522"/>
      <c r="G522"/>
      <c r="H522"/>
    </row>
    <row r="523" spans="1:8" hidden="1" x14ac:dyDescent="0.25">
      <c r="A523"/>
      <c r="B523"/>
      <c r="C523"/>
      <c r="D523"/>
      <c r="E523"/>
      <c r="F523"/>
      <c r="G523"/>
      <c r="H523"/>
    </row>
    <row r="524" spans="1:8" hidden="1" x14ac:dyDescent="0.25">
      <c r="A524"/>
      <c r="B524"/>
      <c r="C524"/>
      <c r="D524"/>
      <c r="E524"/>
      <c r="F524"/>
      <c r="G524"/>
      <c r="H524"/>
    </row>
    <row r="525" spans="1:8" hidden="1" x14ac:dyDescent="0.25">
      <c r="A525"/>
      <c r="B525"/>
      <c r="C525"/>
      <c r="D525"/>
      <c r="E525"/>
      <c r="F525"/>
      <c r="G525"/>
      <c r="H525"/>
    </row>
    <row r="526" spans="1:8" hidden="1" x14ac:dyDescent="0.25">
      <c r="A526"/>
      <c r="B526"/>
      <c r="C526"/>
      <c r="D526"/>
      <c r="E526"/>
      <c r="F526"/>
      <c r="G526"/>
      <c r="H526"/>
    </row>
    <row r="527" spans="1:8" hidden="1" x14ac:dyDescent="0.25">
      <c r="A527"/>
      <c r="B527"/>
      <c r="C527"/>
      <c r="D527"/>
      <c r="E527"/>
      <c r="F527"/>
      <c r="G527"/>
      <c r="H527"/>
    </row>
    <row r="528" spans="1:8" hidden="1" x14ac:dyDescent="0.25">
      <c r="A528"/>
      <c r="B528"/>
      <c r="C528"/>
      <c r="D528"/>
      <c r="E528"/>
      <c r="F528"/>
      <c r="G528"/>
      <c r="H528"/>
    </row>
    <row r="529" spans="1:8" hidden="1" x14ac:dyDescent="0.25">
      <c r="A529"/>
      <c r="B529"/>
      <c r="C529"/>
      <c r="D529"/>
      <c r="E529"/>
      <c r="F529"/>
      <c r="G529"/>
      <c r="H529"/>
    </row>
    <row r="530" spans="1:8" hidden="1" x14ac:dyDescent="0.25">
      <c r="A530"/>
      <c r="B530"/>
      <c r="C530"/>
      <c r="D530"/>
      <c r="E530"/>
      <c r="F530"/>
      <c r="G530"/>
      <c r="H530"/>
    </row>
    <row r="531" spans="1:8" hidden="1" x14ac:dyDescent="0.25">
      <c r="A531"/>
      <c r="B531"/>
      <c r="C531"/>
      <c r="D531"/>
      <c r="E531"/>
      <c r="F531"/>
      <c r="G531"/>
      <c r="H531"/>
    </row>
    <row r="532" spans="1:8" hidden="1" x14ac:dyDescent="0.25">
      <c r="A532"/>
      <c r="B532"/>
      <c r="C532"/>
      <c r="D532"/>
      <c r="E532"/>
      <c r="F532"/>
      <c r="G532"/>
      <c r="H532"/>
    </row>
    <row r="533" spans="1:8" hidden="1" x14ac:dyDescent="0.25">
      <c r="A533"/>
      <c r="B533"/>
      <c r="C533"/>
      <c r="D533"/>
      <c r="E533"/>
      <c r="F533"/>
      <c r="G533"/>
      <c r="H533"/>
    </row>
    <row r="534" spans="1:8" hidden="1" x14ac:dyDescent="0.25">
      <c r="A534"/>
      <c r="B534"/>
      <c r="C534"/>
      <c r="D534"/>
      <c r="E534"/>
      <c r="F534"/>
      <c r="G534"/>
      <c r="H534"/>
    </row>
    <row r="535" spans="1:8" hidden="1" x14ac:dyDescent="0.25">
      <c r="A535"/>
      <c r="B535"/>
      <c r="C535"/>
      <c r="D535"/>
      <c r="E535"/>
      <c r="F535"/>
      <c r="G535"/>
      <c r="H535"/>
    </row>
    <row r="536" spans="1:8" hidden="1" x14ac:dyDescent="0.25">
      <c r="A536"/>
      <c r="B536"/>
      <c r="C536"/>
      <c r="D536"/>
      <c r="E536"/>
      <c r="F536"/>
      <c r="G536"/>
      <c r="H536"/>
    </row>
    <row r="537" spans="1:8" hidden="1" x14ac:dyDescent="0.25">
      <c r="A537"/>
      <c r="B537"/>
      <c r="C537"/>
      <c r="D537"/>
      <c r="E537"/>
      <c r="F537"/>
      <c r="G537"/>
      <c r="H537"/>
    </row>
    <row r="538" spans="1:8" hidden="1" x14ac:dyDescent="0.25">
      <c r="A538"/>
      <c r="B538"/>
      <c r="C538"/>
      <c r="D538"/>
      <c r="E538"/>
      <c r="F538"/>
      <c r="G538"/>
      <c r="H538"/>
    </row>
    <row r="539" spans="1:8" hidden="1" x14ac:dyDescent="0.25">
      <c r="A539"/>
      <c r="B539"/>
      <c r="C539"/>
      <c r="D539"/>
      <c r="E539"/>
      <c r="F539"/>
      <c r="G539"/>
      <c r="H539"/>
    </row>
    <row r="540" spans="1:8" hidden="1" x14ac:dyDescent="0.25">
      <c r="A540"/>
      <c r="B540"/>
      <c r="C540"/>
      <c r="D540"/>
      <c r="E540"/>
      <c r="F540"/>
      <c r="G540"/>
      <c r="H540"/>
    </row>
    <row r="541" spans="1:8" hidden="1" x14ac:dyDescent="0.25">
      <c r="A541"/>
      <c r="B541"/>
      <c r="C541"/>
      <c r="D541"/>
      <c r="E541"/>
      <c r="F541"/>
      <c r="G541"/>
      <c r="H541"/>
    </row>
    <row r="542" spans="1:8" hidden="1" x14ac:dyDescent="0.25">
      <c r="A542"/>
      <c r="B542"/>
      <c r="C542"/>
      <c r="D542"/>
      <c r="E542"/>
      <c r="F542"/>
      <c r="G542"/>
      <c r="H542"/>
    </row>
    <row r="543" spans="1:8" hidden="1" x14ac:dyDescent="0.25">
      <c r="A543"/>
      <c r="B543"/>
      <c r="C543"/>
      <c r="D543"/>
      <c r="E543"/>
      <c r="F543"/>
      <c r="G543"/>
      <c r="H543"/>
    </row>
    <row r="544" spans="1:8" hidden="1" x14ac:dyDescent="0.25">
      <c r="A544"/>
      <c r="B544"/>
      <c r="C544"/>
      <c r="D544"/>
      <c r="E544"/>
      <c r="F544"/>
      <c r="G544"/>
      <c r="H544"/>
    </row>
    <row r="545" spans="1:8" hidden="1" x14ac:dyDescent="0.25">
      <c r="A545"/>
      <c r="B545"/>
      <c r="C545"/>
      <c r="D545"/>
      <c r="E545"/>
      <c r="F545"/>
      <c r="G545"/>
      <c r="H545"/>
    </row>
    <row r="546" spans="1:8" hidden="1" x14ac:dyDescent="0.25">
      <c r="A546"/>
      <c r="B546"/>
      <c r="C546"/>
      <c r="D546"/>
      <c r="E546"/>
      <c r="F546"/>
      <c r="G546"/>
      <c r="H546"/>
    </row>
    <row r="547" spans="1:8" hidden="1" x14ac:dyDescent="0.25">
      <c r="A547"/>
      <c r="B547"/>
      <c r="C547"/>
      <c r="D547"/>
      <c r="E547"/>
      <c r="F547"/>
      <c r="G547"/>
      <c r="H547"/>
    </row>
    <row r="548" spans="1:8" hidden="1" x14ac:dyDescent="0.25">
      <c r="A548"/>
      <c r="B548"/>
      <c r="C548"/>
      <c r="D548"/>
      <c r="E548"/>
      <c r="F548"/>
      <c r="G548"/>
      <c r="H548"/>
    </row>
    <row r="549" spans="1:8" hidden="1" x14ac:dyDescent="0.25">
      <c r="A549"/>
      <c r="B549"/>
      <c r="C549"/>
      <c r="D549"/>
      <c r="E549"/>
      <c r="F549"/>
      <c r="G549"/>
      <c r="H549"/>
    </row>
    <row r="550" spans="1:8" hidden="1" x14ac:dyDescent="0.25">
      <c r="A550"/>
      <c r="B550"/>
      <c r="C550"/>
      <c r="D550"/>
      <c r="E550"/>
      <c r="F550"/>
      <c r="G550"/>
      <c r="H550"/>
    </row>
    <row r="551" spans="1:8" hidden="1" x14ac:dyDescent="0.25">
      <c r="A551"/>
      <c r="B551"/>
      <c r="C551"/>
      <c r="D551"/>
      <c r="E551"/>
      <c r="F551"/>
      <c r="G551"/>
      <c r="H551"/>
    </row>
    <row r="552" spans="1:8" hidden="1" x14ac:dyDescent="0.25">
      <c r="A552"/>
      <c r="B552"/>
      <c r="C552"/>
      <c r="D552"/>
      <c r="E552"/>
      <c r="F552"/>
      <c r="G552"/>
      <c r="H552"/>
    </row>
    <row r="553" spans="1:8" hidden="1" x14ac:dyDescent="0.25">
      <c r="A553"/>
      <c r="B553"/>
      <c r="C553"/>
      <c r="D553"/>
      <c r="E553"/>
      <c r="F553"/>
      <c r="G553"/>
      <c r="H553"/>
    </row>
    <row r="554" spans="1:8" hidden="1" x14ac:dyDescent="0.25">
      <c r="A554"/>
      <c r="B554"/>
      <c r="C554"/>
      <c r="D554"/>
      <c r="E554"/>
      <c r="F554"/>
      <c r="G554"/>
      <c r="H554"/>
    </row>
    <row r="555" spans="1:8" hidden="1" x14ac:dyDescent="0.25">
      <c r="A555"/>
      <c r="B555"/>
      <c r="C555"/>
      <c r="D555"/>
      <c r="E555"/>
      <c r="F555"/>
      <c r="G555"/>
      <c r="H555"/>
    </row>
    <row r="556" spans="1:8" hidden="1" x14ac:dyDescent="0.25">
      <c r="A556"/>
      <c r="B556"/>
      <c r="C556"/>
      <c r="D556"/>
      <c r="E556"/>
      <c r="F556"/>
      <c r="G556"/>
      <c r="H556"/>
    </row>
    <row r="557" spans="1:8" hidden="1" x14ac:dyDescent="0.25">
      <c r="A557"/>
      <c r="B557"/>
      <c r="C557"/>
      <c r="D557"/>
      <c r="E557"/>
      <c r="F557"/>
      <c r="G557"/>
      <c r="H557"/>
    </row>
    <row r="558" spans="1:8" hidden="1" x14ac:dyDescent="0.25">
      <c r="A558"/>
      <c r="B558"/>
      <c r="C558"/>
      <c r="D558"/>
      <c r="E558"/>
      <c r="F558"/>
      <c r="G558"/>
      <c r="H558"/>
    </row>
    <row r="559" spans="1:8" hidden="1" x14ac:dyDescent="0.25">
      <c r="A559"/>
      <c r="B559"/>
      <c r="C559"/>
      <c r="D559"/>
      <c r="E559"/>
      <c r="F559"/>
      <c r="G559"/>
      <c r="H559"/>
    </row>
    <row r="560" spans="1:8" hidden="1" x14ac:dyDescent="0.25">
      <c r="A560"/>
      <c r="B560"/>
      <c r="C560"/>
      <c r="D560"/>
      <c r="E560"/>
      <c r="F560"/>
      <c r="G560"/>
      <c r="H560"/>
    </row>
    <row r="561" spans="1:8" hidden="1" x14ac:dyDescent="0.25">
      <c r="A561"/>
      <c r="B561"/>
      <c r="C561"/>
      <c r="D561"/>
      <c r="E561"/>
      <c r="F561"/>
      <c r="G561"/>
      <c r="H561"/>
    </row>
    <row r="562" spans="1:8" hidden="1" x14ac:dyDescent="0.25">
      <c r="A562"/>
      <c r="B562"/>
      <c r="C562"/>
      <c r="D562"/>
      <c r="E562"/>
      <c r="F562"/>
      <c r="G562"/>
      <c r="H562"/>
    </row>
    <row r="563" spans="1:8" hidden="1" x14ac:dyDescent="0.25">
      <c r="A563"/>
      <c r="B563"/>
      <c r="C563"/>
      <c r="D563"/>
      <c r="E563"/>
      <c r="F563"/>
      <c r="G563"/>
      <c r="H563"/>
    </row>
    <row r="564" spans="1:8" hidden="1" x14ac:dyDescent="0.25">
      <c r="A564"/>
      <c r="B564"/>
      <c r="C564"/>
      <c r="D564"/>
      <c r="E564"/>
      <c r="F564"/>
      <c r="G564"/>
      <c r="H564"/>
    </row>
    <row r="565" spans="1:8" hidden="1" x14ac:dyDescent="0.25">
      <c r="A565"/>
      <c r="B565"/>
      <c r="C565"/>
      <c r="D565"/>
      <c r="E565"/>
      <c r="F565"/>
      <c r="G565"/>
      <c r="H565"/>
    </row>
    <row r="566" spans="1:8" hidden="1" x14ac:dyDescent="0.25">
      <c r="A566"/>
      <c r="B566"/>
      <c r="C566"/>
      <c r="D566"/>
      <c r="E566"/>
      <c r="F566"/>
      <c r="G566"/>
      <c r="H566"/>
    </row>
    <row r="567" spans="1:8" hidden="1" x14ac:dyDescent="0.25">
      <c r="A567"/>
      <c r="B567"/>
      <c r="C567"/>
      <c r="D567"/>
      <c r="E567"/>
      <c r="F567"/>
      <c r="G567"/>
      <c r="H567"/>
    </row>
    <row r="568" spans="1:8" hidden="1" x14ac:dyDescent="0.25">
      <c r="A568"/>
      <c r="B568"/>
      <c r="C568"/>
      <c r="D568"/>
      <c r="E568"/>
      <c r="F568"/>
      <c r="G568"/>
      <c r="H568"/>
    </row>
    <row r="569" spans="1:8" hidden="1" x14ac:dyDescent="0.25">
      <c r="A569"/>
      <c r="B569"/>
      <c r="C569"/>
      <c r="D569"/>
      <c r="E569"/>
      <c r="F569"/>
      <c r="G569"/>
      <c r="H569"/>
    </row>
    <row r="570" spans="1:8" hidden="1" x14ac:dyDescent="0.25">
      <c r="A570"/>
      <c r="B570"/>
      <c r="C570"/>
      <c r="D570"/>
      <c r="E570"/>
      <c r="F570"/>
      <c r="G570"/>
      <c r="H570"/>
    </row>
    <row r="571" spans="1:8" hidden="1" x14ac:dyDescent="0.25">
      <c r="A571"/>
      <c r="B571"/>
      <c r="C571"/>
      <c r="D571"/>
      <c r="E571"/>
      <c r="F571"/>
      <c r="G571"/>
      <c r="H571"/>
    </row>
    <row r="572" spans="1:8" hidden="1" x14ac:dyDescent="0.25">
      <c r="A572"/>
      <c r="B572"/>
      <c r="C572"/>
      <c r="D572"/>
      <c r="E572"/>
      <c r="F572"/>
      <c r="G572"/>
      <c r="H572"/>
    </row>
    <row r="573" spans="1:8" hidden="1" x14ac:dyDescent="0.25">
      <c r="A573"/>
      <c r="B573"/>
      <c r="C573"/>
      <c r="D573"/>
      <c r="E573"/>
      <c r="F573"/>
      <c r="G573"/>
      <c r="H573"/>
    </row>
    <row r="574" spans="1:8" hidden="1" x14ac:dyDescent="0.25">
      <c r="A574"/>
      <c r="B574"/>
      <c r="C574"/>
      <c r="D574"/>
      <c r="E574"/>
      <c r="F574"/>
      <c r="G574"/>
      <c r="H574"/>
    </row>
    <row r="575" spans="1:8" hidden="1" x14ac:dyDescent="0.25">
      <c r="B575" s="149"/>
      <c r="C575" s="149"/>
      <c r="D575" s="149"/>
    </row>
    <row r="576" spans="1:8" hidden="1" x14ac:dyDescent="0.25">
      <c r="B576" s="149"/>
      <c r="C576" s="149"/>
      <c r="D576" s="149"/>
    </row>
    <row r="577" spans="2:4" hidden="1" x14ac:dyDescent="0.25">
      <c r="B577" s="149"/>
      <c r="C577" s="149"/>
      <c r="D577" s="149"/>
    </row>
    <row r="578" spans="2:4" hidden="1" x14ac:dyDescent="0.25">
      <c r="B578" s="149"/>
      <c r="C578" s="149"/>
      <c r="D578" s="149"/>
    </row>
    <row r="579" spans="2:4" hidden="1" x14ac:dyDescent="0.25">
      <c r="B579" s="149"/>
      <c r="C579" s="149"/>
      <c r="D579" s="149"/>
    </row>
    <row r="580" spans="2:4" hidden="1" x14ac:dyDescent="0.25">
      <c r="B580" s="149"/>
      <c r="C580" s="149"/>
      <c r="D580" s="149"/>
    </row>
    <row r="581" spans="2:4" hidden="1" x14ac:dyDescent="0.25">
      <c r="B581" s="149"/>
      <c r="C581" s="149"/>
      <c r="D581" s="149"/>
    </row>
    <row r="582" spans="2:4" hidden="1" x14ac:dyDescent="0.25">
      <c r="B582" s="149"/>
      <c r="C582" s="149"/>
      <c r="D582" s="149"/>
    </row>
    <row r="583" spans="2:4" hidden="1" x14ac:dyDescent="0.25">
      <c r="B583" s="149"/>
      <c r="C583" s="149"/>
      <c r="D583" s="149"/>
    </row>
    <row r="584" spans="2:4" hidden="1" x14ac:dyDescent="0.25">
      <c r="B584" s="149"/>
      <c r="C584" s="149"/>
      <c r="D584" s="149"/>
    </row>
    <row r="585" spans="2:4" hidden="1" x14ac:dyDescent="0.25">
      <c r="B585" s="149"/>
      <c r="C585" s="149"/>
      <c r="D585" s="149"/>
    </row>
    <row r="586" spans="2:4" hidden="1" x14ac:dyDescent="0.25">
      <c r="B586" s="149"/>
      <c r="C586" s="149"/>
      <c r="D586" s="149"/>
    </row>
    <row r="587" spans="2:4" hidden="1" x14ac:dyDescent="0.25">
      <c r="B587" s="149"/>
      <c r="C587" s="149"/>
      <c r="D587" s="149"/>
    </row>
    <row r="588" spans="2:4" hidden="1" x14ac:dyDescent="0.25">
      <c r="B588" s="149"/>
      <c r="C588" s="149"/>
      <c r="D588" s="149"/>
    </row>
    <row r="589" spans="2:4" hidden="1" x14ac:dyDescent="0.25">
      <c r="B589" s="149"/>
      <c r="C589" s="149"/>
      <c r="D589" s="149"/>
    </row>
    <row r="590" spans="2:4" hidden="1" x14ac:dyDescent="0.25">
      <c r="B590" s="149"/>
      <c r="C590" s="149"/>
      <c r="D590" s="149"/>
    </row>
    <row r="591" spans="2:4" hidden="1" x14ac:dyDescent="0.25">
      <c r="B591" s="149"/>
      <c r="C591" s="149"/>
      <c r="D591" s="149"/>
    </row>
    <row r="592" spans="2:4" hidden="1" x14ac:dyDescent="0.25">
      <c r="B592" s="149"/>
      <c r="C592" s="149"/>
      <c r="D592" s="149"/>
    </row>
    <row r="593" spans="2:4" hidden="1" x14ac:dyDescent="0.25">
      <c r="B593" s="149"/>
      <c r="C593" s="149"/>
      <c r="D593" s="149"/>
    </row>
    <row r="594" spans="2:4" hidden="1" x14ac:dyDescent="0.25">
      <c r="B594" s="149"/>
      <c r="C594" s="149"/>
      <c r="D594" s="149"/>
    </row>
    <row r="595" spans="2:4" hidden="1" x14ac:dyDescent="0.25">
      <c r="B595" s="149"/>
      <c r="C595" s="149"/>
      <c r="D595" s="149"/>
    </row>
    <row r="596" spans="2:4" hidden="1" x14ac:dyDescent="0.25">
      <c r="B596" s="149"/>
      <c r="C596" s="149"/>
      <c r="D596" s="149"/>
    </row>
    <row r="597" spans="2:4" hidden="1" x14ac:dyDescent="0.25">
      <c r="B597" s="149"/>
      <c r="C597" s="149"/>
      <c r="D597" s="149"/>
    </row>
    <row r="598" spans="2:4" hidden="1" x14ac:dyDescent="0.25">
      <c r="B598" s="149"/>
      <c r="C598" s="149"/>
      <c r="D598" s="149"/>
    </row>
    <row r="599" spans="2:4" hidden="1" x14ac:dyDescent="0.25">
      <c r="B599" s="149"/>
      <c r="C599" s="149"/>
      <c r="D599" s="149"/>
    </row>
    <row r="600" spans="2:4" hidden="1" x14ac:dyDescent="0.25">
      <c r="B600" s="149"/>
      <c r="C600" s="149"/>
      <c r="D600" s="149"/>
    </row>
    <row r="601" spans="2:4" hidden="1" x14ac:dyDescent="0.25">
      <c r="B601" s="149"/>
      <c r="C601" s="149"/>
      <c r="D601" s="149"/>
    </row>
    <row r="602" spans="2:4" hidden="1" x14ac:dyDescent="0.25">
      <c r="B602" s="149"/>
      <c r="C602" s="149"/>
      <c r="D602" s="149"/>
    </row>
    <row r="603" spans="2:4" hidden="1" x14ac:dyDescent="0.25">
      <c r="B603" s="149"/>
      <c r="C603" s="149"/>
      <c r="D603" s="149"/>
    </row>
    <row r="604" spans="2:4" hidden="1" x14ac:dyDescent="0.25">
      <c r="B604" s="149"/>
      <c r="C604" s="149"/>
      <c r="D604" s="149"/>
    </row>
    <row r="605" spans="2:4" hidden="1" x14ac:dyDescent="0.25">
      <c r="B605" s="149"/>
      <c r="C605" s="149"/>
      <c r="D605" s="149"/>
    </row>
    <row r="606" spans="2:4" hidden="1" x14ac:dyDescent="0.25">
      <c r="B606" s="149"/>
      <c r="C606" s="149"/>
      <c r="D606" s="149"/>
    </row>
    <row r="607" spans="2:4" hidden="1" x14ac:dyDescent="0.25">
      <c r="B607" s="149"/>
      <c r="C607" s="149"/>
      <c r="D607" s="149"/>
    </row>
    <row r="608" spans="2:4" hidden="1" x14ac:dyDescent="0.25">
      <c r="B608" s="149"/>
      <c r="C608" s="149"/>
      <c r="D608" s="149"/>
    </row>
    <row r="609" spans="2:4" hidden="1" x14ac:dyDescent="0.25">
      <c r="B609" s="149"/>
      <c r="C609" s="149"/>
      <c r="D609" s="149"/>
    </row>
    <row r="610" spans="2:4" hidden="1" x14ac:dyDescent="0.25">
      <c r="B610" s="149"/>
      <c r="C610" s="149"/>
      <c r="D610" s="149"/>
    </row>
    <row r="611" spans="2:4" hidden="1" x14ac:dyDescent="0.25">
      <c r="B611" s="149"/>
      <c r="C611" s="149"/>
      <c r="D611" s="149"/>
    </row>
    <row r="612" spans="2:4" hidden="1" x14ac:dyDescent="0.25">
      <c r="B612" s="149"/>
      <c r="C612" s="149"/>
      <c r="D612" s="149"/>
    </row>
    <row r="613" spans="2:4" hidden="1" x14ac:dyDescent="0.25">
      <c r="B613" s="149"/>
      <c r="C613" s="149"/>
      <c r="D613" s="149"/>
    </row>
    <row r="614" spans="2:4" hidden="1" x14ac:dyDescent="0.25">
      <c r="B614" s="149"/>
      <c r="C614" s="149"/>
      <c r="D614" s="149"/>
    </row>
    <row r="615" spans="2:4" hidden="1" x14ac:dyDescent="0.25">
      <c r="B615" s="149"/>
      <c r="C615" s="149"/>
      <c r="D615" s="149"/>
    </row>
    <row r="616" spans="2:4" hidden="1" x14ac:dyDescent="0.25">
      <c r="B616" s="149"/>
      <c r="C616" s="149"/>
      <c r="D616" s="149"/>
    </row>
    <row r="617" spans="2:4" hidden="1" x14ac:dyDescent="0.25">
      <c r="B617" s="149"/>
      <c r="C617" s="149"/>
      <c r="D617" s="149"/>
    </row>
    <row r="618" spans="2:4" hidden="1" x14ac:dyDescent="0.25">
      <c r="B618" s="149"/>
      <c r="C618" s="149"/>
      <c r="D618" s="149"/>
    </row>
    <row r="619" spans="2:4" hidden="1" x14ac:dyDescent="0.25">
      <c r="B619" s="149"/>
      <c r="C619" s="149"/>
      <c r="D619" s="149"/>
    </row>
    <row r="620" spans="2:4" hidden="1" x14ac:dyDescent="0.25">
      <c r="B620" s="149"/>
      <c r="C620" s="149"/>
      <c r="D620" s="149"/>
    </row>
    <row r="621" spans="2:4" hidden="1" x14ac:dyDescent="0.25">
      <c r="B621" s="149"/>
      <c r="C621" s="149"/>
      <c r="D621" s="149"/>
    </row>
    <row r="622" spans="2:4" hidden="1" x14ac:dyDescent="0.25">
      <c r="B622" s="149"/>
      <c r="C622" s="149"/>
      <c r="D622" s="149"/>
    </row>
    <row r="623" spans="2:4" hidden="1" x14ac:dyDescent="0.25">
      <c r="B623" s="149"/>
      <c r="C623" s="149"/>
      <c r="D623" s="149"/>
    </row>
    <row r="624" spans="2:4" hidden="1" x14ac:dyDescent="0.25">
      <c r="B624" s="149"/>
      <c r="C624" s="149"/>
      <c r="D624" s="149"/>
    </row>
    <row r="625" spans="2:4" hidden="1" x14ac:dyDescent="0.25">
      <c r="B625" s="149"/>
      <c r="C625" s="149"/>
      <c r="D625" s="149"/>
    </row>
    <row r="626" spans="2:4" hidden="1" x14ac:dyDescent="0.25">
      <c r="B626" s="149"/>
      <c r="C626" s="149"/>
      <c r="D626" s="149"/>
    </row>
    <row r="627" spans="2:4" hidden="1" x14ac:dyDescent="0.25"/>
  </sheetData>
  <mergeCells count="2">
    <mergeCell ref="A1:P1"/>
    <mergeCell ref="J14:O14"/>
  </mergeCell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iconSet" priority="2" id="{733EAA1A-5255-4690-86E4-8C24F3EE728D}">
            <x14:iconSet iconSet="3Stars">
              <x14:cfvo type="percent">
                <xm:f>0</xm:f>
              </x14:cfvo>
              <x14:cfvo type="num" gte="0">
                <xm:f>0.5</xm:f>
              </x14:cfvo>
              <x14:cfvo type="num">
                <xm:f>1</xm:f>
              </x14:cfvo>
            </x14:iconSet>
          </x14:cfRule>
          <xm:sqref>K15:K411</xm:sqref>
        </x14:conditionalFormatting>
        <x14:conditionalFormatting xmlns:xm="http://schemas.microsoft.com/office/excel/2006/main">
          <x14:cfRule type="iconSet" priority="3" id="{F48647E2-362A-4D31-AA5C-B93D9B587760}">
            <x14:iconSet iconSet="3Stars">
              <x14:cfvo type="percent">
                <xm:f>0</xm:f>
              </x14:cfvo>
              <x14:cfvo type="num" gte="0">
                <xm:f>0.5</xm:f>
              </x14:cfvo>
              <x14:cfvo type="num">
                <xm:f>1</xm:f>
              </x14:cfvo>
            </x14:iconSet>
          </x14:cfRule>
          <xm:sqref>L15:P411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H627"/>
  <sheetViews>
    <sheetView showGridLines="0" showRowColHeaders="0" zoomScale="90" zoomScaleNormal="90" workbookViewId="0">
      <selection activeCell="B6" sqref="B6"/>
    </sheetView>
  </sheetViews>
  <sheetFormatPr defaultColWidth="0" defaultRowHeight="15" zeroHeight="1" x14ac:dyDescent="0.25"/>
  <cols>
    <col min="1" max="1" width="69.140625" style="149" bestFit="1" customWidth="1"/>
    <col min="2" max="4" width="9.7109375" style="4" customWidth="1"/>
    <col min="5" max="7" width="9.7109375" style="149" customWidth="1"/>
    <col min="8" max="8" width="0.5703125" style="149" customWidth="1"/>
    <col min="9" max="9" width="25.7109375" style="149" hidden="1" customWidth="1"/>
    <col min="10" max="10" width="21.5703125" style="149" hidden="1" customWidth="1"/>
    <col min="11" max="11" width="11.42578125" style="149" hidden="1" customWidth="1"/>
    <col min="12" max="12" width="31.7109375" style="149" hidden="1" customWidth="1"/>
    <col min="13" max="13" width="11.7109375" style="149" hidden="1" customWidth="1"/>
    <col min="14" max="14" width="16.28515625" style="149" hidden="1" customWidth="1"/>
    <col min="15" max="15" width="38" style="149" hidden="1" customWidth="1"/>
    <col min="16" max="16" width="38.28515625" style="149" hidden="1" customWidth="1"/>
    <col min="17" max="17" width="16.42578125" style="149" hidden="1" customWidth="1"/>
    <col min="18" max="18" width="25.7109375" style="149" hidden="1" customWidth="1"/>
    <col min="19" max="19" width="12.5703125" style="149" hidden="1" customWidth="1"/>
    <col min="20" max="20" width="40.7109375" style="149" hidden="1" customWidth="1"/>
    <col min="21" max="21" width="20.85546875" style="149" hidden="1" customWidth="1"/>
    <col min="22" max="22" width="28.5703125" style="149" hidden="1" customWidth="1"/>
    <col min="23" max="23" width="12.5703125" style="149" hidden="1" customWidth="1"/>
    <col min="24" max="24" width="11.28515625" style="149" hidden="1" customWidth="1"/>
    <col min="25" max="25" width="9.7109375" style="149" hidden="1" customWidth="1"/>
    <col min="26" max="26" width="13.85546875" style="149" hidden="1" customWidth="1"/>
    <col min="27" max="27" width="21.140625" style="149" hidden="1" customWidth="1"/>
    <col min="28" max="28" width="13.28515625" style="149" hidden="1" customWidth="1"/>
    <col min="29" max="29" width="14" style="149" hidden="1" customWidth="1"/>
    <col min="30" max="30" width="10.85546875" style="149" hidden="1" customWidth="1"/>
    <col min="31" max="31" width="6.28515625" style="149" hidden="1" customWidth="1"/>
    <col min="32" max="32" width="9.28515625" style="149" hidden="1" customWidth="1"/>
    <col min="33" max="33" width="12.85546875" style="149" hidden="1" customWidth="1"/>
    <col min="34" max="34" width="14.7109375" style="149" hidden="1" customWidth="1"/>
    <col min="35" max="35" width="45.5703125" style="149" hidden="1" customWidth="1"/>
    <col min="36" max="36" width="22.28515625" style="149" hidden="1" customWidth="1"/>
    <col min="37" max="37" width="17.28515625" style="149" hidden="1" customWidth="1"/>
    <col min="38" max="38" width="21" style="149" hidden="1" customWidth="1"/>
    <col min="39" max="39" width="21.7109375" style="149" hidden="1" customWidth="1"/>
    <col min="40" max="40" width="16" style="149" hidden="1" customWidth="1"/>
    <col min="41" max="41" width="20.140625" style="149" hidden="1" customWidth="1"/>
    <col min="42" max="42" width="14" style="149" hidden="1" customWidth="1"/>
    <col min="43" max="43" width="7.5703125" style="149" hidden="1" customWidth="1"/>
    <col min="44" max="44" width="4.140625" style="149" hidden="1" customWidth="1"/>
    <col min="45" max="45" width="30.5703125" style="149" hidden="1" customWidth="1"/>
    <col min="46" max="46" width="8.28515625" style="149" hidden="1" customWidth="1"/>
    <col min="47" max="47" width="8.5703125" style="149" hidden="1" customWidth="1"/>
    <col min="48" max="48" width="18.85546875" style="149" hidden="1" customWidth="1"/>
    <col min="49" max="49" width="5.85546875" style="149" hidden="1" customWidth="1"/>
    <col min="50" max="50" width="6.7109375" style="149" hidden="1" customWidth="1"/>
    <col min="51" max="51" width="7.28515625" style="149" hidden="1" customWidth="1"/>
    <col min="52" max="52" width="7.42578125" style="149" hidden="1" customWidth="1"/>
    <col min="53" max="53" width="7.5703125" style="149" hidden="1" customWidth="1"/>
    <col min="54" max="54" width="15.42578125" style="149" hidden="1" customWidth="1"/>
    <col min="55" max="55" width="19.5703125" style="149" hidden="1" customWidth="1"/>
    <col min="56" max="56" width="30.5703125" style="149" hidden="1" customWidth="1"/>
    <col min="57" max="57" width="24" style="149" hidden="1" customWidth="1"/>
    <col min="58" max="58" width="40.85546875" style="149" hidden="1" customWidth="1"/>
    <col min="59" max="59" width="31" style="149" hidden="1" customWidth="1"/>
    <col min="60" max="60" width="13.7109375" style="149" hidden="1" customWidth="1"/>
    <col min="61" max="61" width="4.42578125" style="149" hidden="1" customWidth="1"/>
    <col min="62" max="62" width="9" style="149" hidden="1" customWidth="1"/>
    <col min="63" max="63" width="13.85546875" style="149" hidden="1" customWidth="1"/>
    <col min="64" max="64" width="19.7109375" style="149" hidden="1" customWidth="1"/>
    <col min="65" max="65" width="20.28515625" style="149" hidden="1" customWidth="1"/>
    <col min="66" max="66" width="14.42578125" style="149" hidden="1" customWidth="1"/>
    <col min="67" max="67" width="22" style="149" hidden="1" customWidth="1"/>
    <col min="68" max="68" width="18.28515625" style="149" hidden="1" customWidth="1"/>
    <col min="69" max="69" width="8.140625" style="149" hidden="1" customWidth="1"/>
    <col min="70" max="70" width="15.7109375" style="149" hidden="1" customWidth="1"/>
    <col min="71" max="71" width="11.5703125" style="149" hidden="1" customWidth="1"/>
    <col min="72" max="72" width="7.28515625" style="149" hidden="1" customWidth="1"/>
    <col min="73" max="74" width="11.28515625" style="149" hidden="1" customWidth="1"/>
    <col min="75" max="75" width="7.28515625" style="149" hidden="1" customWidth="1"/>
    <col min="76" max="77" width="11.28515625" style="149" hidden="1" customWidth="1"/>
    <col min="78" max="78" width="7.28515625" style="149" hidden="1" customWidth="1"/>
    <col min="79" max="80" width="11.28515625" style="149" hidden="1" customWidth="1"/>
    <col min="81" max="81" width="7.28515625" style="149" hidden="1" customWidth="1"/>
    <col min="82" max="86" width="11.28515625" style="149" hidden="1" customWidth="1"/>
    <col min="87" max="16384" width="9.140625" style="149" hidden="1"/>
  </cols>
  <sheetData>
    <row r="1" spans="1:11" ht="23.25" x14ac:dyDescent="0.25">
      <c r="A1" s="211" t="s">
        <v>1026</v>
      </c>
      <c r="B1" s="211"/>
      <c r="C1" s="211"/>
      <c r="D1" s="211"/>
      <c r="E1" s="211"/>
      <c r="F1" s="211"/>
      <c r="G1" s="211"/>
      <c r="H1" s="211"/>
    </row>
    <row r="2" spans="1:11" ht="12.75" customHeight="1" x14ac:dyDescent="0.25">
      <c r="D2" s="149"/>
    </row>
    <row r="3" spans="1:11" x14ac:dyDescent="0.25">
      <c r="A3" s="175" t="s">
        <v>1028</v>
      </c>
      <c r="B3" s="12"/>
      <c r="C3" s="12"/>
      <c r="D3" s="13"/>
      <c r="E3" s="13"/>
      <c r="F3" s="13"/>
      <c r="G3" s="13"/>
      <c r="H3" s="13"/>
    </row>
    <row r="4" spans="1:11" x14ac:dyDescent="0.25">
      <c r="A4" s="176" t="s">
        <v>1027</v>
      </c>
      <c r="B4" s="16"/>
      <c r="C4" s="16"/>
      <c r="D4" s="15"/>
      <c r="E4" s="15"/>
      <c r="F4" s="15"/>
      <c r="G4" s="15"/>
      <c r="H4" s="15"/>
    </row>
    <row r="5" spans="1:11" ht="12.75" customHeight="1" x14ac:dyDescent="0.25">
      <c r="A5" s="20"/>
      <c r="B5" s="21"/>
      <c r="C5" s="21"/>
      <c r="D5" s="20"/>
      <c r="E5" s="20"/>
      <c r="F5" s="20"/>
      <c r="G5" s="20"/>
      <c r="H5" s="20"/>
    </row>
    <row r="6" spans="1:11" x14ac:dyDescent="0.25">
      <c r="A6" s="161" t="s">
        <v>581</v>
      </c>
      <c r="B6" s="208" t="s">
        <v>565</v>
      </c>
      <c r="D6" s="149"/>
      <c r="J6" s="4"/>
    </row>
    <row r="7" spans="1:11" ht="18" x14ac:dyDescent="0.25">
      <c r="A7" s="161" t="s">
        <v>579</v>
      </c>
      <c r="B7" s="208" t="s">
        <v>565</v>
      </c>
      <c r="F7" s="174"/>
      <c r="G7" s="173"/>
      <c r="J7" s="4"/>
      <c r="K7" s="4"/>
    </row>
    <row r="8" spans="1:11" ht="8.1" customHeight="1" x14ac:dyDescent="0.25">
      <c r="A8" s="107"/>
      <c r="B8" s="106"/>
      <c r="J8" s="4"/>
      <c r="K8" s="4"/>
    </row>
    <row r="9" spans="1:11" x14ac:dyDescent="0.25">
      <c r="A9" s="170"/>
      <c r="B9" s="159" t="s">
        <v>578</v>
      </c>
      <c r="C9" s="170"/>
      <c r="D9" s="170"/>
      <c r="E9" s="170"/>
      <c r="F9" s="170"/>
      <c r="G9" s="170"/>
      <c r="H9" s="170"/>
    </row>
    <row r="10" spans="1:11" x14ac:dyDescent="0.25">
      <c r="A10" s="160"/>
      <c r="B10" s="167" t="s">
        <v>39</v>
      </c>
      <c r="C10" s="168"/>
      <c r="D10" s="179" t="s">
        <v>38</v>
      </c>
      <c r="E10" s="168"/>
      <c r="F10" s="180" t="s">
        <v>263</v>
      </c>
      <c r="G10" s="169"/>
      <c r="H10" s="170"/>
    </row>
    <row r="11" spans="1:11" x14ac:dyDescent="0.25">
      <c r="A11" s="9" t="s">
        <v>578</v>
      </c>
      <c r="B11" s="170" t="s">
        <v>1025</v>
      </c>
      <c r="C11" s="170" t="s">
        <v>578</v>
      </c>
      <c r="D11" s="170" t="s">
        <v>1025</v>
      </c>
      <c r="E11" s="170" t="s">
        <v>578</v>
      </c>
      <c r="F11" s="170" t="s">
        <v>1025</v>
      </c>
      <c r="G11" s="170" t="s">
        <v>578</v>
      </c>
      <c r="H11" s="170"/>
    </row>
    <row r="12" spans="1:11" ht="15.75" x14ac:dyDescent="0.25">
      <c r="A12" s="162" t="s">
        <v>154</v>
      </c>
      <c r="B12" s="151"/>
      <c r="C12" s="166">
        <v>0</v>
      </c>
      <c r="D12" s="151">
        <v>9</v>
      </c>
      <c r="E12" s="166">
        <v>1</v>
      </c>
      <c r="F12" s="151"/>
      <c r="G12" s="166">
        <v>0</v>
      </c>
      <c r="H12" s="172"/>
      <c r="I12" s="171"/>
    </row>
    <row r="13" spans="1:11" x14ac:dyDescent="0.25">
      <c r="A13" s="155" t="s">
        <v>48</v>
      </c>
      <c r="B13" s="151"/>
      <c r="C13" s="166">
        <v>0</v>
      </c>
      <c r="D13" s="151">
        <v>4</v>
      </c>
      <c r="E13" s="166">
        <v>1</v>
      </c>
      <c r="F13" s="151"/>
      <c r="G13" s="166">
        <v>0</v>
      </c>
      <c r="H13" s="172"/>
    </row>
    <row r="14" spans="1:11" x14ac:dyDescent="0.25">
      <c r="A14" s="156" t="s">
        <v>48</v>
      </c>
      <c r="B14" s="151"/>
      <c r="C14" s="166">
        <v>0</v>
      </c>
      <c r="D14" s="151">
        <v>1</v>
      </c>
      <c r="E14" s="166">
        <v>1</v>
      </c>
      <c r="F14" s="151"/>
      <c r="G14" s="166">
        <v>0</v>
      </c>
      <c r="H14" s="172"/>
    </row>
    <row r="15" spans="1:11" x14ac:dyDescent="0.25">
      <c r="A15" s="140" t="s">
        <v>1092</v>
      </c>
      <c r="B15" s="151"/>
      <c r="C15" s="166">
        <v>0</v>
      </c>
      <c r="D15" s="151">
        <v>1</v>
      </c>
      <c r="E15" s="166">
        <v>1</v>
      </c>
      <c r="F15" s="151"/>
      <c r="G15" s="166">
        <v>0</v>
      </c>
      <c r="H15" s="172"/>
    </row>
    <row r="16" spans="1:11" x14ac:dyDescent="0.25">
      <c r="A16" s="140" t="s">
        <v>1638</v>
      </c>
      <c r="B16" s="151"/>
      <c r="C16" s="166">
        <v>0</v>
      </c>
      <c r="D16" s="151">
        <v>1</v>
      </c>
      <c r="E16" s="166">
        <v>1</v>
      </c>
      <c r="F16" s="151"/>
      <c r="G16" s="166">
        <v>0</v>
      </c>
      <c r="H16" s="172"/>
    </row>
    <row r="17" spans="1:8" x14ac:dyDescent="0.25">
      <c r="A17" s="140" t="s">
        <v>1668</v>
      </c>
      <c r="B17" s="151"/>
      <c r="C17" s="166">
        <v>0</v>
      </c>
      <c r="D17" s="151">
        <v>1</v>
      </c>
      <c r="E17" s="166">
        <v>1</v>
      </c>
      <c r="F17" s="151"/>
      <c r="G17" s="166">
        <v>0</v>
      </c>
      <c r="H17" s="172"/>
    </row>
    <row r="18" spans="1:8" x14ac:dyDescent="0.25">
      <c r="A18" s="155" t="s">
        <v>155</v>
      </c>
      <c r="B18" s="151"/>
      <c r="C18" s="166">
        <v>0</v>
      </c>
      <c r="D18" s="151">
        <v>1</v>
      </c>
      <c r="E18" s="166">
        <v>1</v>
      </c>
      <c r="F18" s="151"/>
      <c r="G18" s="166">
        <v>0</v>
      </c>
      <c r="H18" s="172"/>
    </row>
    <row r="19" spans="1:8" x14ac:dyDescent="0.25">
      <c r="A19" s="155" t="s">
        <v>31</v>
      </c>
      <c r="B19" s="151"/>
      <c r="C19" s="166">
        <v>0</v>
      </c>
      <c r="D19" s="151">
        <v>4</v>
      </c>
      <c r="E19" s="166">
        <v>1</v>
      </c>
      <c r="F19" s="151"/>
      <c r="G19" s="166">
        <v>0</v>
      </c>
      <c r="H19" s="172"/>
    </row>
    <row r="20" spans="1:8" x14ac:dyDescent="0.25">
      <c r="A20" s="140" t="s">
        <v>31</v>
      </c>
      <c r="B20" s="151"/>
      <c r="C20" s="166">
        <v>0</v>
      </c>
      <c r="D20" s="151">
        <v>3</v>
      </c>
      <c r="E20" s="166">
        <v>1</v>
      </c>
      <c r="F20" s="151"/>
      <c r="G20" s="166">
        <v>0</v>
      </c>
      <c r="H20" s="172"/>
    </row>
    <row r="21" spans="1:8" x14ac:dyDescent="0.25">
      <c r="A21" s="140" t="s">
        <v>2131</v>
      </c>
      <c r="B21" s="151"/>
      <c r="C21" s="166">
        <v>0</v>
      </c>
      <c r="D21" s="151">
        <v>1</v>
      </c>
      <c r="E21" s="166">
        <v>1</v>
      </c>
      <c r="F21" s="151"/>
      <c r="G21" s="166">
        <v>0</v>
      </c>
      <c r="H21" s="172"/>
    </row>
    <row r="22" spans="1:8" ht="15.75" x14ac:dyDescent="0.25">
      <c r="A22" s="162" t="s">
        <v>255</v>
      </c>
      <c r="B22" s="151">
        <v>1</v>
      </c>
      <c r="C22" s="166">
        <v>4.7619047619047616E-2</v>
      </c>
      <c r="D22" s="151">
        <v>18</v>
      </c>
      <c r="E22" s="166">
        <v>0.8571428571428571</v>
      </c>
      <c r="F22" s="151">
        <v>2</v>
      </c>
      <c r="G22" s="166">
        <v>9.5238095238095233E-2</v>
      </c>
      <c r="H22" s="172"/>
    </row>
    <row r="23" spans="1:8" x14ac:dyDescent="0.25">
      <c r="A23" s="2" t="s">
        <v>48</v>
      </c>
      <c r="B23" s="151">
        <v>1</v>
      </c>
      <c r="C23" s="166">
        <v>7.6923076923076927E-2</v>
      </c>
      <c r="D23" s="151">
        <v>11</v>
      </c>
      <c r="E23" s="166">
        <v>0.84615384615384615</v>
      </c>
      <c r="F23" s="151">
        <v>1</v>
      </c>
      <c r="G23" s="166">
        <v>7.6923076923076927E-2</v>
      </c>
      <c r="H23" s="172"/>
    </row>
    <row r="24" spans="1:8" x14ac:dyDescent="0.25">
      <c r="A24" s="140" t="s">
        <v>215</v>
      </c>
      <c r="B24" s="151"/>
      <c r="C24" s="166">
        <v>0</v>
      </c>
      <c r="D24" s="151">
        <v>5</v>
      </c>
      <c r="E24" s="166">
        <v>1</v>
      </c>
      <c r="F24" s="151"/>
      <c r="G24" s="166">
        <v>0</v>
      </c>
      <c r="H24" s="172"/>
    </row>
    <row r="25" spans="1:8" x14ac:dyDescent="0.25">
      <c r="A25" s="140" t="s">
        <v>210</v>
      </c>
      <c r="B25" s="151"/>
      <c r="C25" s="166">
        <v>0</v>
      </c>
      <c r="D25" s="151"/>
      <c r="E25" s="166">
        <v>0</v>
      </c>
      <c r="F25" s="151">
        <v>1</v>
      </c>
      <c r="G25" s="166">
        <v>1</v>
      </c>
      <c r="H25" s="172"/>
    </row>
    <row r="26" spans="1:8" x14ac:dyDescent="0.25">
      <c r="A26" s="140" t="s">
        <v>712</v>
      </c>
      <c r="B26" s="151">
        <v>1</v>
      </c>
      <c r="C26" s="166">
        <v>0.14285714285714285</v>
      </c>
      <c r="D26" s="151">
        <v>6</v>
      </c>
      <c r="E26" s="166">
        <v>0.8571428571428571</v>
      </c>
      <c r="F26" s="151"/>
      <c r="G26" s="166">
        <v>0</v>
      </c>
      <c r="H26" s="172"/>
    </row>
    <row r="27" spans="1:8" x14ac:dyDescent="0.25">
      <c r="A27" s="2" t="s">
        <v>73</v>
      </c>
      <c r="B27" s="151"/>
      <c r="C27" s="166">
        <v>0</v>
      </c>
      <c r="D27" s="151">
        <v>6</v>
      </c>
      <c r="E27" s="166">
        <v>0.8571428571428571</v>
      </c>
      <c r="F27" s="151">
        <v>1</v>
      </c>
      <c r="G27" s="166">
        <v>0.14285714285714285</v>
      </c>
      <c r="H27" s="172"/>
    </row>
    <row r="28" spans="1:8" x14ac:dyDescent="0.25">
      <c r="A28" s="140" t="s">
        <v>210</v>
      </c>
      <c r="B28" s="151"/>
      <c r="C28" s="166">
        <v>0</v>
      </c>
      <c r="D28" s="151">
        <v>1</v>
      </c>
      <c r="E28" s="166">
        <v>0.5</v>
      </c>
      <c r="F28" s="151">
        <v>1</v>
      </c>
      <c r="G28" s="166">
        <v>0.5</v>
      </c>
      <c r="H28" s="172"/>
    </row>
    <row r="29" spans="1:8" x14ac:dyDescent="0.25">
      <c r="A29" s="140" t="s">
        <v>712</v>
      </c>
      <c r="B29" s="151"/>
      <c r="C29" s="166">
        <v>0</v>
      </c>
      <c r="D29" s="151">
        <v>1</v>
      </c>
      <c r="E29" s="166">
        <v>1</v>
      </c>
      <c r="F29" s="151"/>
      <c r="G29" s="166">
        <v>0</v>
      </c>
      <c r="H29" s="172"/>
    </row>
    <row r="30" spans="1:8" x14ac:dyDescent="0.25">
      <c r="A30" s="140" t="s">
        <v>926</v>
      </c>
      <c r="B30" s="151"/>
      <c r="C30" s="166">
        <v>0</v>
      </c>
      <c r="D30" s="151">
        <v>4</v>
      </c>
      <c r="E30" s="166">
        <v>1</v>
      </c>
      <c r="F30" s="151"/>
      <c r="G30" s="166">
        <v>0</v>
      </c>
      <c r="H30" s="172"/>
    </row>
    <row r="31" spans="1:8" x14ac:dyDescent="0.25">
      <c r="A31" s="2" t="s">
        <v>210</v>
      </c>
      <c r="B31" s="151"/>
      <c r="C31" s="166">
        <v>0</v>
      </c>
      <c r="D31" s="151">
        <v>1</v>
      </c>
      <c r="E31" s="166">
        <v>1</v>
      </c>
      <c r="F31" s="151"/>
      <c r="G31" s="166">
        <v>0</v>
      </c>
      <c r="H31" s="172"/>
    </row>
    <row r="32" spans="1:8" x14ac:dyDescent="0.25">
      <c r="A32" s="140" t="s">
        <v>210</v>
      </c>
      <c r="B32" s="151"/>
      <c r="C32" s="166">
        <v>0</v>
      </c>
      <c r="D32" s="151">
        <v>1</v>
      </c>
      <c r="E32" s="166">
        <v>1</v>
      </c>
      <c r="F32" s="151"/>
      <c r="G32" s="166">
        <v>0</v>
      </c>
      <c r="H32" s="172"/>
    </row>
    <row r="33" spans="1:8" ht="15.75" x14ac:dyDescent="0.25">
      <c r="A33" s="162" t="s">
        <v>88</v>
      </c>
      <c r="B33" s="151">
        <v>3</v>
      </c>
      <c r="C33" s="166">
        <v>7.8947368421052627E-2</v>
      </c>
      <c r="D33" s="151">
        <v>33</v>
      </c>
      <c r="E33" s="166">
        <v>0.86842105263157898</v>
      </c>
      <c r="F33" s="151">
        <v>2</v>
      </c>
      <c r="G33" s="166">
        <v>5.2631578947368418E-2</v>
      </c>
      <c r="H33" s="172"/>
    </row>
    <row r="34" spans="1:8" x14ac:dyDescent="0.25">
      <c r="A34" s="2" t="s">
        <v>48</v>
      </c>
      <c r="B34" s="151">
        <v>1</v>
      </c>
      <c r="C34" s="166">
        <v>6.6666666666666666E-2</v>
      </c>
      <c r="D34" s="151">
        <v>12</v>
      </c>
      <c r="E34" s="166">
        <v>0.8</v>
      </c>
      <c r="F34" s="151">
        <v>2</v>
      </c>
      <c r="G34" s="166">
        <v>0.13333333333333333</v>
      </c>
      <c r="H34" s="172"/>
    </row>
    <row r="35" spans="1:8" x14ac:dyDescent="0.25">
      <c r="A35" s="140" t="s">
        <v>158</v>
      </c>
      <c r="B35" s="151"/>
      <c r="C35" s="166">
        <v>0</v>
      </c>
      <c r="D35" s="151">
        <v>2</v>
      </c>
      <c r="E35" s="166">
        <v>1</v>
      </c>
      <c r="F35" s="151"/>
      <c r="G35" s="166">
        <v>0</v>
      </c>
      <c r="H35" s="172"/>
    </row>
    <row r="36" spans="1:8" x14ac:dyDescent="0.25">
      <c r="A36" s="140" t="s">
        <v>583</v>
      </c>
      <c r="B36" s="151"/>
      <c r="C36" s="166">
        <v>0</v>
      </c>
      <c r="D36" s="151">
        <v>2</v>
      </c>
      <c r="E36" s="166">
        <v>0.66666666666666663</v>
      </c>
      <c r="F36" s="151">
        <v>1</v>
      </c>
      <c r="G36" s="166">
        <v>0.33333333333333331</v>
      </c>
      <c r="H36" s="172"/>
    </row>
    <row r="37" spans="1:8" x14ac:dyDescent="0.25">
      <c r="A37" s="140" t="s">
        <v>48</v>
      </c>
      <c r="B37" s="151">
        <v>1</v>
      </c>
      <c r="C37" s="166">
        <v>0.5</v>
      </c>
      <c r="D37" s="151">
        <v>1</v>
      </c>
      <c r="E37" s="166">
        <v>0.5</v>
      </c>
      <c r="F37" s="151"/>
      <c r="G37" s="166">
        <v>0</v>
      </c>
      <c r="H37" s="172"/>
    </row>
    <row r="38" spans="1:8" x14ac:dyDescent="0.25">
      <c r="A38" s="140" t="s">
        <v>584</v>
      </c>
      <c r="B38" s="151"/>
      <c r="C38" s="166">
        <v>0</v>
      </c>
      <c r="D38" s="151">
        <v>4</v>
      </c>
      <c r="E38" s="166">
        <v>0.8</v>
      </c>
      <c r="F38" s="151">
        <v>1</v>
      </c>
      <c r="G38" s="166">
        <v>0.2</v>
      </c>
      <c r="H38" s="172"/>
    </row>
    <row r="39" spans="1:8" x14ac:dyDescent="0.25">
      <c r="A39" s="140" t="s">
        <v>134</v>
      </c>
      <c r="B39" s="151"/>
      <c r="C39" s="166">
        <v>0</v>
      </c>
      <c r="D39" s="151">
        <v>1</v>
      </c>
      <c r="E39" s="166">
        <v>1</v>
      </c>
      <c r="F39" s="151"/>
      <c r="G39" s="166">
        <v>0</v>
      </c>
      <c r="H39" s="172"/>
    </row>
    <row r="40" spans="1:8" x14ac:dyDescent="0.25">
      <c r="A40" s="140" t="s">
        <v>1343</v>
      </c>
      <c r="B40" s="151"/>
      <c r="C40" s="166">
        <v>0</v>
      </c>
      <c r="D40" s="151">
        <v>1</v>
      </c>
      <c r="E40" s="166">
        <v>1</v>
      </c>
      <c r="F40" s="151"/>
      <c r="G40" s="166">
        <v>0</v>
      </c>
      <c r="H40" s="172"/>
    </row>
    <row r="41" spans="1:8" x14ac:dyDescent="0.25">
      <c r="A41" s="140" t="s">
        <v>1758</v>
      </c>
      <c r="B41" s="151"/>
      <c r="C41" s="166">
        <v>0</v>
      </c>
      <c r="D41" s="151">
        <v>1</v>
      </c>
      <c r="E41" s="166">
        <v>1</v>
      </c>
      <c r="F41" s="151"/>
      <c r="G41" s="166">
        <v>0</v>
      </c>
      <c r="H41" s="172"/>
    </row>
    <row r="42" spans="1:8" x14ac:dyDescent="0.25">
      <c r="A42" s="2" t="s">
        <v>31</v>
      </c>
      <c r="B42" s="151">
        <v>1</v>
      </c>
      <c r="C42" s="166">
        <v>6.25E-2</v>
      </c>
      <c r="D42" s="151">
        <v>15</v>
      </c>
      <c r="E42" s="166">
        <v>0.9375</v>
      </c>
      <c r="F42" s="151"/>
      <c r="G42" s="166">
        <v>0</v>
      </c>
      <c r="H42" s="172"/>
    </row>
    <row r="43" spans="1:8" x14ac:dyDescent="0.25">
      <c r="A43" s="140" t="s">
        <v>597</v>
      </c>
      <c r="B43" s="151">
        <v>1</v>
      </c>
      <c r="C43" s="166">
        <v>0.14285714285714285</v>
      </c>
      <c r="D43" s="151">
        <v>6</v>
      </c>
      <c r="E43" s="166">
        <v>0.8571428571428571</v>
      </c>
      <c r="F43" s="151"/>
      <c r="G43" s="166">
        <v>0</v>
      </c>
      <c r="H43" s="172"/>
    </row>
    <row r="44" spans="1:8" x14ac:dyDescent="0.25">
      <c r="A44" s="140" t="s">
        <v>107</v>
      </c>
      <c r="B44" s="151"/>
      <c r="C44" s="166">
        <v>0</v>
      </c>
      <c r="D44" s="151">
        <v>6</v>
      </c>
      <c r="E44" s="166">
        <v>1</v>
      </c>
      <c r="F44" s="151"/>
      <c r="G44" s="166">
        <v>0</v>
      </c>
      <c r="H44" s="172"/>
    </row>
    <row r="45" spans="1:8" x14ac:dyDescent="0.25">
      <c r="A45" s="140" t="s">
        <v>921</v>
      </c>
      <c r="B45" s="151"/>
      <c r="C45" s="166">
        <v>0</v>
      </c>
      <c r="D45" s="151">
        <v>1</v>
      </c>
      <c r="E45" s="166">
        <v>1</v>
      </c>
      <c r="F45" s="151"/>
      <c r="G45" s="166">
        <v>0</v>
      </c>
      <c r="H45" s="172"/>
    </row>
    <row r="46" spans="1:8" x14ac:dyDescent="0.25">
      <c r="A46" s="140" t="s">
        <v>927</v>
      </c>
      <c r="B46" s="151"/>
      <c r="C46" s="166">
        <v>0</v>
      </c>
      <c r="D46" s="151">
        <v>1</v>
      </c>
      <c r="E46" s="166">
        <v>1</v>
      </c>
      <c r="F46" s="151"/>
      <c r="G46" s="166">
        <v>0</v>
      </c>
      <c r="H46" s="172"/>
    </row>
    <row r="47" spans="1:8" x14ac:dyDescent="0.25">
      <c r="A47" s="140" t="s">
        <v>2117</v>
      </c>
      <c r="B47" s="151"/>
      <c r="C47" s="166">
        <v>0</v>
      </c>
      <c r="D47" s="151">
        <v>1</v>
      </c>
      <c r="E47" s="166">
        <v>1</v>
      </c>
      <c r="F47" s="151"/>
      <c r="G47" s="166">
        <v>0</v>
      </c>
      <c r="H47" s="172"/>
    </row>
    <row r="48" spans="1:8" x14ac:dyDescent="0.25">
      <c r="A48" s="2" t="s">
        <v>42</v>
      </c>
      <c r="B48" s="151">
        <v>1</v>
      </c>
      <c r="C48" s="166">
        <v>0.5</v>
      </c>
      <c r="D48" s="151">
        <v>1</v>
      </c>
      <c r="E48" s="166">
        <v>0.5</v>
      </c>
      <c r="F48" s="151"/>
      <c r="G48" s="166">
        <v>0</v>
      </c>
      <c r="H48" s="172"/>
    </row>
    <row r="49" spans="1:8" x14ac:dyDescent="0.25">
      <c r="A49" s="140" t="s">
        <v>1567</v>
      </c>
      <c r="B49" s="151">
        <v>1</v>
      </c>
      <c r="C49" s="166">
        <v>1</v>
      </c>
      <c r="D49" s="151"/>
      <c r="E49" s="166">
        <v>0</v>
      </c>
      <c r="F49" s="151"/>
      <c r="G49" s="166">
        <v>0</v>
      </c>
      <c r="H49" s="172"/>
    </row>
    <row r="50" spans="1:8" x14ac:dyDescent="0.25">
      <c r="A50" s="140" t="s">
        <v>2142</v>
      </c>
      <c r="B50" s="151"/>
      <c r="C50" s="166">
        <v>0</v>
      </c>
      <c r="D50" s="151">
        <v>1</v>
      </c>
      <c r="E50" s="166">
        <v>1</v>
      </c>
      <c r="F50" s="151"/>
      <c r="G50" s="166">
        <v>0</v>
      </c>
      <c r="H50" s="172"/>
    </row>
    <row r="51" spans="1:8" x14ac:dyDescent="0.25">
      <c r="A51" s="2" t="s">
        <v>433</v>
      </c>
      <c r="B51" s="151"/>
      <c r="C51" s="166">
        <v>0</v>
      </c>
      <c r="D51" s="151">
        <v>5</v>
      </c>
      <c r="E51" s="166">
        <v>1</v>
      </c>
      <c r="F51" s="151"/>
      <c r="G51" s="166">
        <v>0</v>
      </c>
      <c r="H51" s="172"/>
    </row>
    <row r="52" spans="1:8" x14ac:dyDescent="0.25">
      <c r="A52" s="140" t="s">
        <v>591</v>
      </c>
      <c r="B52" s="151"/>
      <c r="C52" s="166">
        <v>0</v>
      </c>
      <c r="D52" s="151">
        <v>3</v>
      </c>
      <c r="E52" s="166">
        <v>1</v>
      </c>
      <c r="F52" s="151"/>
      <c r="G52" s="166">
        <v>0</v>
      </c>
      <c r="H52" s="172"/>
    </row>
    <row r="53" spans="1:8" x14ac:dyDescent="0.25">
      <c r="A53" s="140" t="s">
        <v>900</v>
      </c>
      <c r="B53" s="151"/>
      <c r="C53" s="166">
        <v>0</v>
      </c>
      <c r="D53" s="151">
        <v>1</v>
      </c>
      <c r="E53" s="166">
        <v>1</v>
      </c>
      <c r="F53" s="151"/>
      <c r="G53" s="166">
        <v>0</v>
      </c>
      <c r="H53" s="172"/>
    </row>
    <row r="54" spans="1:8" x14ac:dyDescent="0.25">
      <c r="A54" s="140" t="s">
        <v>886</v>
      </c>
      <c r="B54" s="151"/>
      <c r="C54" s="166">
        <v>0</v>
      </c>
      <c r="D54" s="151">
        <v>1</v>
      </c>
      <c r="E54" s="166">
        <v>1</v>
      </c>
      <c r="F54" s="151"/>
      <c r="G54" s="166">
        <v>0</v>
      </c>
      <c r="H54" s="172"/>
    </row>
    <row r="55" spans="1:8" ht="15.75" x14ac:dyDescent="0.25">
      <c r="A55" s="162" t="s">
        <v>30</v>
      </c>
      <c r="B55" s="151">
        <v>1</v>
      </c>
      <c r="C55" s="166">
        <v>1.6129032258064516E-2</v>
      </c>
      <c r="D55" s="151">
        <v>58</v>
      </c>
      <c r="E55" s="166">
        <v>0.93548387096774188</v>
      </c>
      <c r="F55" s="151">
        <v>3</v>
      </c>
      <c r="G55" s="166">
        <v>4.8387096774193547E-2</v>
      </c>
      <c r="H55" s="172"/>
    </row>
    <row r="56" spans="1:8" x14ac:dyDescent="0.25">
      <c r="A56" s="2" t="s">
        <v>48</v>
      </c>
      <c r="B56" s="151"/>
      <c r="C56" s="166">
        <v>0</v>
      </c>
      <c r="D56" s="151">
        <v>31</v>
      </c>
      <c r="E56" s="166">
        <v>0.93939393939393945</v>
      </c>
      <c r="F56" s="151">
        <v>2</v>
      </c>
      <c r="G56" s="166">
        <v>6.0606060606060608E-2</v>
      </c>
      <c r="H56" s="172"/>
    </row>
    <row r="57" spans="1:8" x14ac:dyDescent="0.25">
      <c r="A57" s="140" t="s">
        <v>215</v>
      </c>
      <c r="B57" s="151"/>
      <c r="C57" s="166">
        <v>0</v>
      </c>
      <c r="D57" s="151">
        <v>2</v>
      </c>
      <c r="E57" s="166">
        <v>1</v>
      </c>
      <c r="F57" s="151"/>
      <c r="G57" s="166">
        <v>0</v>
      </c>
      <c r="H57" s="172"/>
    </row>
    <row r="58" spans="1:8" x14ac:dyDescent="0.25">
      <c r="A58" s="140" t="s">
        <v>158</v>
      </c>
      <c r="B58" s="151"/>
      <c r="C58" s="166">
        <v>0</v>
      </c>
      <c r="D58" s="151">
        <v>5</v>
      </c>
      <c r="E58" s="166">
        <v>1</v>
      </c>
      <c r="F58" s="151"/>
      <c r="G58" s="166">
        <v>0</v>
      </c>
      <c r="H58" s="172"/>
    </row>
    <row r="59" spans="1:8" x14ac:dyDescent="0.25">
      <c r="A59" s="140" t="s">
        <v>585</v>
      </c>
      <c r="B59" s="151"/>
      <c r="C59" s="166">
        <v>0</v>
      </c>
      <c r="D59" s="151">
        <v>1</v>
      </c>
      <c r="E59" s="166">
        <v>1</v>
      </c>
      <c r="F59" s="151"/>
      <c r="G59" s="166">
        <v>0</v>
      </c>
      <c r="H59" s="172"/>
    </row>
    <row r="60" spans="1:8" x14ac:dyDescent="0.25">
      <c r="A60" s="140" t="s">
        <v>711</v>
      </c>
      <c r="B60" s="151"/>
      <c r="C60" s="166">
        <v>0</v>
      </c>
      <c r="D60" s="151">
        <v>1</v>
      </c>
      <c r="E60" s="166">
        <v>1</v>
      </c>
      <c r="F60" s="151"/>
      <c r="G60" s="166">
        <v>0</v>
      </c>
      <c r="H60" s="172"/>
    </row>
    <row r="61" spans="1:8" x14ac:dyDescent="0.25">
      <c r="A61" s="140" t="s">
        <v>584</v>
      </c>
      <c r="B61" s="151"/>
      <c r="C61" s="166">
        <v>0</v>
      </c>
      <c r="D61" s="151">
        <v>7</v>
      </c>
      <c r="E61" s="166">
        <v>1</v>
      </c>
      <c r="F61" s="151"/>
      <c r="G61" s="166">
        <v>0</v>
      </c>
      <c r="H61" s="172"/>
    </row>
    <row r="62" spans="1:8" x14ac:dyDescent="0.25">
      <c r="A62" s="140" t="s">
        <v>134</v>
      </c>
      <c r="B62" s="151"/>
      <c r="C62" s="166">
        <v>0</v>
      </c>
      <c r="D62" s="151">
        <v>9</v>
      </c>
      <c r="E62" s="166">
        <v>0.9</v>
      </c>
      <c r="F62" s="151">
        <v>1</v>
      </c>
      <c r="G62" s="166">
        <v>0.1</v>
      </c>
      <c r="H62" s="172"/>
    </row>
    <row r="63" spans="1:8" x14ac:dyDescent="0.25">
      <c r="A63" s="140" t="s">
        <v>1692</v>
      </c>
      <c r="B63" s="151"/>
      <c r="C63" s="166">
        <v>0</v>
      </c>
      <c r="D63" s="151">
        <v>1</v>
      </c>
      <c r="E63" s="166">
        <v>1</v>
      </c>
      <c r="F63" s="151"/>
      <c r="G63" s="166">
        <v>0</v>
      </c>
      <c r="H63" s="172"/>
    </row>
    <row r="64" spans="1:8" x14ac:dyDescent="0.25">
      <c r="A64" s="140" t="s">
        <v>1741</v>
      </c>
      <c r="B64" s="151"/>
      <c r="C64" s="166">
        <v>0</v>
      </c>
      <c r="D64" s="151">
        <v>4</v>
      </c>
      <c r="E64" s="166">
        <v>0.8</v>
      </c>
      <c r="F64" s="151">
        <v>1</v>
      </c>
      <c r="G64" s="166">
        <v>0.2</v>
      </c>
      <c r="H64" s="172"/>
    </row>
    <row r="65" spans="1:8" x14ac:dyDescent="0.25">
      <c r="A65" s="140" t="s">
        <v>919</v>
      </c>
      <c r="B65" s="151"/>
      <c r="C65" s="166">
        <v>0</v>
      </c>
      <c r="D65" s="151">
        <v>1</v>
      </c>
      <c r="E65" s="166">
        <v>1</v>
      </c>
      <c r="F65" s="151"/>
      <c r="G65" s="166">
        <v>0</v>
      </c>
      <c r="H65" s="172"/>
    </row>
    <row r="66" spans="1:8" x14ac:dyDescent="0.25">
      <c r="A66" s="2" t="s">
        <v>61</v>
      </c>
      <c r="B66" s="151"/>
      <c r="C66" s="166">
        <v>0</v>
      </c>
      <c r="D66" s="151">
        <v>3</v>
      </c>
      <c r="E66" s="166">
        <v>1</v>
      </c>
      <c r="F66" s="151"/>
      <c r="G66" s="166">
        <v>0</v>
      </c>
      <c r="H66" s="172"/>
    </row>
    <row r="67" spans="1:8" x14ac:dyDescent="0.25">
      <c r="A67" s="2" t="s">
        <v>31</v>
      </c>
      <c r="B67" s="151">
        <v>1</v>
      </c>
      <c r="C67" s="166">
        <v>5.2631578947368418E-2</v>
      </c>
      <c r="D67" s="151">
        <v>18</v>
      </c>
      <c r="E67" s="166">
        <v>0.94736842105263153</v>
      </c>
      <c r="F67" s="151"/>
      <c r="G67" s="166">
        <v>0</v>
      </c>
      <c r="H67" s="172"/>
    </row>
    <row r="68" spans="1:8" x14ac:dyDescent="0.25">
      <c r="A68" s="140" t="s">
        <v>598</v>
      </c>
      <c r="B68" s="151"/>
      <c r="C68" s="166">
        <v>0</v>
      </c>
      <c r="D68" s="151">
        <v>4</v>
      </c>
      <c r="E68" s="166">
        <v>1</v>
      </c>
      <c r="F68" s="151"/>
      <c r="G68" s="166">
        <v>0</v>
      </c>
      <c r="H68" s="172"/>
    </row>
    <row r="69" spans="1:8" x14ac:dyDescent="0.25">
      <c r="A69" s="140" t="s">
        <v>711</v>
      </c>
      <c r="B69" s="151"/>
      <c r="C69" s="166">
        <v>0</v>
      </c>
      <c r="D69" s="151">
        <v>1</v>
      </c>
      <c r="E69" s="166">
        <v>1</v>
      </c>
      <c r="F69" s="151"/>
      <c r="G69" s="166">
        <v>0</v>
      </c>
      <c r="H69" s="172"/>
    </row>
    <row r="70" spans="1:8" x14ac:dyDescent="0.25">
      <c r="A70" s="140" t="s">
        <v>107</v>
      </c>
      <c r="B70" s="151">
        <v>1</v>
      </c>
      <c r="C70" s="166">
        <v>9.0909090909090912E-2</v>
      </c>
      <c r="D70" s="151">
        <v>10</v>
      </c>
      <c r="E70" s="166">
        <v>0.90909090909090906</v>
      </c>
      <c r="F70" s="151"/>
      <c r="G70" s="166">
        <v>0</v>
      </c>
      <c r="H70" s="172"/>
    </row>
    <row r="71" spans="1:8" x14ac:dyDescent="0.25">
      <c r="A71" s="140" t="s">
        <v>584</v>
      </c>
      <c r="B71" s="151"/>
      <c r="C71" s="166">
        <v>0</v>
      </c>
      <c r="D71" s="151">
        <v>1</v>
      </c>
      <c r="E71" s="166">
        <v>1</v>
      </c>
      <c r="F71" s="151"/>
      <c r="G71" s="166">
        <v>0</v>
      </c>
      <c r="H71" s="172"/>
    </row>
    <row r="72" spans="1:8" x14ac:dyDescent="0.25">
      <c r="A72" s="140" t="s">
        <v>599</v>
      </c>
      <c r="B72" s="151"/>
      <c r="C72" s="166">
        <v>0</v>
      </c>
      <c r="D72" s="151">
        <v>1</v>
      </c>
      <c r="E72" s="166">
        <v>1</v>
      </c>
      <c r="F72" s="151"/>
      <c r="G72" s="166">
        <v>0</v>
      </c>
      <c r="H72" s="172"/>
    </row>
    <row r="73" spans="1:8" x14ac:dyDescent="0.25">
      <c r="A73" s="140" t="s">
        <v>1787</v>
      </c>
      <c r="B73" s="151"/>
      <c r="C73" s="166">
        <v>0</v>
      </c>
      <c r="D73" s="151">
        <v>1</v>
      </c>
      <c r="E73" s="166">
        <v>1</v>
      </c>
      <c r="F73" s="151"/>
      <c r="G73" s="166">
        <v>0</v>
      </c>
      <c r="H73" s="172"/>
    </row>
    <row r="74" spans="1:8" x14ac:dyDescent="0.25">
      <c r="A74" s="2" t="s">
        <v>42</v>
      </c>
      <c r="B74" s="151"/>
      <c r="C74" s="166">
        <v>0</v>
      </c>
      <c r="D74" s="151">
        <v>3</v>
      </c>
      <c r="E74" s="166">
        <v>0.75</v>
      </c>
      <c r="F74" s="151">
        <v>1</v>
      </c>
      <c r="G74" s="166">
        <v>0.25</v>
      </c>
      <c r="H74" s="172"/>
    </row>
    <row r="75" spans="1:8" x14ac:dyDescent="0.25">
      <c r="A75" s="140" t="s">
        <v>1742</v>
      </c>
      <c r="B75" s="151"/>
      <c r="C75" s="166">
        <v>0</v>
      </c>
      <c r="D75" s="151">
        <v>3</v>
      </c>
      <c r="E75" s="166">
        <v>1</v>
      </c>
      <c r="F75" s="151"/>
      <c r="G75" s="166">
        <v>0</v>
      </c>
      <c r="H75" s="172"/>
    </row>
    <row r="76" spans="1:8" x14ac:dyDescent="0.25">
      <c r="A76" s="140" t="s">
        <v>2141</v>
      </c>
      <c r="B76" s="151"/>
      <c r="C76" s="166">
        <v>0</v>
      </c>
      <c r="D76" s="151"/>
      <c r="E76" s="166">
        <v>0</v>
      </c>
      <c r="F76" s="151">
        <v>1</v>
      </c>
      <c r="G76" s="166">
        <v>1</v>
      </c>
      <c r="H76" s="172"/>
    </row>
    <row r="77" spans="1:8" x14ac:dyDescent="0.25">
      <c r="A77" s="2" t="s">
        <v>433</v>
      </c>
      <c r="B77" s="151"/>
      <c r="C77" s="166">
        <v>0</v>
      </c>
      <c r="D77" s="151">
        <v>2</v>
      </c>
      <c r="E77" s="166">
        <v>1</v>
      </c>
      <c r="F77" s="151"/>
      <c r="G77" s="166">
        <v>0</v>
      </c>
      <c r="H77" s="172"/>
    </row>
    <row r="78" spans="1:8" x14ac:dyDescent="0.25">
      <c r="A78" s="140" t="s">
        <v>891</v>
      </c>
      <c r="B78" s="151"/>
      <c r="C78" s="166">
        <v>0</v>
      </c>
      <c r="D78" s="151">
        <v>1</v>
      </c>
      <c r="E78" s="166">
        <v>1</v>
      </c>
      <c r="F78" s="151"/>
      <c r="G78" s="166">
        <v>0</v>
      </c>
      <c r="H78" s="172"/>
    </row>
    <row r="79" spans="1:8" x14ac:dyDescent="0.25">
      <c r="A79" s="140" t="s">
        <v>2136</v>
      </c>
      <c r="B79" s="151"/>
      <c r="C79" s="166">
        <v>0</v>
      </c>
      <c r="D79" s="151">
        <v>1</v>
      </c>
      <c r="E79" s="166">
        <v>1</v>
      </c>
      <c r="F79" s="151"/>
      <c r="G79" s="166">
        <v>0</v>
      </c>
      <c r="H79" s="172"/>
    </row>
    <row r="80" spans="1:8" x14ac:dyDescent="0.25">
      <c r="A80" s="2" t="s">
        <v>134</v>
      </c>
      <c r="B80" s="151"/>
      <c r="C80" s="166">
        <v>0</v>
      </c>
      <c r="D80" s="151">
        <v>1</v>
      </c>
      <c r="E80" s="166">
        <v>1</v>
      </c>
      <c r="F80" s="151"/>
      <c r="G80" s="166">
        <v>0</v>
      </c>
      <c r="H80" s="172"/>
    </row>
    <row r="81" spans="1:8" x14ac:dyDescent="0.25">
      <c r="A81" s="140" t="s">
        <v>134</v>
      </c>
      <c r="B81" s="151"/>
      <c r="C81" s="166">
        <v>0</v>
      </c>
      <c r="D81" s="151">
        <v>1</v>
      </c>
      <c r="E81" s="166">
        <v>1</v>
      </c>
      <c r="F81" s="151"/>
      <c r="G81" s="166">
        <v>0</v>
      </c>
      <c r="H81" s="172"/>
    </row>
    <row r="82" spans="1:8" ht="15.75" x14ac:dyDescent="0.25">
      <c r="A82" s="162" t="s">
        <v>109</v>
      </c>
      <c r="B82" s="151"/>
      <c r="C82" s="166">
        <v>0</v>
      </c>
      <c r="D82" s="151">
        <v>63</v>
      </c>
      <c r="E82" s="166">
        <v>0.96923076923076923</v>
      </c>
      <c r="F82" s="151">
        <v>2</v>
      </c>
      <c r="G82" s="166">
        <v>3.0769230769230771E-2</v>
      </c>
      <c r="H82" s="172"/>
    </row>
    <row r="83" spans="1:8" x14ac:dyDescent="0.25">
      <c r="A83" s="2" t="s">
        <v>48</v>
      </c>
      <c r="B83" s="151"/>
      <c r="C83" s="166">
        <v>0</v>
      </c>
      <c r="D83" s="151">
        <v>33</v>
      </c>
      <c r="E83" s="166">
        <v>1</v>
      </c>
      <c r="F83" s="151"/>
      <c r="G83" s="166">
        <v>0</v>
      </c>
      <c r="H83" s="172"/>
    </row>
    <row r="84" spans="1:8" x14ac:dyDescent="0.25">
      <c r="A84" s="140" t="s">
        <v>158</v>
      </c>
      <c r="B84" s="151"/>
      <c r="C84" s="166">
        <v>0</v>
      </c>
      <c r="D84" s="151">
        <v>4</v>
      </c>
      <c r="E84" s="166">
        <v>1</v>
      </c>
      <c r="F84" s="151"/>
      <c r="G84" s="166">
        <v>0</v>
      </c>
      <c r="H84" s="172"/>
    </row>
    <row r="85" spans="1:8" x14ac:dyDescent="0.25">
      <c r="A85" s="140" t="s">
        <v>48</v>
      </c>
      <c r="B85" s="151"/>
      <c r="C85" s="166">
        <v>0</v>
      </c>
      <c r="D85" s="151">
        <v>2</v>
      </c>
      <c r="E85" s="166">
        <v>1</v>
      </c>
      <c r="F85" s="151"/>
      <c r="G85" s="166">
        <v>0</v>
      </c>
      <c r="H85" s="172"/>
    </row>
    <row r="86" spans="1:8" x14ac:dyDescent="0.25">
      <c r="A86" s="140" t="s">
        <v>113</v>
      </c>
      <c r="B86" s="151"/>
      <c r="C86" s="166">
        <v>0</v>
      </c>
      <c r="D86" s="151">
        <v>16</v>
      </c>
      <c r="E86" s="166">
        <v>1</v>
      </c>
      <c r="F86" s="151"/>
      <c r="G86" s="166">
        <v>0</v>
      </c>
      <c r="H86" s="172"/>
    </row>
    <row r="87" spans="1:8" x14ac:dyDescent="0.25">
      <c r="A87" s="140" t="s">
        <v>584</v>
      </c>
      <c r="B87" s="151"/>
      <c r="C87" s="166">
        <v>0</v>
      </c>
      <c r="D87" s="151">
        <v>9</v>
      </c>
      <c r="E87" s="166">
        <v>1</v>
      </c>
      <c r="F87" s="151"/>
      <c r="G87" s="166">
        <v>0</v>
      </c>
      <c r="H87" s="172"/>
    </row>
    <row r="88" spans="1:8" x14ac:dyDescent="0.25">
      <c r="A88" s="140" t="s">
        <v>1094</v>
      </c>
      <c r="B88" s="151"/>
      <c r="C88" s="166">
        <v>0</v>
      </c>
      <c r="D88" s="151">
        <v>1</v>
      </c>
      <c r="E88" s="166">
        <v>1</v>
      </c>
      <c r="F88" s="151"/>
      <c r="G88" s="166">
        <v>0</v>
      </c>
      <c r="H88" s="172"/>
    </row>
    <row r="89" spans="1:8" x14ac:dyDescent="0.25">
      <c r="A89" s="140" t="s">
        <v>1649</v>
      </c>
      <c r="B89" s="151"/>
      <c r="C89" s="166">
        <v>0</v>
      </c>
      <c r="D89" s="151">
        <v>1</v>
      </c>
      <c r="E89" s="166">
        <v>1</v>
      </c>
      <c r="F89" s="151"/>
      <c r="G89" s="166">
        <v>0</v>
      </c>
      <c r="H89" s="172"/>
    </row>
    <row r="90" spans="1:8" x14ac:dyDescent="0.25">
      <c r="A90" s="2" t="s">
        <v>73</v>
      </c>
      <c r="B90" s="151"/>
      <c r="C90" s="166">
        <v>0</v>
      </c>
      <c r="D90" s="151">
        <v>1</v>
      </c>
      <c r="E90" s="166">
        <v>1</v>
      </c>
      <c r="F90" s="151"/>
      <c r="G90" s="166">
        <v>0</v>
      </c>
      <c r="H90" s="172"/>
    </row>
    <row r="91" spans="1:8" x14ac:dyDescent="0.25">
      <c r="A91" s="140" t="s">
        <v>584</v>
      </c>
      <c r="B91" s="151"/>
      <c r="C91" s="166">
        <v>0</v>
      </c>
      <c r="D91" s="151">
        <v>1</v>
      </c>
      <c r="E91" s="166">
        <v>1</v>
      </c>
      <c r="F91" s="151"/>
      <c r="G91" s="166">
        <v>0</v>
      </c>
      <c r="H91" s="172"/>
    </row>
    <row r="92" spans="1:8" x14ac:dyDescent="0.25">
      <c r="A92" s="2" t="s">
        <v>31</v>
      </c>
      <c r="B92" s="151"/>
      <c r="C92" s="166">
        <v>0</v>
      </c>
      <c r="D92" s="151">
        <v>19</v>
      </c>
      <c r="E92" s="166">
        <v>0.90476190476190477</v>
      </c>
      <c r="F92" s="151">
        <v>2</v>
      </c>
      <c r="G92" s="166">
        <v>9.5238095238095233E-2</v>
      </c>
      <c r="H92" s="172"/>
    </row>
    <row r="93" spans="1:8" x14ac:dyDescent="0.25">
      <c r="A93" s="140" t="s">
        <v>321</v>
      </c>
      <c r="B93" s="151"/>
      <c r="C93" s="166">
        <v>0</v>
      </c>
      <c r="D93" s="151">
        <v>2</v>
      </c>
      <c r="E93" s="166">
        <v>1</v>
      </c>
      <c r="F93" s="151"/>
      <c r="G93" s="166">
        <v>0</v>
      </c>
      <c r="H93" s="172"/>
    </row>
    <row r="94" spans="1:8" x14ac:dyDescent="0.25">
      <c r="A94" s="140" t="s">
        <v>600</v>
      </c>
      <c r="B94" s="151"/>
      <c r="C94" s="166">
        <v>0</v>
      </c>
      <c r="D94" s="151">
        <v>1</v>
      </c>
      <c r="E94" s="166">
        <v>1</v>
      </c>
      <c r="F94" s="151"/>
      <c r="G94" s="166">
        <v>0</v>
      </c>
      <c r="H94" s="172"/>
    </row>
    <row r="95" spans="1:8" x14ac:dyDescent="0.25">
      <c r="A95" s="140" t="s">
        <v>601</v>
      </c>
      <c r="B95" s="151"/>
      <c r="C95" s="166">
        <v>0</v>
      </c>
      <c r="D95" s="151">
        <v>1</v>
      </c>
      <c r="E95" s="166">
        <v>0.5</v>
      </c>
      <c r="F95" s="151">
        <v>1</v>
      </c>
      <c r="G95" s="166">
        <v>0.5</v>
      </c>
      <c r="H95" s="172"/>
    </row>
    <row r="96" spans="1:8" x14ac:dyDescent="0.25">
      <c r="A96" s="140" t="s">
        <v>602</v>
      </c>
      <c r="B96" s="151"/>
      <c r="C96" s="166">
        <v>0</v>
      </c>
      <c r="D96" s="151">
        <v>4</v>
      </c>
      <c r="E96" s="166">
        <v>1</v>
      </c>
      <c r="F96" s="151"/>
      <c r="G96" s="166">
        <v>0</v>
      </c>
      <c r="H96" s="172"/>
    </row>
    <row r="97" spans="1:8" x14ac:dyDescent="0.25">
      <c r="A97" s="140" t="s">
        <v>603</v>
      </c>
      <c r="B97" s="151"/>
      <c r="C97" s="166">
        <v>0</v>
      </c>
      <c r="D97" s="151">
        <v>3</v>
      </c>
      <c r="E97" s="166">
        <v>1</v>
      </c>
      <c r="F97" s="151"/>
      <c r="G97" s="166">
        <v>0</v>
      </c>
      <c r="H97" s="172"/>
    </row>
    <row r="98" spans="1:8" x14ac:dyDescent="0.25">
      <c r="A98" s="156" t="s">
        <v>711</v>
      </c>
      <c r="B98" s="151"/>
      <c r="C98" s="166">
        <v>0</v>
      </c>
      <c r="D98" s="151">
        <v>3</v>
      </c>
      <c r="E98" s="166">
        <v>1</v>
      </c>
      <c r="F98" s="151"/>
      <c r="G98" s="166">
        <v>0</v>
      </c>
      <c r="H98" s="172"/>
    </row>
    <row r="99" spans="1:8" x14ac:dyDescent="0.25">
      <c r="A99" s="156" t="s">
        <v>200</v>
      </c>
      <c r="B99" s="151"/>
      <c r="C99" s="166">
        <v>0</v>
      </c>
      <c r="D99" s="151">
        <v>1</v>
      </c>
      <c r="E99" s="166">
        <v>1</v>
      </c>
      <c r="F99" s="151"/>
      <c r="G99" s="166">
        <v>0</v>
      </c>
      <c r="H99" s="172"/>
    </row>
    <row r="100" spans="1:8" x14ac:dyDescent="0.25">
      <c r="A100" s="156" t="s">
        <v>584</v>
      </c>
      <c r="B100" s="151"/>
      <c r="C100" s="166">
        <v>0</v>
      </c>
      <c r="D100" s="151">
        <v>1</v>
      </c>
      <c r="E100" s="166">
        <v>1</v>
      </c>
      <c r="F100" s="151"/>
      <c r="G100" s="166">
        <v>0</v>
      </c>
      <c r="H100" s="172"/>
    </row>
    <row r="101" spans="1:8" x14ac:dyDescent="0.25">
      <c r="A101" s="156" t="s">
        <v>937</v>
      </c>
      <c r="B101" s="151"/>
      <c r="C101" s="166">
        <v>0</v>
      </c>
      <c r="D101" s="151">
        <v>1</v>
      </c>
      <c r="E101" s="166">
        <v>1</v>
      </c>
      <c r="F101" s="151"/>
      <c r="G101" s="166">
        <v>0</v>
      </c>
      <c r="H101" s="172"/>
    </row>
    <row r="102" spans="1:8" x14ac:dyDescent="0.25">
      <c r="A102" s="140" t="s">
        <v>1743</v>
      </c>
      <c r="B102" s="151"/>
      <c r="C102" s="166">
        <v>0</v>
      </c>
      <c r="D102" s="151">
        <v>1</v>
      </c>
      <c r="E102" s="166">
        <v>1</v>
      </c>
      <c r="F102" s="151"/>
      <c r="G102" s="166">
        <v>0</v>
      </c>
      <c r="H102" s="172"/>
    </row>
    <row r="103" spans="1:8" x14ac:dyDescent="0.25">
      <c r="A103" s="140" t="s">
        <v>2134</v>
      </c>
      <c r="B103" s="151"/>
      <c r="C103" s="166">
        <v>0</v>
      </c>
      <c r="D103" s="151">
        <v>1</v>
      </c>
      <c r="E103" s="166">
        <v>1</v>
      </c>
      <c r="F103" s="151"/>
      <c r="G103" s="166">
        <v>0</v>
      </c>
      <c r="H103" s="172"/>
    </row>
    <row r="104" spans="1:8" x14ac:dyDescent="0.25">
      <c r="A104" s="140" t="s">
        <v>2135</v>
      </c>
      <c r="B104" s="151"/>
      <c r="C104" s="166">
        <v>0</v>
      </c>
      <c r="D104" s="151"/>
      <c r="E104" s="166">
        <v>0</v>
      </c>
      <c r="F104" s="151">
        <v>1</v>
      </c>
      <c r="G104" s="166">
        <v>1</v>
      </c>
      <c r="H104" s="172"/>
    </row>
    <row r="105" spans="1:8" x14ac:dyDescent="0.25">
      <c r="A105" s="2" t="s">
        <v>42</v>
      </c>
      <c r="B105" s="151"/>
      <c r="C105" s="166">
        <v>0</v>
      </c>
      <c r="D105" s="151">
        <v>10</v>
      </c>
      <c r="E105" s="166">
        <v>1</v>
      </c>
      <c r="F105" s="151"/>
      <c r="G105" s="166">
        <v>0</v>
      </c>
      <c r="H105" s="172"/>
    </row>
    <row r="106" spans="1:8" x14ac:dyDescent="0.25">
      <c r="A106" s="140" t="s">
        <v>42</v>
      </c>
      <c r="B106" s="151"/>
      <c r="C106" s="166">
        <v>0</v>
      </c>
      <c r="D106" s="151">
        <v>8</v>
      </c>
      <c r="E106" s="166">
        <v>1</v>
      </c>
      <c r="F106" s="151"/>
      <c r="G106" s="166">
        <v>0</v>
      </c>
      <c r="H106" s="172"/>
    </row>
    <row r="107" spans="1:8" x14ac:dyDescent="0.25">
      <c r="A107" s="140" t="s">
        <v>1475</v>
      </c>
      <c r="B107" s="151"/>
      <c r="C107" s="166">
        <v>0</v>
      </c>
      <c r="D107" s="151">
        <v>1</v>
      </c>
      <c r="E107" s="166">
        <v>1</v>
      </c>
      <c r="F107" s="151"/>
      <c r="G107" s="166">
        <v>0</v>
      </c>
      <c r="H107" s="172"/>
    </row>
    <row r="108" spans="1:8" x14ac:dyDescent="0.25">
      <c r="A108" s="140" t="s">
        <v>1841</v>
      </c>
      <c r="B108" s="151"/>
      <c r="C108" s="166">
        <v>0</v>
      </c>
      <c r="D108" s="151">
        <v>1</v>
      </c>
      <c r="E108" s="166">
        <v>1</v>
      </c>
      <c r="F108" s="151"/>
      <c r="G108" s="166">
        <v>0</v>
      </c>
      <c r="H108" s="172"/>
    </row>
    <row r="109" spans="1:8" ht="15.75" x14ac:dyDescent="0.25">
      <c r="A109" s="162" t="s">
        <v>53</v>
      </c>
      <c r="B109" s="151">
        <v>11</v>
      </c>
      <c r="C109" s="166">
        <v>7.9136690647482008E-2</v>
      </c>
      <c r="D109" s="151">
        <v>118</v>
      </c>
      <c r="E109" s="166">
        <v>0.84892086330935257</v>
      </c>
      <c r="F109" s="151">
        <v>10</v>
      </c>
      <c r="G109" s="166">
        <v>7.1942446043165464E-2</v>
      </c>
      <c r="H109" s="172"/>
    </row>
    <row r="110" spans="1:8" x14ac:dyDescent="0.25">
      <c r="A110" s="2" t="s">
        <v>48</v>
      </c>
      <c r="B110" s="151">
        <v>1</v>
      </c>
      <c r="C110" s="166">
        <v>4.3478260869565216E-2</v>
      </c>
      <c r="D110" s="151">
        <v>20</v>
      </c>
      <c r="E110" s="166">
        <v>0.86956521739130432</v>
      </c>
      <c r="F110" s="151">
        <v>2</v>
      </c>
      <c r="G110" s="166">
        <v>8.6956521739130432E-2</v>
      </c>
      <c r="H110" s="172"/>
    </row>
    <row r="111" spans="1:8" x14ac:dyDescent="0.25">
      <c r="A111" s="140" t="s">
        <v>158</v>
      </c>
      <c r="B111" s="151"/>
      <c r="C111" s="166">
        <v>0</v>
      </c>
      <c r="D111" s="151">
        <v>7</v>
      </c>
      <c r="E111" s="166">
        <v>1</v>
      </c>
      <c r="F111" s="151"/>
      <c r="G111" s="166">
        <v>0</v>
      </c>
      <c r="H111" s="172"/>
    </row>
    <row r="112" spans="1:8" x14ac:dyDescent="0.25">
      <c r="A112" s="140" t="s">
        <v>48</v>
      </c>
      <c r="B112" s="151"/>
      <c r="C112" s="166">
        <v>0</v>
      </c>
      <c r="D112" s="151">
        <v>4</v>
      </c>
      <c r="E112" s="166">
        <v>1</v>
      </c>
      <c r="F112" s="151"/>
      <c r="G112" s="166">
        <v>0</v>
      </c>
      <c r="H112" s="172"/>
    </row>
    <row r="113" spans="1:8" x14ac:dyDescent="0.25">
      <c r="A113" s="140" t="s">
        <v>584</v>
      </c>
      <c r="B113" s="151">
        <v>1</v>
      </c>
      <c r="C113" s="166">
        <v>0.2</v>
      </c>
      <c r="D113" s="151">
        <v>3</v>
      </c>
      <c r="E113" s="166">
        <v>0.6</v>
      </c>
      <c r="F113" s="151">
        <v>1</v>
      </c>
      <c r="G113" s="166">
        <v>0.2</v>
      </c>
      <c r="H113" s="172"/>
    </row>
    <row r="114" spans="1:8" x14ac:dyDescent="0.25">
      <c r="A114" s="140" t="s">
        <v>134</v>
      </c>
      <c r="B114" s="151"/>
      <c r="C114" s="166">
        <v>0</v>
      </c>
      <c r="D114" s="151">
        <v>5</v>
      </c>
      <c r="E114" s="166">
        <v>0.83333333333333337</v>
      </c>
      <c r="F114" s="151">
        <v>1</v>
      </c>
      <c r="G114" s="166">
        <v>0.16666666666666666</v>
      </c>
      <c r="H114" s="172"/>
    </row>
    <row r="115" spans="1:8" x14ac:dyDescent="0.25">
      <c r="A115" s="140" t="s">
        <v>924</v>
      </c>
      <c r="B115" s="151"/>
      <c r="C115" s="166">
        <v>0</v>
      </c>
      <c r="D115" s="151">
        <v>1</v>
      </c>
      <c r="E115" s="166">
        <v>1</v>
      </c>
      <c r="F115" s="151"/>
      <c r="G115" s="166">
        <v>0</v>
      </c>
      <c r="H115" s="172"/>
    </row>
    <row r="116" spans="1:8" x14ac:dyDescent="0.25">
      <c r="A116" s="2" t="s">
        <v>155</v>
      </c>
      <c r="B116" s="151">
        <v>3</v>
      </c>
      <c r="C116" s="166">
        <v>0.3</v>
      </c>
      <c r="D116" s="151">
        <v>5</v>
      </c>
      <c r="E116" s="166">
        <v>0.5</v>
      </c>
      <c r="F116" s="151">
        <v>2</v>
      </c>
      <c r="G116" s="166">
        <v>0.2</v>
      </c>
      <c r="H116" s="172"/>
    </row>
    <row r="117" spans="1:8" x14ac:dyDescent="0.25">
      <c r="A117" s="2" t="s">
        <v>61</v>
      </c>
      <c r="B117" s="151">
        <v>1</v>
      </c>
      <c r="C117" s="166">
        <v>5.5555555555555552E-2</v>
      </c>
      <c r="D117" s="151">
        <v>15</v>
      </c>
      <c r="E117" s="166">
        <v>0.83333333333333337</v>
      </c>
      <c r="F117" s="151">
        <v>2</v>
      </c>
      <c r="G117" s="166">
        <v>0.1111111111111111</v>
      </c>
      <c r="H117" s="172"/>
    </row>
    <row r="118" spans="1:8" x14ac:dyDescent="0.25">
      <c r="A118" s="2" t="s">
        <v>119</v>
      </c>
      <c r="B118" s="151"/>
      <c r="C118" s="166">
        <v>0</v>
      </c>
      <c r="D118" s="151">
        <v>4</v>
      </c>
      <c r="E118" s="166">
        <v>1</v>
      </c>
      <c r="F118" s="151"/>
      <c r="G118" s="166">
        <v>0</v>
      </c>
      <c r="H118" s="172"/>
    </row>
    <row r="119" spans="1:8" x14ac:dyDescent="0.25">
      <c r="A119" s="140" t="s">
        <v>119</v>
      </c>
      <c r="B119" s="151"/>
      <c r="C119" s="166">
        <v>0</v>
      </c>
      <c r="D119" s="151">
        <v>4</v>
      </c>
      <c r="E119" s="166">
        <v>1</v>
      </c>
      <c r="F119" s="151"/>
      <c r="G119" s="166">
        <v>0</v>
      </c>
      <c r="H119" s="172"/>
    </row>
    <row r="120" spans="1:8" x14ac:dyDescent="0.25">
      <c r="A120" s="2" t="s">
        <v>103</v>
      </c>
      <c r="B120" s="151">
        <v>4</v>
      </c>
      <c r="C120" s="166">
        <v>0.17391304347826086</v>
      </c>
      <c r="D120" s="151">
        <v>17</v>
      </c>
      <c r="E120" s="166">
        <v>0.73913043478260865</v>
      </c>
      <c r="F120" s="151">
        <v>2</v>
      </c>
      <c r="G120" s="166">
        <v>8.6956521739130432E-2</v>
      </c>
      <c r="H120" s="172"/>
    </row>
    <row r="121" spans="1:8" x14ac:dyDescent="0.25">
      <c r="A121" s="140" t="s">
        <v>593</v>
      </c>
      <c r="B121" s="151"/>
      <c r="C121" s="166">
        <v>0</v>
      </c>
      <c r="D121" s="151">
        <v>1</v>
      </c>
      <c r="E121" s="166">
        <v>1</v>
      </c>
      <c r="F121" s="151"/>
      <c r="G121" s="166">
        <v>0</v>
      </c>
      <c r="H121" s="172"/>
    </row>
    <row r="122" spans="1:8" x14ac:dyDescent="0.25">
      <c r="A122" s="140" t="s">
        <v>103</v>
      </c>
      <c r="B122" s="151"/>
      <c r="C122" s="166">
        <v>0</v>
      </c>
      <c r="D122" s="151">
        <v>14</v>
      </c>
      <c r="E122" s="166">
        <v>0.93333333333333335</v>
      </c>
      <c r="F122" s="151">
        <v>1</v>
      </c>
      <c r="G122" s="166">
        <v>6.6666666666666666E-2</v>
      </c>
      <c r="H122" s="172"/>
    </row>
    <row r="123" spans="1:8" x14ac:dyDescent="0.25">
      <c r="A123" s="140" t="s">
        <v>584</v>
      </c>
      <c r="B123" s="151">
        <v>4</v>
      </c>
      <c r="C123" s="166">
        <v>0.8</v>
      </c>
      <c r="D123" s="151">
        <v>1</v>
      </c>
      <c r="E123" s="166">
        <v>0.2</v>
      </c>
      <c r="F123" s="151"/>
      <c r="G123" s="166">
        <v>0</v>
      </c>
      <c r="H123" s="172"/>
    </row>
    <row r="124" spans="1:8" x14ac:dyDescent="0.25">
      <c r="A124" s="140" t="s">
        <v>1752</v>
      </c>
      <c r="B124" s="151"/>
      <c r="C124" s="166">
        <v>0</v>
      </c>
      <c r="D124" s="151"/>
      <c r="E124" s="166">
        <v>0</v>
      </c>
      <c r="F124" s="151">
        <v>1</v>
      </c>
      <c r="G124" s="166">
        <v>1</v>
      </c>
      <c r="H124" s="172"/>
    </row>
    <row r="125" spans="1:8" x14ac:dyDescent="0.25">
      <c r="A125" s="140" t="s">
        <v>2133</v>
      </c>
      <c r="B125" s="151"/>
      <c r="C125" s="166">
        <v>0</v>
      </c>
      <c r="D125" s="151">
        <v>1</v>
      </c>
      <c r="E125" s="166">
        <v>1</v>
      </c>
      <c r="F125" s="151"/>
      <c r="G125" s="166">
        <v>0</v>
      </c>
      <c r="H125" s="172"/>
    </row>
    <row r="126" spans="1:8" x14ac:dyDescent="0.25">
      <c r="A126" s="2" t="s">
        <v>31</v>
      </c>
      <c r="B126" s="151">
        <v>2</v>
      </c>
      <c r="C126" s="166">
        <v>6.6666666666666666E-2</v>
      </c>
      <c r="D126" s="151">
        <v>27</v>
      </c>
      <c r="E126" s="166">
        <v>0.9</v>
      </c>
      <c r="F126" s="151">
        <v>1</v>
      </c>
      <c r="G126" s="166">
        <v>3.3333333333333333E-2</v>
      </c>
      <c r="H126" s="172"/>
    </row>
    <row r="127" spans="1:8" x14ac:dyDescent="0.25">
      <c r="A127" s="140" t="s">
        <v>604</v>
      </c>
      <c r="B127" s="151"/>
      <c r="C127" s="166">
        <v>0</v>
      </c>
      <c r="D127" s="151">
        <v>1</v>
      </c>
      <c r="E127" s="166">
        <v>1</v>
      </c>
      <c r="F127" s="151"/>
      <c r="G127" s="166">
        <v>0</v>
      </c>
      <c r="H127" s="172"/>
    </row>
    <row r="128" spans="1:8" x14ac:dyDescent="0.25">
      <c r="A128" s="140" t="s">
        <v>605</v>
      </c>
      <c r="B128" s="151"/>
      <c r="C128" s="166">
        <v>0</v>
      </c>
      <c r="D128" s="151">
        <v>2</v>
      </c>
      <c r="E128" s="166">
        <v>1</v>
      </c>
      <c r="F128" s="151"/>
      <c r="G128" s="166">
        <v>0</v>
      </c>
      <c r="H128" s="172"/>
    </row>
    <row r="129" spans="1:8" x14ac:dyDescent="0.25">
      <c r="A129" s="140" t="s">
        <v>711</v>
      </c>
      <c r="B129" s="151"/>
      <c r="C129" s="166">
        <v>0</v>
      </c>
      <c r="D129" s="151">
        <v>1</v>
      </c>
      <c r="E129" s="166">
        <v>1</v>
      </c>
      <c r="F129" s="151"/>
      <c r="G129" s="166">
        <v>0</v>
      </c>
      <c r="H129" s="172"/>
    </row>
    <row r="130" spans="1:8" x14ac:dyDescent="0.25">
      <c r="A130" s="140" t="s">
        <v>200</v>
      </c>
      <c r="B130" s="151"/>
      <c r="C130" s="166">
        <v>0</v>
      </c>
      <c r="D130" s="151">
        <v>1</v>
      </c>
      <c r="E130" s="166">
        <v>1</v>
      </c>
      <c r="F130" s="151"/>
      <c r="G130" s="166">
        <v>0</v>
      </c>
      <c r="H130" s="172"/>
    </row>
    <row r="131" spans="1:8" x14ac:dyDescent="0.25">
      <c r="A131" s="140" t="s">
        <v>107</v>
      </c>
      <c r="B131" s="151">
        <v>1</v>
      </c>
      <c r="C131" s="166">
        <v>7.6923076923076927E-2</v>
      </c>
      <c r="D131" s="151">
        <v>12</v>
      </c>
      <c r="E131" s="166">
        <v>0.92307692307692313</v>
      </c>
      <c r="F131" s="151"/>
      <c r="G131" s="166">
        <v>0</v>
      </c>
      <c r="H131" s="172"/>
    </row>
    <row r="132" spans="1:8" x14ac:dyDescent="0.25">
      <c r="A132" s="140" t="s">
        <v>606</v>
      </c>
      <c r="B132" s="151"/>
      <c r="C132" s="166">
        <v>0</v>
      </c>
      <c r="D132" s="151">
        <v>3</v>
      </c>
      <c r="E132" s="166">
        <v>1</v>
      </c>
      <c r="F132" s="151"/>
      <c r="G132" s="166">
        <v>0</v>
      </c>
      <c r="H132" s="172"/>
    </row>
    <row r="133" spans="1:8" x14ac:dyDescent="0.25">
      <c r="A133" s="140" t="s">
        <v>584</v>
      </c>
      <c r="B133" s="151">
        <v>1</v>
      </c>
      <c r="C133" s="166">
        <v>0.5</v>
      </c>
      <c r="D133" s="151">
        <v>1</v>
      </c>
      <c r="E133" s="166">
        <v>0.5</v>
      </c>
      <c r="F133" s="151"/>
      <c r="G133" s="166">
        <v>0</v>
      </c>
      <c r="H133" s="172"/>
    </row>
    <row r="134" spans="1:8" x14ac:dyDescent="0.25">
      <c r="A134" s="140" t="s">
        <v>934</v>
      </c>
      <c r="B134" s="151"/>
      <c r="C134" s="166">
        <v>0</v>
      </c>
      <c r="D134" s="151">
        <v>3</v>
      </c>
      <c r="E134" s="166">
        <v>1</v>
      </c>
      <c r="F134" s="151"/>
      <c r="G134" s="166">
        <v>0</v>
      </c>
      <c r="H134" s="172"/>
    </row>
    <row r="135" spans="1:8" x14ac:dyDescent="0.25">
      <c r="A135" s="140" t="s">
        <v>1750</v>
      </c>
      <c r="B135" s="151"/>
      <c r="C135" s="166">
        <v>0</v>
      </c>
      <c r="D135" s="151">
        <v>1</v>
      </c>
      <c r="E135" s="166">
        <v>0.5</v>
      </c>
      <c r="F135" s="151">
        <v>1</v>
      </c>
      <c r="G135" s="166">
        <v>0.5</v>
      </c>
      <c r="H135" s="172"/>
    </row>
    <row r="136" spans="1:8" x14ac:dyDescent="0.25">
      <c r="A136" s="140" t="s">
        <v>1751</v>
      </c>
      <c r="B136" s="151"/>
      <c r="C136" s="166">
        <v>0</v>
      </c>
      <c r="D136" s="151">
        <v>1</v>
      </c>
      <c r="E136" s="166">
        <v>1</v>
      </c>
      <c r="F136" s="151"/>
      <c r="G136" s="166">
        <v>0</v>
      </c>
      <c r="H136" s="172"/>
    </row>
    <row r="137" spans="1:8" x14ac:dyDescent="0.25">
      <c r="A137" s="140" t="s">
        <v>1754</v>
      </c>
      <c r="B137" s="151"/>
      <c r="C137" s="166">
        <v>0</v>
      </c>
      <c r="D137" s="151">
        <v>1</v>
      </c>
      <c r="E137" s="166">
        <v>1</v>
      </c>
      <c r="F137" s="151"/>
      <c r="G137" s="166">
        <v>0</v>
      </c>
      <c r="H137" s="172"/>
    </row>
    <row r="138" spans="1:8" x14ac:dyDescent="0.25">
      <c r="A138" s="2" t="s">
        <v>81</v>
      </c>
      <c r="B138" s="151"/>
      <c r="C138" s="166">
        <v>0</v>
      </c>
      <c r="D138" s="151">
        <v>16</v>
      </c>
      <c r="E138" s="166">
        <v>1</v>
      </c>
      <c r="F138" s="151"/>
      <c r="G138" s="166">
        <v>0</v>
      </c>
      <c r="H138" s="172"/>
    </row>
    <row r="139" spans="1:8" x14ac:dyDescent="0.25">
      <c r="A139" s="140" t="s">
        <v>81</v>
      </c>
      <c r="B139" s="151"/>
      <c r="C139" s="166">
        <v>0</v>
      </c>
      <c r="D139" s="151">
        <v>8</v>
      </c>
      <c r="E139" s="166">
        <v>1</v>
      </c>
      <c r="F139" s="151"/>
      <c r="G139" s="166">
        <v>0</v>
      </c>
      <c r="H139" s="172"/>
    </row>
    <row r="140" spans="1:8" x14ac:dyDescent="0.25">
      <c r="A140" s="140" t="s">
        <v>262</v>
      </c>
      <c r="B140" s="151"/>
      <c r="C140" s="166">
        <v>0</v>
      </c>
      <c r="D140" s="151">
        <v>1</v>
      </c>
      <c r="E140" s="166">
        <v>1</v>
      </c>
      <c r="F140" s="151"/>
      <c r="G140" s="166">
        <v>0</v>
      </c>
      <c r="H140" s="172"/>
    </row>
    <row r="141" spans="1:8" x14ac:dyDescent="0.25">
      <c r="A141" s="140" t="s">
        <v>1095</v>
      </c>
      <c r="B141" s="151"/>
      <c r="C141" s="166">
        <v>0</v>
      </c>
      <c r="D141" s="151">
        <v>5</v>
      </c>
      <c r="E141" s="166">
        <v>1</v>
      </c>
      <c r="F141" s="151"/>
      <c r="G141" s="166">
        <v>0</v>
      </c>
      <c r="H141" s="172"/>
    </row>
    <row r="142" spans="1:8" x14ac:dyDescent="0.25">
      <c r="A142" s="140" t="s">
        <v>1315</v>
      </c>
      <c r="B142" s="151"/>
      <c r="C142" s="166">
        <v>0</v>
      </c>
      <c r="D142" s="151">
        <v>1</v>
      </c>
      <c r="E142" s="166">
        <v>1</v>
      </c>
      <c r="F142" s="151"/>
      <c r="G142" s="166">
        <v>0</v>
      </c>
      <c r="H142" s="172"/>
    </row>
    <row r="143" spans="1:8" x14ac:dyDescent="0.25">
      <c r="A143" s="140" t="s">
        <v>1770</v>
      </c>
      <c r="B143" s="151"/>
      <c r="C143" s="166">
        <v>0</v>
      </c>
      <c r="D143" s="151">
        <v>1</v>
      </c>
      <c r="E143" s="166">
        <v>1</v>
      </c>
      <c r="F143" s="151"/>
      <c r="G143" s="166">
        <v>0</v>
      </c>
      <c r="H143" s="172"/>
    </row>
    <row r="144" spans="1:8" x14ac:dyDescent="0.25">
      <c r="A144" s="2" t="s">
        <v>433</v>
      </c>
      <c r="B144" s="151"/>
      <c r="C144" s="166">
        <v>0</v>
      </c>
      <c r="D144" s="151">
        <v>14</v>
      </c>
      <c r="E144" s="166">
        <v>0.93333333333333335</v>
      </c>
      <c r="F144" s="151">
        <v>1</v>
      </c>
      <c r="G144" s="166">
        <v>6.6666666666666666E-2</v>
      </c>
      <c r="H144" s="172"/>
    </row>
    <row r="145" spans="1:8" x14ac:dyDescent="0.25">
      <c r="A145" s="140" t="s">
        <v>433</v>
      </c>
      <c r="B145" s="151"/>
      <c r="C145" s="166">
        <v>0</v>
      </c>
      <c r="D145" s="151">
        <v>6</v>
      </c>
      <c r="E145" s="166">
        <v>0.8571428571428571</v>
      </c>
      <c r="F145" s="151">
        <v>1</v>
      </c>
      <c r="G145" s="166">
        <v>0.14285714285714285</v>
      </c>
      <c r="H145" s="172"/>
    </row>
    <row r="146" spans="1:8" x14ac:dyDescent="0.25">
      <c r="A146" s="140" t="s">
        <v>584</v>
      </c>
      <c r="B146" s="151"/>
      <c r="C146" s="166">
        <v>0</v>
      </c>
      <c r="D146" s="151">
        <v>5</v>
      </c>
      <c r="E146" s="166">
        <v>1</v>
      </c>
      <c r="F146" s="151"/>
      <c r="G146" s="166">
        <v>0</v>
      </c>
      <c r="H146" s="172"/>
    </row>
    <row r="147" spans="1:8" x14ac:dyDescent="0.25">
      <c r="A147" s="140" t="s">
        <v>895</v>
      </c>
      <c r="B147" s="151"/>
      <c r="C147" s="166">
        <v>0</v>
      </c>
      <c r="D147" s="151">
        <v>1</v>
      </c>
      <c r="E147" s="166">
        <v>1</v>
      </c>
      <c r="F147" s="151"/>
      <c r="G147" s="166">
        <v>0</v>
      </c>
      <c r="H147" s="172"/>
    </row>
    <row r="148" spans="1:8" x14ac:dyDescent="0.25">
      <c r="A148" s="140" t="s">
        <v>893</v>
      </c>
      <c r="B148" s="151"/>
      <c r="C148" s="166">
        <v>0</v>
      </c>
      <c r="D148" s="151">
        <v>1</v>
      </c>
      <c r="E148" s="166">
        <v>1</v>
      </c>
      <c r="F148" s="151"/>
      <c r="G148" s="166">
        <v>0</v>
      </c>
      <c r="H148" s="172"/>
    </row>
    <row r="149" spans="1:8" x14ac:dyDescent="0.25">
      <c r="A149" s="140" t="s">
        <v>874</v>
      </c>
      <c r="B149" s="151"/>
      <c r="C149" s="166">
        <v>0</v>
      </c>
      <c r="D149" s="151">
        <v>1</v>
      </c>
      <c r="E149" s="166">
        <v>1</v>
      </c>
      <c r="F149" s="151"/>
      <c r="G149" s="166">
        <v>0</v>
      </c>
      <c r="H149" s="172"/>
    </row>
    <row r="150" spans="1:8" ht="15.75" x14ac:dyDescent="0.25">
      <c r="A150" s="162" t="s">
        <v>47</v>
      </c>
      <c r="B150" s="151">
        <v>2</v>
      </c>
      <c r="C150" s="166">
        <v>6.8965517241379309E-2</v>
      </c>
      <c r="D150" s="151">
        <v>26</v>
      </c>
      <c r="E150" s="166">
        <v>0.89655172413793105</v>
      </c>
      <c r="F150" s="151">
        <v>1</v>
      </c>
      <c r="G150" s="166">
        <v>3.4482758620689655E-2</v>
      </c>
      <c r="H150" s="172"/>
    </row>
    <row r="151" spans="1:8" x14ac:dyDescent="0.25">
      <c r="A151" s="2" t="s">
        <v>48</v>
      </c>
      <c r="B151" s="151">
        <v>1</v>
      </c>
      <c r="C151" s="166">
        <v>9.0909090909090912E-2</v>
      </c>
      <c r="D151" s="151">
        <v>10</v>
      </c>
      <c r="E151" s="166">
        <v>0.90909090909090906</v>
      </c>
      <c r="F151" s="151"/>
      <c r="G151" s="166">
        <v>0</v>
      </c>
      <c r="H151" s="172"/>
    </row>
    <row r="152" spans="1:8" x14ac:dyDescent="0.25">
      <c r="A152" s="140" t="s">
        <v>158</v>
      </c>
      <c r="B152" s="151"/>
      <c r="C152" s="166">
        <v>0</v>
      </c>
      <c r="D152" s="151">
        <v>3</v>
      </c>
      <c r="E152" s="166">
        <v>1</v>
      </c>
      <c r="F152" s="151"/>
      <c r="G152" s="166">
        <v>0</v>
      </c>
      <c r="H152" s="172"/>
    </row>
    <row r="153" spans="1:8" x14ac:dyDescent="0.25">
      <c r="A153" s="140" t="s">
        <v>48</v>
      </c>
      <c r="B153" s="151">
        <v>1</v>
      </c>
      <c r="C153" s="166">
        <v>0.2</v>
      </c>
      <c r="D153" s="151">
        <v>4</v>
      </c>
      <c r="E153" s="166">
        <v>0.8</v>
      </c>
      <c r="F153" s="151"/>
      <c r="G153" s="166">
        <v>0</v>
      </c>
      <c r="H153" s="172"/>
    </row>
    <row r="154" spans="1:8" x14ac:dyDescent="0.25">
      <c r="A154" s="140" t="s">
        <v>134</v>
      </c>
      <c r="B154" s="151"/>
      <c r="C154" s="166">
        <v>0</v>
      </c>
      <c r="D154" s="151">
        <v>3</v>
      </c>
      <c r="E154" s="166">
        <v>1</v>
      </c>
      <c r="F154" s="151"/>
      <c r="G154" s="166">
        <v>0</v>
      </c>
      <c r="H154" s="172"/>
    </row>
    <row r="155" spans="1:8" x14ac:dyDescent="0.25">
      <c r="A155" s="2" t="s">
        <v>61</v>
      </c>
      <c r="B155" s="151"/>
      <c r="C155" s="166">
        <v>0</v>
      </c>
      <c r="D155" s="151">
        <v>5</v>
      </c>
      <c r="E155" s="166">
        <v>1</v>
      </c>
      <c r="F155" s="151"/>
      <c r="G155" s="166">
        <v>0</v>
      </c>
      <c r="H155" s="172"/>
    </row>
    <row r="156" spans="1:8" x14ac:dyDescent="0.25">
      <c r="A156" s="2" t="s">
        <v>31</v>
      </c>
      <c r="B156" s="151">
        <v>1</v>
      </c>
      <c r="C156" s="166">
        <v>0.125</v>
      </c>
      <c r="D156" s="151">
        <v>7</v>
      </c>
      <c r="E156" s="166">
        <v>0.875</v>
      </c>
      <c r="F156" s="151"/>
      <c r="G156" s="166">
        <v>0</v>
      </c>
      <c r="H156" s="172"/>
    </row>
    <row r="157" spans="1:8" x14ac:dyDescent="0.25">
      <c r="A157" s="140" t="s">
        <v>607</v>
      </c>
      <c r="B157" s="151"/>
      <c r="C157" s="166">
        <v>0</v>
      </c>
      <c r="D157" s="151">
        <v>3</v>
      </c>
      <c r="E157" s="166">
        <v>1</v>
      </c>
      <c r="F157" s="151"/>
      <c r="G157" s="166">
        <v>0</v>
      </c>
      <c r="H157" s="172"/>
    </row>
    <row r="158" spans="1:8" x14ac:dyDescent="0.25">
      <c r="A158" s="140" t="s">
        <v>584</v>
      </c>
      <c r="B158" s="151">
        <v>1</v>
      </c>
      <c r="C158" s="166">
        <v>0.33333333333333331</v>
      </c>
      <c r="D158" s="151">
        <v>2</v>
      </c>
      <c r="E158" s="166">
        <v>0.66666666666666663</v>
      </c>
      <c r="F158" s="151"/>
      <c r="G158" s="166">
        <v>0</v>
      </c>
      <c r="H158" s="172"/>
    </row>
    <row r="159" spans="1:8" x14ac:dyDescent="0.25">
      <c r="A159" s="140" t="s">
        <v>932</v>
      </c>
      <c r="B159" s="151"/>
      <c r="C159" s="166">
        <v>0</v>
      </c>
      <c r="D159" s="151">
        <v>2</v>
      </c>
      <c r="E159" s="166">
        <v>1</v>
      </c>
      <c r="F159" s="151"/>
      <c r="G159" s="166">
        <v>0</v>
      </c>
      <c r="H159" s="172"/>
    </row>
    <row r="160" spans="1:8" x14ac:dyDescent="0.25">
      <c r="A160" s="2" t="s">
        <v>433</v>
      </c>
      <c r="B160" s="151"/>
      <c r="C160" s="166">
        <v>0</v>
      </c>
      <c r="D160" s="151">
        <v>4</v>
      </c>
      <c r="E160" s="166">
        <v>0.8</v>
      </c>
      <c r="F160" s="151">
        <v>1</v>
      </c>
      <c r="G160" s="166">
        <v>0.2</v>
      </c>
      <c r="H160" s="172"/>
    </row>
    <row r="161" spans="1:8" x14ac:dyDescent="0.25">
      <c r="A161" s="140" t="s">
        <v>433</v>
      </c>
      <c r="B161" s="151"/>
      <c r="C161" s="166">
        <v>0</v>
      </c>
      <c r="D161" s="151">
        <v>1</v>
      </c>
      <c r="E161" s="166">
        <v>1</v>
      </c>
      <c r="F161" s="151"/>
      <c r="G161" s="166">
        <v>0</v>
      </c>
      <c r="H161" s="172"/>
    </row>
    <row r="162" spans="1:8" x14ac:dyDescent="0.25">
      <c r="A162" s="140" t="s">
        <v>884</v>
      </c>
      <c r="B162" s="151"/>
      <c r="C162" s="166">
        <v>0</v>
      </c>
      <c r="D162" s="151">
        <v>1</v>
      </c>
      <c r="E162" s="166">
        <v>1</v>
      </c>
      <c r="F162" s="151"/>
      <c r="G162" s="166">
        <v>0</v>
      </c>
      <c r="H162" s="172"/>
    </row>
    <row r="163" spans="1:8" x14ac:dyDescent="0.25">
      <c r="A163" s="140" t="s">
        <v>1932</v>
      </c>
      <c r="B163" s="151"/>
      <c r="C163" s="166">
        <v>0</v>
      </c>
      <c r="D163" s="151">
        <v>2</v>
      </c>
      <c r="E163" s="166">
        <v>0.66666666666666663</v>
      </c>
      <c r="F163" s="151">
        <v>1</v>
      </c>
      <c r="G163" s="166">
        <v>0.33333333333333331</v>
      </c>
      <c r="H163" s="172"/>
    </row>
    <row r="164" spans="1:8" ht="15.75" x14ac:dyDescent="0.25">
      <c r="A164" s="162" t="s">
        <v>56</v>
      </c>
      <c r="B164" s="151">
        <v>7</v>
      </c>
      <c r="C164" s="166">
        <v>0.10144927536231885</v>
      </c>
      <c r="D164" s="151">
        <v>58</v>
      </c>
      <c r="E164" s="166">
        <v>0.84057971014492749</v>
      </c>
      <c r="F164" s="151">
        <v>4</v>
      </c>
      <c r="G164" s="166">
        <v>5.7971014492753624E-2</v>
      </c>
      <c r="H164" s="172"/>
    </row>
    <row r="165" spans="1:8" x14ac:dyDescent="0.25">
      <c r="A165" s="2" t="s">
        <v>48</v>
      </c>
      <c r="B165" s="151">
        <v>1</v>
      </c>
      <c r="C165" s="166">
        <v>6.6666666666666666E-2</v>
      </c>
      <c r="D165" s="151">
        <v>14</v>
      </c>
      <c r="E165" s="166">
        <v>0.93333333333333335</v>
      </c>
      <c r="F165" s="151"/>
      <c r="G165" s="166">
        <v>0</v>
      </c>
      <c r="H165" s="172"/>
    </row>
    <row r="166" spans="1:8" x14ac:dyDescent="0.25">
      <c r="A166" s="140" t="s">
        <v>158</v>
      </c>
      <c r="B166" s="151"/>
      <c r="C166" s="166">
        <v>0</v>
      </c>
      <c r="D166" s="151">
        <v>6</v>
      </c>
      <c r="E166" s="166">
        <v>1</v>
      </c>
      <c r="F166" s="151"/>
      <c r="G166" s="166">
        <v>0</v>
      </c>
      <c r="H166" s="172"/>
    </row>
    <row r="167" spans="1:8" x14ac:dyDescent="0.25">
      <c r="A167" s="156" t="s">
        <v>48</v>
      </c>
      <c r="B167" s="151">
        <v>1</v>
      </c>
      <c r="C167" s="166">
        <v>0.2</v>
      </c>
      <c r="D167" s="151">
        <v>4</v>
      </c>
      <c r="E167" s="166">
        <v>0.8</v>
      </c>
      <c r="F167" s="151"/>
      <c r="G167" s="166">
        <v>0</v>
      </c>
      <c r="H167" s="172"/>
    </row>
    <row r="168" spans="1:8" x14ac:dyDescent="0.25">
      <c r="A168" s="156" t="s">
        <v>584</v>
      </c>
      <c r="B168" s="151"/>
      <c r="C168" s="166">
        <v>0</v>
      </c>
      <c r="D168" s="151">
        <v>3</v>
      </c>
      <c r="E168" s="166">
        <v>1</v>
      </c>
      <c r="F168" s="151"/>
      <c r="G168" s="166">
        <v>0</v>
      </c>
      <c r="H168" s="172"/>
    </row>
    <row r="169" spans="1:8" x14ac:dyDescent="0.25">
      <c r="A169" s="156" t="s">
        <v>134</v>
      </c>
      <c r="B169" s="151"/>
      <c r="C169" s="166">
        <v>0</v>
      </c>
      <c r="D169" s="151">
        <v>1</v>
      </c>
      <c r="E169" s="166">
        <v>1</v>
      </c>
      <c r="F169" s="151"/>
      <c r="G169" s="166">
        <v>0</v>
      </c>
      <c r="H169" s="172"/>
    </row>
    <row r="170" spans="1:8" x14ac:dyDescent="0.25">
      <c r="A170" s="2" t="s">
        <v>61</v>
      </c>
      <c r="B170" s="151"/>
      <c r="C170" s="166">
        <v>0</v>
      </c>
      <c r="D170" s="151">
        <v>4</v>
      </c>
      <c r="E170" s="166">
        <v>1</v>
      </c>
      <c r="F170" s="151"/>
      <c r="G170" s="166">
        <v>0</v>
      </c>
      <c r="H170" s="172"/>
    </row>
    <row r="171" spans="1:8" x14ac:dyDescent="0.25">
      <c r="A171" s="2" t="s">
        <v>31</v>
      </c>
      <c r="B171" s="151">
        <v>5</v>
      </c>
      <c r="C171" s="166">
        <v>0.18518518518518517</v>
      </c>
      <c r="D171" s="151">
        <v>20</v>
      </c>
      <c r="E171" s="166">
        <v>0.7407407407407407</v>
      </c>
      <c r="F171" s="151">
        <v>2</v>
      </c>
      <c r="G171" s="166">
        <v>7.407407407407407E-2</v>
      </c>
      <c r="H171" s="172"/>
    </row>
    <row r="172" spans="1:8" x14ac:dyDescent="0.25">
      <c r="A172" s="140" t="s">
        <v>609</v>
      </c>
      <c r="B172" s="151"/>
      <c r="C172" s="166">
        <v>0</v>
      </c>
      <c r="D172" s="151">
        <v>3</v>
      </c>
      <c r="E172" s="166">
        <v>1</v>
      </c>
      <c r="F172" s="151"/>
      <c r="G172" s="166">
        <v>0</v>
      </c>
      <c r="H172" s="172"/>
    </row>
    <row r="173" spans="1:8" x14ac:dyDescent="0.25">
      <c r="A173" s="140" t="s">
        <v>608</v>
      </c>
      <c r="B173" s="151">
        <v>1</v>
      </c>
      <c r="C173" s="166">
        <v>0.33333333333333331</v>
      </c>
      <c r="D173" s="151">
        <v>2</v>
      </c>
      <c r="E173" s="166">
        <v>0.66666666666666663</v>
      </c>
      <c r="F173" s="151"/>
      <c r="G173" s="166">
        <v>0</v>
      </c>
      <c r="H173" s="172"/>
    </row>
    <row r="174" spans="1:8" x14ac:dyDescent="0.25">
      <c r="A174" s="140" t="s">
        <v>610</v>
      </c>
      <c r="B174" s="151">
        <v>1</v>
      </c>
      <c r="C174" s="166">
        <v>0.5</v>
      </c>
      <c r="D174" s="151">
        <v>1</v>
      </c>
      <c r="E174" s="166">
        <v>0.5</v>
      </c>
      <c r="F174" s="151"/>
      <c r="G174" s="166">
        <v>0</v>
      </c>
      <c r="H174" s="172"/>
    </row>
    <row r="175" spans="1:8" x14ac:dyDescent="0.25">
      <c r="A175" s="140" t="s">
        <v>107</v>
      </c>
      <c r="B175" s="151">
        <v>1</v>
      </c>
      <c r="C175" s="166">
        <v>8.3333333333333329E-2</v>
      </c>
      <c r="D175" s="151">
        <v>11</v>
      </c>
      <c r="E175" s="166">
        <v>0.91666666666666663</v>
      </c>
      <c r="F175" s="151"/>
      <c r="G175" s="166">
        <v>0</v>
      </c>
      <c r="H175" s="172"/>
    </row>
    <row r="176" spans="1:8" x14ac:dyDescent="0.25">
      <c r="A176" s="140" t="s">
        <v>584</v>
      </c>
      <c r="B176" s="151">
        <v>1</v>
      </c>
      <c r="C176" s="166">
        <v>0.2</v>
      </c>
      <c r="D176" s="151">
        <v>2</v>
      </c>
      <c r="E176" s="166">
        <v>0.4</v>
      </c>
      <c r="F176" s="151">
        <v>2</v>
      </c>
      <c r="G176" s="166">
        <v>0.4</v>
      </c>
      <c r="H176" s="172"/>
    </row>
    <row r="177" spans="1:8" x14ac:dyDescent="0.25">
      <c r="A177" s="140" t="s">
        <v>920</v>
      </c>
      <c r="B177" s="151">
        <v>1</v>
      </c>
      <c r="C177" s="166">
        <v>1</v>
      </c>
      <c r="D177" s="151"/>
      <c r="E177" s="166">
        <v>0</v>
      </c>
      <c r="F177" s="151"/>
      <c r="G177" s="166">
        <v>0</v>
      </c>
      <c r="H177" s="172"/>
    </row>
    <row r="178" spans="1:8" x14ac:dyDescent="0.25">
      <c r="A178" s="140" t="s">
        <v>933</v>
      </c>
      <c r="B178" s="151"/>
      <c r="C178" s="166">
        <v>0</v>
      </c>
      <c r="D178" s="151">
        <v>1</v>
      </c>
      <c r="E178" s="166">
        <v>1</v>
      </c>
      <c r="F178" s="151"/>
      <c r="G178" s="166">
        <v>0</v>
      </c>
      <c r="H178" s="172"/>
    </row>
    <row r="179" spans="1:8" x14ac:dyDescent="0.25">
      <c r="A179" s="2" t="s">
        <v>42</v>
      </c>
      <c r="B179" s="151"/>
      <c r="C179" s="166">
        <v>0</v>
      </c>
      <c r="D179" s="151">
        <v>5</v>
      </c>
      <c r="E179" s="166">
        <v>0.83333333333333337</v>
      </c>
      <c r="F179" s="151">
        <v>1</v>
      </c>
      <c r="G179" s="166">
        <v>0.16666666666666666</v>
      </c>
      <c r="H179" s="172"/>
    </row>
    <row r="180" spans="1:8" x14ac:dyDescent="0.25">
      <c r="A180" s="140" t="s">
        <v>42</v>
      </c>
      <c r="B180" s="151"/>
      <c r="C180" s="166">
        <v>0</v>
      </c>
      <c r="D180" s="151">
        <v>2</v>
      </c>
      <c r="E180" s="166">
        <v>0.66666666666666663</v>
      </c>
      <c r="F180" s="151">
        <v>1</v>
      </c>
      <c r="G180" s="166">
        <v>0.33333333333333331</v>
      </c>
      <c r="H180" s="172"/>
    </row>
    <row r="181" spans="1:8" x14ac:dyDescent="0.25">
      <c r="A181" s="140" t="s">
        <v>1501</v>
      </c>
      <c r="B181" s="151"/>
      <c r="C181" s="166">
        <v>0</v>
      </c>
      <c r="D181" s="151">
        <v>2</v>
      </c>
      <c r="E181" s="166">
        <v>1</v>
      </c>
      <c r="F181" s="151"/>
      <c r="G181" s="166">
        <v>0</v>
      </c>
      <c r="H181" s="172"/>
    </row>
    <row r="182" spans="1:8" x14ac:dyDescent="0.25">
      <c r="A182" s="140" t="s">
        <v>2126</v>
      </c>
      <c r="B182" s="151"/>
      <c r="C182" s="166">
        <v>0</v>
      </c>
      <c r="D182" s="151">
        <v>1</v>
      </c>
      <c r="E182" s="166">
        <v>1</v>
      </c>
      <c r="F182" s="151"/>
      <c r="G182" s="166">
        <v>0</v>
      </c>
      <c r="H182" s="172"/>
    </row>
    <row r="183" spans="1:8" x14ac:dyDescent="0.25">
      <c r="A183" s="2" t="s">
        <v>81</v>
      </c>
      <c r="B183" s="151"/>
      <c r="C183" s="166">
        <v>0</v>
      </c>
      <c r="D183" s="151">
        <v>10</v>
      </c>
      <c r="E183" s="166">
        <v>0.90909090909090906</v>
      </c>
      <c r="F183" s="151">
        <v>1</v>
      </c>
      <c r="G183" s="166">
        <v>9.0909090909090912E-2</v>
      </c>
      <c r="H183" s="172"/>
    </row>
    <row r="184" spans="1:8" x14ac:dyDescent="0.25">
      <c r="A184" s="140" t="s">
        <v>81</v>
      </c>
      <c r="B184" s="151"/>
      <c r="C184" s="166">
        <v>0</v>
      </c>
      <c r="D184" s="151">
        <v>9</v>
      </c>
      <c r="E184" s="166">
        <v>0.9</v>
      </c>
      <c r="F184" s="151">
        <v>1</v>
      </c>
      <c r="G184" s="166">
        <v>0.1</v>
      </c>
      <c r="H184" s="172"/>
    </row>
    <row r="185" spans="1:8" x14ac:dyDescent="0.25">
      <c r="A185" s="140" t="s">
        <v>262</v>
      </c>
      <c r="B185" s="151"/>
      <c r="C185" s="166">
        <v>0</v>
      </c>
      <c r="D185" s="151">
        <v>1</v>
      </c>
      <c r="E185" s="166">
        <v>1</v>
      </c>
      <c r="F185" s="151"/>
      <c r="G185" s="166">
        <v>0</v>
      </c>
      <c r="H185" s="172"/>
    </row>
    <row r="186" spans="1:8" x14ac:dyDescent="0.25">
      <c r="A186" s="2" t="s">
        <v>433</v>
      </c>
      <c r="B186" s="151">
        <v>1</v>
      </c>
      <c r="C186" s="166">
        <v>0.16666666666666666</v>
      </c>
      <c r="D186" s="151">
        <v>5</v>
      </c>
      <c r="E186" s="166">
        <v>0.83333333333333337</v>
      </c>
      <c r="F186" s="151"/>
      <c r="G186" s="166">
        <v>0</v>
      </c>
      <c r="H186" s="172"/>
    </row>
    <row r="187" spans="1:8" x14ac:dyDescent="0.25">
      <c r="A187" s="140" t="s">
        <v>433</v>
      </c>
      <c r="B187" s="151">
        <v>1</v>
      </c>
      <c r="C187" s="166">
        <v>0.33333333333333331</v>
      </c>
      <c r="D187" s="151">
        <v>2</v>
      </c>
      <c r="E187" s="166">
        <v>0.66666666666666663</v>
      </c>
      <c r="F187" s="151"/>
      <c r="G187" s="166">
        <v>0</v>
      </c>
      <c r="H187" s="172"/>
    </row>
    <row r="188" spans="1:8" x14ac:dyDescent="0.25">
      <c r="A188" s="140" t="s">
        <v>882</v>
      </c>
      <c r="B188" s="151"/>
      <c r="C188" s="166">
        <v>0</v>
      </c>
      <c r="D188" s="151">
        <v>1</v>
      </c>
      <c r="E188" s="166">
        <v>1</v>
      </c>
      <c r="F188" s="151"/>
      <c r="G188" s="166">
        <v>0</v>
      </c>
      <c r="H188" s="172"/>
    </row>
    <row r="189" spans="1:8" x14ac:dyDescent="0.25">
      <c r="A189" s="140" t="s">
        <v>1744</v>
      </c>
      <c r="B189" s="151"/>
      <c r="C189" s="166">
        <v>0</v>
      </c>
      <c r="D189" s="151">
        <v>1</v>
      </c>
      <c r="E189" s="166">
        <v>1</v>
      </c>
      <c r="F189" s="151"/>
      <c r="G189" s="166">
        <v>0</v>
      </c>
      <c r="H189" s="172"/>
    </row>
    <row r="190" spans="1:8" x14ac:dyDescent="0.25">
      <c r="A190" s="140" t="s">
        <v>2011</v>
      </c>
      <c r="B190" s="151"/>
      <c r="C190" s="166">
        <v>0</v>
      </c>
      <c r="D190" s="151">
        <v>1</v>
      </c>
      <c r="E190" s="166">
        <v>1</v>
      </c>
      <c r="F190" s="151"/>
      <c r="G190" s="166">
        <v>0</v>
      </c>
      <c r="H190" s="172"/>
    </row>
    <row r="191" spans="1:8" ht="15.75" x14ac:dyDescent="0.25">
      <c r="A191" s="162" t="s">
        <v>68</v>
      </c>
      <c r="B191" s="151">
        <v>2</v>
      </c>
      <c r="C191" s="166">
        <v>2.4096385542168676E-2</v>
      </c>
      <c r="D191" s="151">
        <v>79</v>
      </c>
      <c r="E191" s="166">
        <v>0.95180722891566261</v>
      </c>
      <c r="F191" s="151">
        <v>2</v>
      </c>
      <c r="G191" s="166">
        <v>2.4096385542168676E-2</v>
      </c>
      <c r="H191" s="172"/>
    </row>
    <row r="192" spans="1:8" x14ac:dyDescent="0.25">
      <c r="A192" s="2" t="s">
        <v>48</v>
      </c>
      <c r="B192" s="151"/>
      <c r="C192" s="166">
        <v>0</v>
      </c>
      <c r="D192" s="151">
        <v>24</v>
      </c>
      <c r="E192" s="166">
        <v>0.96</v>
      </c>
      <c r="F192" s="151">
        <v>1</v>
      </c>
      <c r="G192" s="166">
        <v>0.04</v>
      </c>
      <c r="H192" s="172"/>
    </row>
    <row r="193" spans="1:8" x14ac:dyDescent="0.25">
      <c r="A193" s="140" t="s">
        <v>215</v>
      </c>
      <c r="B193" s="151"/>
      <c r="C193" s="166">
        <v>0</v>
      </c>
      <c r="D193" s="151">
        <v>2</v>
      </c>
      <c r="E193" s="166">
        <v>1</v>
      </c>
      <c r="F193" s="151"/>
      <c r="G193" s="166">
        <v>0</v>
      </c>
      <c r="H193" s="172"/>
    </row>
    <row r="194" spans="1:8" x14ac:dyDescent="0.25">
      <c r="A194" s="140" t="s">
        <v>48</v>
      </c>
      <c r="B194" s="151"/>
      <c r="C194" s="166">
        <v>0</v>
      </c>
      <c r="D194" s="151">
        <v>5</v>
      </c>
      <c r="E194" s="166">
        <v>1</v>
      </c>
      <c r="F194" s="151"/>
      <c r="G194" s="166">
        <v>0</v>
      </c>
      <c r="H194" s="172"/>
    </row>
    <row r="195" spans="1:8" x14ac:dyDescent="0.25">
      <c r="A195" s="140" t="s">
        <v>584</v>
      </c>
      <c r="B195" s="151"/>
      <c r="C195" s="166">
        <v>0</v>
      </c>
      <c r="D195" s="151">
        <v>2</v>
      </c>
      <c r="E195" s="166">
        <v>1</v>
      </c>
      <c r="F195" s="151"/>
      <c r="G195" s="166">
        <v>0</v>
      </c>
      <c r="H195" s="172"/>
    </row>
    <row r="196" spans="1:8" x14ac:dyDescent="0.25">
      <c r="A196" s="140" t="s">
        <v>134</v>
      </c>
      <c r="B196" s="151"/>
      <c r="C196" s="166">
        <v>0</v>
      </c>
      <c r="D196" s="151">
        <v>10</v>
      </c>
      <c r="E196" s="166">
        <v>0.90909090909090906</v>
      </c>
      <c r="F196" s="151">
        <v>1</v>
      </c>
      <c r="G196" s="166">
        <v>9.0909090909090912E-2</v>
      </c>
      <c r="H196" s="172"/>
    </row>
    <row r="197" spans="1:8" x14ac:dyDescent="0.25">
      <c r="A197" s="140" t="s">
        <v>930</v>
      </c>
      <c r="B197" s="151"/>
      <c r="C197" s="166">
        <v>0</v>
      </c>
      <c r="D197" s="151">
        <v>5</v>
      </c>
      <c r="E197" s="166">
        <v>1</v>
      </c>
      <c r="F197" s="151"/>
      <c r="G197" s="166">
        <v>0</v>
      </c>
      <c r="H197" s="172"/>
    </row>
    <row r="198" spans="1:8" x14ac:dyDescent="0.25">
      <c r="A198" s="2" t="s">
        <v>73</v>
      </c>
      <c r="B198" s="151"/>
      <c r="C198" s="166">
        <v>0</v>
      </c>
      <c r="D198" s="151">
        <v>1</v>
      </c>
      <c r="E198" s="166">
        <v>1</v>
      </c>
      <c r="F198" s="151"/>
      <c r="G198" s="166">
        <v>0</v>
      </c>
      <c r="H198" s="172"/>
    </row>
    <row r="199" spans="1:8" x14ac:dyDescent="0.25">
      <c r="A199" s="140" t="s">
        <v>930</v>
      </c>
      <c r="B199" s="151"/>
      <c r="C199" s="166">
        <v>0</v>
      </c>
      <c r="D199" s="151">
        <v>1</v>
      </c>
      <c r="E199" s="166">
        <v>1</v>
      </c>
      <c r="F199" s="151"/>
      <c r="G199" s="166">
        <v>0</v>
      </c>
      <c r="H199" s="172"/>
    </row>
    <row r="200" spans="1:8" x14ac:dyDescent="0.25">
      <c r="A200" s="2" t="s">
        <v>103</v>
      </c>
      <c r="B200" s="151">
        <v>2</v>
      </c>
      <c r="C200" s="166">
        <v>8.3333333333333329E-2</v>
      </c>
      <c r="D200" s="151">
        <v>21</v>
      </c>
      <c r="E200" s="166">
        <v>0.875</v>
      </c>
      <c r="F200" s="151">
        <v>1</v>
      </c>
      <c r="G200" s="166">
        <v>4.1666666666666664E-2</v>
      </c>
      <c r="H200" s="172"/>
    </row>
    <row r="201" spans="1:8" x14ac:dyDescent="0.25">
      <c r="A201" s="140" t="s">
        <v>594</v>
      </c>
      <c r="B201" s="151"/>
      <c r="C201" s="166">
        <v>0</v>
      </c>
      <c r="D201" s="151">
        <v>5</v>
      </c>
      <c r="E201" s="166">
        <v>1</v>
      </c>
      <c r="F201" s="151"/>
      <c r="G201" s="166">
        <v>0</v>
      </c>
      <c r="H201" s="172"/>
    </row>
    <row r="202" spans="1:8" x14ac:dyDescent="0.25">
      <c r="A202" s="140" t="s">
        <v>103</v>
      </c>
      <c r="B202" s="151"/>
      <c r="C202" s="166">
        <v>0</v>
      </c>
      <c r="D202" s="151">
        <v>8</v>
      </c>
      <c r="E202" s="166">
        <v>0.88888888888888884</v>
      </c>
      <c r="F202" s="151">
        <v>1</v>
      </c>
      <c r="G202" s="166">
        <v>0.1111111111111111</v>
      </c>
      <c r="H202" s="172"/>
    </row>
    <row r="203" spans="1:8" x14ac:dyDescent="0.25">
      <c r="A203" s="140" t="s">
        <v>595</v>
      </c>
      <c r="B203" s="151">
        <v>1</v>
      </c>
      <c r="C203" s="166">
        <v>0.5</v>
      </c>
      <c r="D203" s="151">
        <v>1</v>
      </c>
      <c r="E203" s="166">
        <v>0.5</v>
      </c>
      <c r="F203" s="151"/>
      <c r="G203" s="166">
        <v>0</v>
      </c>
      <c r="H203" s="172"/>
    </row>
    <row r="204" spans="1:8" x14ac:dyDescent="0.25">
      <c r="A204" s="140" t="s">
        <v>596</v>
      </c>
      <c r="B204" s="151"/>
      <c r="C204" s="166">
        <v>0</v>
      </c>
      <c r="D204" s="151">
        <v>3</v>
      </c>
      <c r="E204" s="166">
        <v>1</v>
      </c>
      <c r="F204" s="151"/>
      <c r="G204" s="166">
        <v>0</v>
      </c>
      <c r="H204" s="172"/>
    </row>
    <row r="205" spans="1:8" x14ac:dyDescent="0.25">
      <c r="A205" s="140" t="s">
        <v>584</v>
      </c>
      <c r="B205" s="151">
        <v>1</v>
      </c>
      <c r="C205" s="166">
        <v>0.33333333333333331</v>
      </c>
      <c r="D205" s="151">
        <v>2</v>
      </c>
      <c r="E205" s="166">
        <v>0.66666666666666663</v>
      </c>
      <c r="F205" s="151"/>
      <c r="G205" s="166">
        <v>0</v>
      </c>
      <c r="H205" s="172"/>
    </row>
    <row r="206" spans="1:8" x14ac:dyDescent="0.25">
      <c r="A206" s="140" t="s">
        <v>1745</v>
      </c>
      <c r="B206" s="151"/>
      <c r="C206" s="166">
        <v>0</v>
      </c>
      <c r="D206" s="151">
        <v>2</v>
      </c>
      <c r="E206" s="166">
        <v>1</v>
      </c>
      <c r="F206" s="151"/>
      <c r="G206" s="166">
        <v>0</v>
      </c>
      <c r="H206" s="172"/>
    </row>
    <row r="207" spans="1:8" x14ac:dyDescent="0.25">
      <c r="A207" s="2" t="s">
        <v>31</v>
      </c>
      <c r="B207" s="151"/>
      <c r="C207" s="166">
        <v>0</v>
      </c>
      <c r="D207" s="151">
        <v>14</v>
      </c>
      <c r="E207" s="166">
        <v>1</v>
      </c>
      <c r="F207" s="151"/>
      <c r="G207" s="166">
        <v>0</v>
      </c>
      <c r="H207" s="172"/>
    </row>
    <row r="208" spans="1:8" x14ac:dyDescent="0.25">
      <c r="A208" s="140" t="s">
        <v>611</v>
      </c>
      <c r="B208" s="151"/>
      <c r="C208" s="166">
        <v>0</v>
      </c>
      <c r="D208" s="151">
        <v>2</v>
      </c>
      <c r="E208" s="166">
        <v>1</v>
      </c>
      <c r="F208" s="151"/>
      <c r="G208" s="166">
        <v>0</v>
      </c>
      <c r="H208" s="172"/>
    </row>
    <row r="209" spans="1:8" x14ac:dyDescent="0.25">
      <c r="A209" s="140" t="s">
        <v>612</v>
      </c>
      <c r="B209" s="151"/>
      <c r="C209" s="166">
        <v>0</v>
      </c>
      <c r="D209" s="151">
        <v>4</v>
      </c>
      <c r="E209" s="166">
        <v>1</v>
      </c>
      <c r="F209" s="151"/>
      <c r="G209" s="166">
        <v>0</v>
      </c>
      <c r="H209" s="172"/>
    </row>
    <row r="210" spans="1:8" x14ac:dyDescent="0.25">
      <c r="A210" s="140" t="s">
        <v>584</v>
      </c>
      <c r="B210" s="151"/>
      <c r="C210" s="166">
        <v>0</v>
      </c>
      <c r="D210" s="151">
        <v>6</v>
      </c>
      <c r="E210" s="166">
        <v>1</v>
      </c>
      <c r="F210" s="151"/>
      <c r="G210" s="166">
        <v>0</v>
      </c>
      <c r="H210" s="172"/>
    </row>
    <row r="211" spans="1:8" x14ac:dyDescent="0.25">
      <c r="A211" s="140" t="s">
        <v>599</v>
      </c>
      <c r="B211" s="151"/>
      <c r="C211" s="166">
        <v>0</v>
      </c>
      <c r="D211" s="151">
        <v>2</v>
      </c>
      <c r="E211" s="166">
        <v>1</v>
      </c>
      <c r="F211" s="151"/>
      <c r="G211" s="166">
        <v>0</v>
      </c>
      <c r="H211" s="172"/>
    </row>
    <row r="212" spans="1:8" x14ac:dyDescent="0.25">
      <c r="A212" s="2" t="s">
        <v>42</v>
      </c>
      <c r="B212" s="151"/>
      <c r="C212" s="166">
        <v>0</v>
      </c>
      <c r="D212" s="151">
        <v>13</v>
      </c>
      <c r="E212" s="166">
        <v>1</v>
      </c>
      <c r="F212" s="151"/>
      <c r="G212" s="166">
        <v>0</v>
      </c>
      <c r="H212" s="172"/>
    </row>
    <row r="213" spans="1:8" x14ac:dyDescent="0.25">
      <c r="A213" s="140" t="s">
        <v>711</v>
      </c>
      <c r="B213" s="151"/>
      <c r="C213" s="166">
        <v>0</v>
      </c>
      <c r="D213" s="151">
        <v>1</v>
      </c>
      <c r="E213" s="166">
        <v>1</v>
      </c>
      <c r="F213" s="151"/>
      <c r="G213" s="166">
        <v>0</v>
      </c>
      <c r="H213" s="172"/>
    </row>
    <row r="214" spans="1:8" x14ac:dyDescent="0.25">
      <c r="A214" s="140" t="s">
        <v>584</v>
      </c>
      <c r="B214" s="151"/>
      <c r="C214" s="166">
        <v>0</v>
      </c>
      <c r="D214" s="151">
        <v>1</v>
      </c>
      <c r="E214" s="166">
        <v>1</v>
      </c>
      <c r="F214" s="151"/>
      <c r="G214" s="166">
        <v>0</v>
      </c>
      <c r="H214" s="172"/>
    </row>
    <row r="215" spans="1:8" x14ac:dyDescent="0.25">
      <c r="A215" s="140" t="s">
        <v>42</v>
      </c>
      <c r="B215" s="151"/>
      <c r="C215" s="166">
        <v>0</v>
      </c>
      <c r="D215" s="151">
        <v>5</v>
      </c>
      <c r="E215" s="166">
        <v>1</v>
      </c>
      <c r="F215" s="151"/>
      <c r="G215" s="166">
        <v>0</v>
      </c>
      <c r="H215" s="172"/>
    </row>
    <row r="216" spans="1:8" x14ac:dyDescent="0.25">
      <c r="A216" s="140" t="s">
        <v>1637</v>
      </c>
      <c r="B216" s="151"/>
      <c r="C216" s="166">
        <v>0</v>
      </c>
      <c r="D216" s="151">
        <v>1</v>
      </c>
      <c r="E216" s="166">
        <v>1</v>
      </c>
      <c r="F216" s="151"/>
      <c r="G216" s="166">
        <v>0</v>
      </c>
      <c r="H216" s="172"/>
    </row>
    <row r="217" spans="1:8" x14ac:dyDescent="0.25">
      <c r="A217" s="140" t="s">
        <v>1438</v>
      </c>
      <c r="B217" s="151"/>
      <c r="C217" s="166">
        <v>0</v>
      </c>
      <c r="D217" s="151">
        <v>2</v>
      </c>
      <c r="E217" s="166">
        <v>1</v>
      </c>
      <c r="F217" s="151"/>
      <c r="G217" s="166">
        <v>0</v>
      </c>
      <c r="H217" s="172"/>
    </row>
    <row r="218" spans="1:8" x14ac:dyDescent="0.25">
      <c r="A218" s="140" t="s">
        <v>1513</v>
      </c>
      <c r="B218" s="151"/>
      <c r="C218" s="166">
        <v>0</v>
      </c>
      <c r="D218" s="151">
        <v>1</v>
      </c>
      <c r="E218" s="166">
        <v>1</v>
      </c>
      <c r="F218" s="151"/>
      <c r="G218" s="166">
        <v>0</v>
      </c>
      <c r="H218" s="172"/>
    </row>
    <row r="219" spans="1:8" x14ac:dyDescent="0.25">
      <c r="A219" s="140" t="s">
        <v>1647</v>
      </c>
      <c r="B219" s="151"/>
      <c r="C219" s="166">
        <v>0</v>
      </c>
      <c r="D219" s="151">
        <v>1</v>
      </c>
      <c r="E219" s="166">
        <v>1</v>
      </c>
      <c r="F219" s="151"/>
      <c r="G219" s="166">
        <v>0</v>
      </c>
      <c r="H219" s="172"/>
    </row>
    <row r="220" spans="1:8" x14ac:dyDescent="0.25">
      <c r="A220" s="140" t="s">
        <v>1986</v>
      </c>
      <c r="B220" s="151"/>
      <c r="C220" s="166">
        <v>0</v>
      </c>
      <c r="D220" s="151">
        <v>1</v>
      </c>
      <c r="E220" s="166">
        <v>1</v>
      </c>
      <c r="F220" s="151"/>
      <c r="G220" s="166">
        <v>0</v>
      </c>
      <c r="H220" s="172"/>
    </row>
    <row r="221" spans="1:8" x14ac:dyDescent="0.25">
      <c r="A221" s="2" t="s">
        <v>210</v>
      </c>
      <c r="B221" s="151"/>
      <c r="C221" s="166">
        <v>0</v>
      </c>
      <c r="D221" s="151">
        <v>6</v>
      </c>
      <c r="E221" s="166">
        <v>1</v>
      </c>
      <c r="F221" s="151"/>
      <c r="G221" s="166">
        <v>0</v>
      </c>
      <c r="H221" s="172"/>
    </row>
    <row r="222" spans="1:8" x14ac:dyDescent="0.25">
      <c r="A222" s="140" t="s">
        <v>211</v>
      </c>
      <c r="B222" s="151"/>
      <c r="C222" s="166">
        <v>0</v>
      </c>
      <c r="D222" s="151">
        <v>1</v>
      </c>
      <c r="E222" s="166">
        <v>1</v>
      </c>
      <c r="F222" s="151"/>
      <c r="G222" s="166">
        <v>0</v>
      </c>
      <c r="H222" s="172"/>
    </row>
    <row r="223" spans="1:8" x14ac:dyDescent="0.25">
      <c r="A223" s="140" t="s">
        <v>375</v>
      </c>
      <c r="B223" s="151"/>
      <c r="C223" s="166">
        <v>0</v>
      </c>
      <c r="D223" s="151">
        <v>5</v>
      </c>
      <c r="E223" s="166">
        <v>1</v>
      </c>
      <c r="F223" s="151"/>
      <c r="G223" s="166">
        <v>0</v>
      </c>
      <c r="H223" s="172"/>
    </row>
    <row r="224" spans="1:8" ht="15.75" x14ac:dyDescent="0.25">
      <c r="A224" s="162" t="s">
        <v>285</v>
      </c>
      <c r="B224" s="151"/>
      <c r="C224" s="166">
        <v>0</v>
      </c>
      <c r="D224" s="151">
        <v>9</v>
      </c>
      <c r="E224" s="166">
        <v>0.9</v>
      </c>
      <c r="F224" s="151">
        <v>1</v>
      </c>
      <c r="G224" s="166">
        <v>0.1</v>
      </c>
      <c r="H224" s="172"/>
    </row>
    <row r="225" spans="1:8" x14ac:dyDescent="0.25">
      <c r="A225" s="155" t="s">
        <v>48</v>
      </c>
      <c r="B225" s="151"/>
      <c r="C225" s="166">
        <v>0</v>
      </c>
      <c r="D225" s="151">
        <v>2</v>
      </c>
      <c r="E225" s="166">
        <v>1</v>
      </c>
      <c r="F225" s="151"/>
      <c r="G225" s="166">
        <v>0</v>
      </c>
      <c r="H225" s="172"/>
    </row>
    <row r="226" spans="1:8" x14ac:dyDescent="0.25">
      <c r="A226" s="140" t="s">
        <v>158</v>
      </c>
      <c r="B226" s="151"/>
      <c r="C226" s="166">
        <v>0</v>
      </c>
      <c r="D226" s="151">
        <v>1</v>
      </c>
      <c r="E226" s="166">
        <v>1</v>
      </c>
      <c r="F226" s="151"/>
      <c r="G226" s="166">
        <v>0</v>
      </c>
      <c r="H226" s="172"/>
    </row>
    <row r="227" spans="1:8" x14ac:dyDescent="0.25">
      <c r="A227" s="140" t="s">
        <v>48</v>
      </c>
      <c r="B227" s="151"/>
      <c r="C227" s="166">
        <v>0</v>
      </c>
      <c r="D227" s="151">
        <v>1</v>
      </c>
      <c r="E227" s="166">
        <v>1</v>
      </c>
      <c r="F227" s="151"/>
      <c r="G227" s="166">
        <v>0</v>
      </c>
      <c r="H227" s="172"/>
    </row>
    <row r="228" spans="1:8" x14ac:dyDescent="0.25">
      <c r="A228" s="155" t="s">
        <v>31</v>
      </c>
      <c r="B228" s="151"/>
      <c r="C228" s="166">
        <v>0</v>
      </c>
      <c r="D228" s="151">
        <v>5</v>
      </c>
      <c r="E228" s="166">
        <v>0.83333333333333337</v>
      </c>
      <c r="F228" s="151">
        <v>1</v>
      </c>
      <c r="G228" s="166">
        <v>0.16666666666666666</v>
      </c>
      <c r="H228" s="172"/>
    </row>
    <row r="229" spans="1:8" x14ac:dyDescent="0.25">
      <c r="A229" s="140" t="s">
        <v>922</v>
      </c>
      <c r="B229" s="151"/>
      <c r="C229" s="166">
        <v>0</v>
      </c>
      <c r="D229" s="151">
        <v>2</v>
      </c>
      <c r="E229" s="166">
        <v>1</v>
      </c>
      <c r="F229" s="151"/>
      <c r="G229" s="166">
        <v>0</v>
      </c>
      <c r="H229" s="172"/>
    </row>
    <row r="230" spans="1:8" x14ac:dyDescent="0.25">
      <c r="A230" s="140" t="s">
        <v>931</v>
      </c>
      <c r="B230" s="151"/>
      <c r="C230" s="166">
        <v>0</v>
      </c>
      <c r="D230" s="151">
        <v>1</v>
      </c>
      <c r="E230" s="166">
        <v>1</v>
      </c>
      <c r="F230" s="151"/>
      <c r="G230" s="166">
        <v>0</v>
      </c>
      <c r="H230" s="172"/>
    </row>
    <row r="231" spans="1:8" x14ac:dyDescent="0.25">
      <c r="A231" s="140" t="s">
        <v>31</v>
      </c>
      <c r="B231" s="151"/>
      <c r="C231" s="166">
        <v>0</v>
      </c>
      <c r="D231" s="151">
        <v>1</v>
      </c>
      <c r="E231" s="166">
        <v>1</v>
      </c>
      <c r="F231" s="151"/>
      <c r="G231" s="166">
        <v>0</v>
      </c>
      <c r="H231" s="172"/>
    </row>
    <row r="232" spans="1:8" x14ac:dyDescent="0.25">
      <c r="A232" s="140" t="s">
        <v>1362</v>
      </c>
      <c r="B232" s="151"/>
      <c r="C232" s="166">
        <v>0</v>
      </c>
      <c r="D232" s="151"/>
      <c r="E232" s="166">
        <v>0</v>
      </c>
      <c r="F232" s="151">
        <v>1</v>
      </c>
      <c r="G232" s="166">
        <v>1</v>
      </c>
      <c r="H232" s="172"/>
    </row>
    <row r="233" spans="1:8" x14ac:dyDescent="0.25">
      <c r="A233" s="140" t="s">
        <v>2137</v>
      </c>
      <c r="B233" s="151"/>
      <c r="C233" s="166">
        <v>0</v>
      </c>
      <c r="D233" s="151">
        <v>1</v>
      </c>
      <c r="E233" s="166">
        <v>1</v>
      </c>
      <c r="F233" s="151"/>
      <c r="G233" s="166">
        <v>0</v>
      </c>
      <c r="H233" s="172"/>
    </row>
    <row r="234" spans="1:8" x14ac:dyDescent="0.25">
      <c r="A234" s="155" t="s">
        <v>81</v>
      </c>
      <c r="B234" s="151"/>
      <c r="C234" s="166">
        <v>0</v>
      </c>
      <c r="D234" s="151">
        <v>2</v>
      </c>
      <c r="E234" s="166">
        <v>1</v>
      </c>
      <c r="F234" s="151"/>
      <c r="G234" s="166">
        <v>0</v>
      </c>
      <c r="H234" s="172"/>
    </row>
    <row r="235" spans="1:8" x14ac:dyDescent="0.25">
      <c r="A235" s="140" t="s">
        <v>81</v>
      </c>
      <c r="B235" s="151"/>
      <c r="C235" s="166">
        <v>0</v>
      </c>
      <c r="D235" s="151">
        <v>2</v>
      </c>
      <c r="E235" s="166">
        <v>1</v>
      </c>
      <c r="F235" s="151"/>
      <c r="G235" s="166">
        <v>0</v>
      </c>
      <c r="H235" s="172"/>
    </row>
    <row r="236" spans="1:8" ht="15.75" x14ac:dyDescent="0.25">
      <c r="A236" s="162" t="s">
        <v>65</v>
      </c>
      <c r="B236" s="151">
        <v>9</v>
      </c>
      <c r="C236" s="166">
        <v>5.7692307692307696E-2</v>
      </c>
      <c r="D236" s="151">
        <v>141</v>
      </c>
      <c r="E236" s="166">
        <v>0.90384615384615385</v>
      </c>
      <c r="F236" s="151">
        <v>6</v>
      </c>
      <c r="G236" s="166">
        <v>3.8461538461538464E-2</v>
      </c>
      <c r="H236" s="172"/>
    </row>
    <row r="237" spans="1:8" x14ac:dyDescent="0.25">
      <c r="A237" s="2" t="s">
        <v>48</v>
      </c>
      <c r="B237" s="151">
        <v>1</v>
      </c>
      <c r="C237" s="166">
        <v>3.8461538461538464E-2</v>
      </c>
      <c r="D237" s="151">
        <v>23</v>
      </c>
      <c r="E237" s="166">
        <v>0.88461538461538458</v>
      </c>
      <c r="F237" s="151">
        <v>2</v>
      </c>
      <c r="G237" s="166">
        <v>7.6923076923076927E-2</v>
      </c>
      <c r="H237" s="172"/>
    </row>
    <row r="238" spans="1:8" x14ac:dyDescent="0.25">
      <c r="A238" s="140" t="s">
        <v>158</v>
      </c>
      <c r="B238" s="151"/>
      <c r="C238" s="166">
        <v>0</v>
      </c>
      <c r="D238" s="151">
        <v>9</v>
      </c>
      <c r="E238" s="166">
        <v>1</v>
      </c>
      <c r="F238" s="151"/>
      <c r="G238" s="166">
        <v>0</v>
      </c>
      <c r="H238" s="172"/>
    </row>
    <row r="239" spans="1:8" x14ac:dyDescent="0.25">
      <c r="A239" s="140" t="s">
        <v>586</v>
      </c>
      <c r="B239" s="151"/>
      <c r="C239" s="166">
        <v>0</v>
      </c>
      <c r="D239" s="151">
        <v>4</v>
      </c>
      <c r="E239" s="166">
        <v>0.8</v>
      </c>
      <c r="F239" s="151">
        <v>1</v>
      </c>
      <c r="G239" s="166">
        <v>0.2</v>
      </c>
      <c r="H239" s="172"/>
    </row>
    <row r="240" spans="1:8" x14ac:dyDescent="0.25">
      <c r="A240" s="140" t="s">
        <v>113</v>
      </c>
      <c r="B240" s="151"/>
      <c r="C240" s="166">
        <v>0</v>
      </c>
      <c r="D240" s="151">
        <v>6</v>
      </c>
      <c r="E240" s="166">
        <v>1</v>
      </c>
      <c r="F240" s="151"/>
      <c r="G240" s="166">
        <v>0</v>
      </c>
      <c r="H240" s="172"/>
    </row>
    <row r="241" spans="1:8" x14ac:dyDescent="0.25">
      <c r="A241" s="140" t="s">
        <v>584</v>
      </c>
      <c r="B241" s="151">
        <v>1</v>
      </c>
      <c r="C241" s="166">
        <v>0.25</v>
      </c>
      <c r="D241" s="151">
        <v>2</v>
      </c>
      <c r="E241" s="166">
        <v>0.5</v>
      </c>
      <c r="F241" s="151">
        <v>1</v>
      </c>
      <c r="G241" s="166">
        <v>0.25</v>
      </c>
      <c r="H241" s="172"/>
    </row>
    <row r="242" spans="1:8" x14ac:dyDescent="0.25">
      <c r="A242" s="140" t="s">
        <v>262</v>
      </c>
      <c r="B242" s="151"/>
      <c r="C242" s="166">
        <v>0</v>
      </c>
      <c r="D242" s="151">
        <v>2</v>
      </c>
      <c r="E242" s="166">
        <v>1</v>
      </c>
      <c r="F242" s="151"/>
      <c r="G242" s="166">
        <v>0</v>
      </c>
      <c r="H242" s="172"/>
    </row>
    <row r="243" spans="1:8" x14ac:dyDescent="0.25">
      <c r="A243" s="2" t="s">
        <v>75</v>
      </c>
      <c r="B243" s="151">
        <v>2</v>
      </c>
      <c r="C243" s="166">
        <v>0.14285714285714285</v>
      </c>
      <c r="D243" s="151">
        <v>11</v>
      </c>
      <c r="E243" s="166">
        <v>0.7857142857142857</v>
      </c>
      <c r="F243" s="151">
        <v>1</v>
      </c>
      <c r="G243" s="166">
        <v>7.1428571428571425E-2</v>
      </c>
      <c r="H243" s="172"/>
    </row>
    <row r="244" spans="1:8" x14ac:dyDescent="0.25">
      <c r="A244" s="140" t="s">
        <v>589</v>
      </c>
      <c r="B244" s="151"/>
      <c r="C244" s="166">
        <v>0</v>
      </c>
      <c r="D244" s="151">
        <v>4</v>
      </c>
      <c r="E244" s="166">
        <v>1</v>
      </c>
      <c r="F244" s="151"/>
      <c r="G244" s="166">
        <v>0</v>
      </c>
      <c r="H244" s="172"/>
    </row>
    <row r="245" spans="1:8" x14ac:dyDescent="0.25">
      <c r="A245" s="140" t="s">
        <v>588</v>
      </c>
      <c r="B245" s="151"/>
      <c r="C245" s="166">
        <v>0</v>
      </c>
      <c r="D245" s="151">
        <v>2</v>
      </c>
      <c r="E245" s="166">
        <v>1</v>
      </c>
      <c r="F245" s="151"/>
      <c r="G245" s="166">
        <v>0</v>
      </c>
      <c r="H245" s="172"/>
    </row>
    <row r="246" spans="1:8" x14ac:dyDescent="0.25">
      <c r="A246" s="140" t="s">
        <v>711</v>
      </c>
      <c r="B246" s="151"/>
      <c r="C246" s="166">
        <v>0</v>
      </c>
      <c r="D246" s="151">
        <v>3</v>
      </c>
      <c r="E246" s="166">
        <v>1</v>
      </c>
      <c r="F246" s="151"/>
      <c r="G246" s="166">
        <v>0</v>
      </c>
      <c r="H246" s="172"/>
    </row>
    <row r="247" spans="1:8" x14ac:dyDescent="0.25">
      <c r="A247" s="140" t="s">
        <v>590</v>
      </c>
      <c r="B247" s="151"/>
      <c r="C247" s="166">
        <v>0</v>
      </c>
      <c r="D247" s="151">
        <v>1</v>
      </c>
      <c r="E247" s="166">
        <v>1</v>
      </c>
      <c r="F247" s="151"/>
      <c r="G247" s="166">
        <v>0</v>
      </c>
      <c r="H247" s="172"/>
    </row>
    <row r="248" spans="1:8" x14ac:dyDescent="0.25">
      <c r="A248" s="140" t="s">
        <v>584</v>
      </c>
      <c r="B248" s="151">
        <v>1</v>
      </c>
      <c r="C248" s="166">
        <v>1</v>
      </c>
      <c r="D248" s="151"/>
      <c r="E248" s="166">
        <v>0</v>
      </c>
      <c r="F248" s="151"/>
      <c r="G248" s="166">
        <v>0</v>
      </c>
      <c r="H248" s="172"/>
    </row>
    <row r="249" spans="1:8" x14ac:dyDescent="0.25">
      <c r="A249" s="140" t="s">
        <v>935</v>
      </c>
      <c r="B249" s="151"/>
      <c r="C249" s="166">
        <v>0</v>
      </c>
      <c r="D249" s="151"/>
      <c r="E249" s="166">
        <v>0</v>
      </c>
      <c r="F249" s="151">
        <v>1</v>
      </c>
      <c r="G249" s="166">
        <v>1</v>
      </c>
      <c r="H249" s="172"/>
    </row>
    <row r="250" spans="1:8" x14ac:dyDescent="0.25">
      <c r="A250" s="140" t="s">
        <v>1747</v>
      </c>
      <c r="B250" s="151"/>
      <c r="C250" s="166">
        <v>0</v>
      </c>
      <c r="D250" s="151">
        <v>1</v>
      </c>
      <c r="E250" s="166">
        <v>1</v>
      </c>
      <c r="F250" s="151"/>
      <c r="G250" s="166">
        <v>0</v>
      </c>
      <c r="H250" s="172"/>
    </row>
    <row r="251" spans="1:8" x14ac:dyDescent="0.25">
      <c r="A251" s="140" t="s">
        <v>1746</v>
      </c>
      <c r="B251" s="151">
        <v>1</v>
      </c>
      <c r="C251" s="166">
        <v>1</v>
      </c>
      <c r="D251" s="151"/>
      <c r="E251" s="166">
        <v>0</v>
      </c>
      <c r="F251" s="151"/>
      <c r="G251" s="166">
        <v>0</v>
      </c>
      <c r="H251" s="172"/>
    </row>
    <row r="252" spans="1:8" x14ac:dyDescent="0.25">
      <c r="A252" s="2" t="s">
        <v>155</v>
      </c>
      <c r="B252" s="151"/>
      <c r="C252" s="166">
        <v>0</v>
      </c>
      <c r="D252" s="151">
        <v>4</v>
      </c>
      <c r="E252" s="166">
        <v>0.8</v>
      </c>
      <c r="F252" s="151">
        <v>1</v>
      </c>
      <c r="G252" s="166">
        <v>0.2</v>
      </c>
      <c r="H252" s="172"/>
    </row>
    <row r="253" spans="1:8" x14ac:dyDescent="0.25">
      <c r="A253" s="2" t="s">
        <v>73</v>
      </c>
      <c r="B253" s="151">
        <v>1</v>
      </c>
      <c r="C253" s="166">
        <v>0.25</v>
      </c>
      <c r="D253" s="151">
        <v>3</v>
      </c>
      <c r="E253" s="166">
        <v>0.75</v>
      </c>
      <c r="F253" s="151"/>
      <c r="G253" s="166">
        <v>0</v>
      </c>
      <c r="H253" s="172"/>
    </row>
    <row r="254" spans="1:8" x14ac:dyDescent="0.25">
      <c r="A254" s="140" t="s">
        <v>711</v>
      </c>
      <c r="B254" s="151"/>
      <c r="C254" s="166">
        <v>0</v>
      </c>
      <c r="D254" s="151">
        <v>2</v>
      </c>
      <c r="E254" s="166">
        <v>1</v>
      </c>
      <c r="F254" s="151"/>
      <c r="G254" s="166">
        <v>0</v>
      </c>
      <c r="H254" s="172"/>
    </row>
    <row r="255" spans="1:8" x14ac:dyDescent="0.25">
      <c r="A255" s="140" t="s">
        <v>584</v>
      </c>
      <c r="B255" s="151">
        <v>1</v>
      </c>
      <c r="C255" s="166">
        <v>1</v>
      </c>
      <c r="D255" s="151"/>
      <c r="E255" s="166">
        <v>0</v>
      </c>
      <c r="F255" s="151"/>
      <c r="G255" s="166">
        <v>0</v>
      </c>
      <c r="H255" s="172"/>
    </row>
    <row r="256" spans="1:8" x14ac:dyDescent="0.25">
      <c r="A256" s="140" t="s">
        <v>1650</v>
      </c>
      <c r="B256" s="151"/>
      <c r="C256" s="166">
        <v>0</v>
      </c>
      <c r="D256" s="151">
        <v>1</v>
      </c>
      <c r="E256" s="166">
        <v>1</v>
      </c>
      <c r="F256" s="151"/>
      <c r="G256" s="166">
        <v>0</v>
      </c>
      <c r="H256" s="172"/>
    </row>
    <row r="257" spans="1:8" x14ac:dyDescent="0.25">
      <c r="A257" s="2" t="s">
        <v>61</v>
      </c>
      <c r="B257" s="151">
        <v>2</v>
      </c>
      <c r="C257" s="166">
        <v>9.0909090909090912E-2</v>
      </c>
      <c r="D257" s="151">
        <v>19</v>
      </c>
      <c r="E257" s="166">
        <v>0.86363636363636365</v>
      </c>
      <c r="F257" s="151">
        <v>1</v>
      </c>
      <c r="G257" s="166">
        <v>4.5454545454545456E-2</v>
      </c>
      <c r="H257" s="172"/>
    </row>
    <row r="258" spans="1:8" x14ac:dyDescent="0.25">
      <c r="A258" s="2" t="s">
        <v>119</v>
      </c>
      <c r="B258" s="151">
        <v>1</v>
      </c>
      <c r="C258" s="166">
        <v>4.7619047619047616E-2</v>
      </c>
      <c r="D258" s="151">
        <v>20</v>
      </c>
      <c r="E258" s="166">
        <v>0.95238095238095233</v>
      </c>
      <c r="F258" s="151"/>
      <c r="G258" s="166">
        <v>0</v>
      </c>
      <c r="H258" s="172"/>
    </row>
    <row r="259" spans="1:8" x14ac:dyDescent="0.25">
      <c r="A259" s="140" t="s">
        <v>162</v>
      </c>
      <c r="B259" s="151"/>
      <c r="C259" s="166">
        <v>0</v>
      </c>
      <c r="D259" s="151">
        <v>2</v>
      </c>
      <c r="E259" s="166">
        <v>1</v>
      </c>
      <c r="F259" s="151"/>
      <c r="G259" s="166">
        <v>0</v>
      </c>
      <c r="H259" s="172"/>
    </row>
    <row r="260" spans="1:8" x14ac:dyDescent="0.25">
      <c r="A260" s="140" t="s">
        <v>119</v>
      </c>
      <c r="B260" s="151"/>
      <c r="C260" s="166">
        <v>0</v>
      </c>
      <c r="D260" s="151">
        <v>11</v>
      </c>
      <c r="E260" s="166">
        <v>1</v>
      </c>
      <c r="F260" s="151"/>
      <c r="G260" s="166">
        <v>0</v>
      </c>
      <c r="H260" s="172"/>
    </row>
    <row r="261" spans="1:8" x14ac:dyDescent="0.25">
      <c r="A261" s="140" t="s">
        <v>1279</v>
      </c>
      <c r="B261" s="151"/>
      <c r="C261" s="166">
        <v>0</v>
      </c>
      <c r="D261" s="151">
        <v>2</v>
      </c>
      <c r="E261" s="166">
        <v>1</v>
      </c>
      <c r="F261" s="151"/>
      <c r="G261" s="166">
        <v>0</v>
      </c>
      <c r="H261" s="172"/>
    </row>
    <row r="262" spans="1:8" x14ac:dyDescent="0.25">
      <c r="A262" s="140" t="s">
        <v>1295</v>
      </c>
      <c r="B262" s="151"/>
      <c r="C262" s="166">
        <v>0</v>
      </c>
      <c r="D262" s="151">
        <v>2</v>
      </c>
      <c r="E262" s="166">
        <v>1</v>
      </c>
      <c r="F262" s="151"/>
      <c r="G262" s="166">
        <v>0</v>
      </c>
      <c r="H262" s="172"/>
    </row>
    <row r="263" spans="1:8" x14ac:dyDescent="0.25">
      <c r="A263" s="140" t="s">
        <v>1415</v>
      </c>
      <c r="B263" s="151"/>
      <c r="C263" s="166">
        <v>0</v>
      </c>
      <c r="D263" s="151">
        <v>2</v>
      </c>
      <c r="E263" s="166">
        <v>1</v>
      </c>
      <c r="F263" s="151"/>
      <c r="G263" s="166">
        <v>0</v>
      </c>
      <c r="H263" s="172"/>
    </row>
    <row r="264" spans="1:8" x14ac:dyDescent="0.25">
      <c r="A264" s="140" t="s">
        <v>1766</v>
      </c>
      <c r="B264" s="151">
        <v>1</v>
      </c>
      <c r="C264" s="166">
        <v>1</v>
      </c>
      <c r="D264" s="151"/>
      <c r="E264" s="166">
        <v>0</v>
      </c>
      <c r="F264" s="151"/>
      <c r="G264" s="166">
        <v>0</v>
      </c>
      <c r="H264" s="172"/>
    </row>
    <row r="265" spans="1:8" x14ac:dyDescent="0.25">
      <c r="A265" s="140" t="s">
        <v>1801</v>
      </c>
      <c r="B265" s="151"/>
      <c r="C265" s="166">
        <v>0</v>
      </c>
      <c r="D265" s="151">
        <v>1</v>
      </c>
      <c r="E265" s="166">
        <v>1</v>
      </c>
      <c r="F265" s="151"/>
      <c r="G265" s="166">
        <v>0</v>
      </c>
      <c r="H265" s="172"/>
    </row>
    <row r="266" spans="1:8" x14ac:dyDescent="0.25">
      <c r="A266" s="2" t="s">
        <v>103</v>
      </c>
      <c r="B266" s="151"/>
      <c r="C266" s="166">
        <v>0</v>
      </c>
      <c r="D266" s="151">
        <v>1</v>
      </c>
      <c r="E266" s="166">
        <v>1</v>
      </c>
      <c r="F266" s="151"/>
      <c r="G266" s="166">
        <v>0</v>
      </c>
      <c r="H266" s="172"/>
    </row>
    <row r="267" spans="1:8" x14ac:dyDescent="0.25">
      <c r="A267" s="140" t="s">
        <v>584</v>
      </c>
      <c r="B267" s="151"/>
      <c r="C267" s="166">
        <v>0</v>
      </c>
      <c r="D267" s="151">
        <v>1</v>
      </c>
      <c r="E267" s="166">
        <v>1</v>
      </c>
      <c r="F267" s="151"/>
      <c r="G267" s="166">
        <v>0</v>
      </c>
      <c r="H267" s="172"/>
    </row>
    <row r="268" spans="1:8" x14ac:dyDescent="0.25">
      <c r="A268" s="2" t="s">
        <v>31</v>
      </c>
      <c r="B268" s="151">
        <v>1</v>
      </c>
      <c r="C268" s="166">
        <v>2.4390243902439025E-2</v>
      </c>
      <c r="D268" s="151">
        <v>39</v>
      </c>
      <c r="E268" s="166">
        <v>0.95121951219512191</v>
      </c>
      <c r="F268" s="151">
        <v>1</v>
      </c>
      <c r="G268" s="166">
        <v>2.4390243902439025E-2</v>
      </c>
      <c r="H268" s="172"/>
    </row>
    <row r="269" spans="1:8" x14ac:dyDescent="0.25">
      <c r="A269" s="140" t="s">
        <v>152</v>
      </c>
      <c r="B269" s="151"/>
      <c r="C269" s="166">
        <v>0</v>
      </c>
      <c r="D269" s="151">
        <v>5</v>
      </c>
      <c r="E269" s="166">
        <v>1</v>
      </c>
      <c r="F269" s="151"/>
      <c r="G269" s="166">
        <v>0</v>
      </c>
      <c r="H269" s="172"/>
    </row>
    <row r="270" spans="1:8" x14ac:dyDescent="0.25">
      <c r="A270" s="140" t="s">
        <v>711</v>
      </c>
      <c r="B270" s="151"/>
      <c r="C270" s="166">
        <v>0</v>
      </c>
      <c r="D270" s="151">
        <v>1</v>
      </c>
      <c r="E270" s="166">
        <v>1</v>
      </c>
      <c r="F270" s="151"/>
      <c r="G270" s="166">
        <v>0</v>
      </c>
      <c r="H270" s="172"/>
    </row>
    <row r="271" spans="1:8" x14ac:dyDescent="0.25">
      <c r="A271" s="140" t="s">
        <v>614</v>
      </c>
      <c r="B271" s="151"/>
      <c r="C271" s="166">
        <v>0</v>
      </c>
      <c r="D271" s="151">
        <v>4</v>
      </c>
      <c r="E271" s="166">
        <v>1</v>
      </c>
      <c r="F271" s="151"/>
      <c r="G271" s="166">
        <v>0</v>
      </c>
      <c r="H271" s="172"/>
    </row>
    <row r="272" spans="1:8" x14ac:dyDescent="0.25">
      <c r="A272" s="140" t="s">
        <v>615</v>
      </c>
      <c r="B272" s="151"/>
      <c r="C272" s="166">
        <v>0</v>
      </c>
      <c r="D272" s="151">
        <v>1</v>
      </c>
      <c r="E272" s="166">
        <v>1</v>
      </c>
      <c r="F272" s="151"/>
      <c r="G272" s="166">
        <v>0</v>
      </c>
      <c r="H272" s="172"/>
    </row>
    <row r="273" spans="1:8" x14ac:dyDescent="0.25">
      <c r="A273" s="140" t="s">
        <v>613</v>
      </c>
      <c r="B273" s="151"/>
      <c r="C273" s="166">
        <v>0</v>
      </c>
      <c r="D273" s="151">
        <v>12</v>
      </c>
      <c r="E273" s="166">
        <v>1</v>
      </c>
      <c r="F273" s="151"/>
      <c r="G273" s="166">
        <v>0</v>
      </c>
      <c r="H273" s="172"/>
    </row>
    <row r="274" spans="1:8" x14ac:dyDescent="0.25">
      <c r="A274" s="140" t="s">
        <v>107</v>
      </c>
      <c r="B274" s="151">
        <v>1</v>
      </c>
      <c r="C274" s="166">
        <v>7.1428571428571425E-2</v>
      </c>
      <c r="D274" s="151">
        <v>12</v>
      </c>
      <c r="E274" s="166">
        <v>0.8571428571428571</v>
      </c>
      <c r="F274" s="151">
        <v>1</v>
      </c>
      <c r="G274" s="166">
        <v>7.1428571428571425E-2</v>
      </c>
      <c r="H274" s="172"/>
    </row>
    <row r="275" spans="1:8" x14ac:dyDescent="0.25">
      <c r="A275" s="140" t="s">
        <v>584</v>
      </c>
      <c r="B275" s="151"/>
      <c r="C275" s="166">
        <v>0</v>
      </c>
      <c r="D275" s="151">
        <v>4</v>
      </c>
      <c r="E275" s="166">
        <v>1</v>
      </c>
      <c r="F275" s="151"/>
      <c r="G275" s="166">
        <v>0</v>
      </c>
      <c r="H275" s="172"/>
    </row>
    <row r="276" spans="1:8" x14ac:dyDescent="0.25">
      <c r="A276" s="2" t="s">
        <v>81</v>
      </c>
      <c r="B276" s="151"/>
      <c r="C276" s="166">
        <v>0</v>
      </c>
      <c r="D276" s="151">
        <v>6</v>
      </c>
      <c r="E276" s="166">
        <v>1</v>
      </c>
      <c r="F276" s="151"/>
      <c r="G276" s="166">
        <v>0</v>
      </c>
      <c r="H276" s="172"/>
    </row>
    <row r="277" spans="1:8" x14ac:dyDescent="0.25">
      <c r="A277" s="140" t="s">
        <v>262</v>
      </c>
      <c r="B277" s="151"/>
      <c r="C277" s="166">
        <v>0</v>
      </c>
      <c r="D277" s="151">
        <v>3</v>
      </c>
      <c r="E277" s="166">
        <v>1</v>
      </c>
      <c r="F277" s="151"/>
      <c r="G277" s="166">
        <v>0</v>
      </c>
      <c r="H277" s="172"/>
    </row>
    <row r="278" spans="1:8" x14ac:dyDescent="0.25">
      <c r="A278" s="140" t="s">
        <v>726</v>
      </c>
      <c r="B278" s="151"/>
      <c r="C278" s="166">
        <v>0</v>
      </c>
      <c r="D278" s="151">
        <v>1</v>
      </c>
      <c r="E278" s="166">
        <v>1</v>
      </c>
      <c r="F278" s="151"/>
      <c r="G278" s="166">
        <v>0</v>
      </c>
      <c r="H278" s="172"/>
    </row>
    <row r="279" spans="1:8" x14ac:dyDescent="0.25">
      <c r="A279" s="140" t="s">
        <v>716</v>
      </c>
      <c r="B279" s="151"/>
      <c r="C279" s="166">
        <v>0</v>
      </c>
      <c r="D279" s="151">
        <v>1</v>
      </c>
      <c r="E279" s="166">
        <v>1</v>
      </c>
      <c r="F279" s="151"/>
      <c r="G279" s="166">
        <v>0</v>
      </c>
      <c r="H279" s="172"/>
    </row>
    <row r="280" spans="1:8" x14ac:dyDescent="0.25">
      <c r="A280" s="140" t="s">
        <v>2101</v>
      </c>
      <c r="B280" s="151"/>
      <c r="C280" s="166">
        <v>0</v>
      </c>
      <c r="D280" s="151">
        <v>1</v>
      </c>
      <c r="E280" s="166">
        <v>1</v>
      </c>
      <c r="F280" s="151"/>
      <c r="G280" s="166">
        <v>0</v>
      </c>
      <c r="H280" s="172"/>
    </row>
    <row r="281" spans="1:8" x14ac:dyDescent="0.25">
      <c r="A281" s="2" t="s">
        <v>433</v>
      </c>
      <c r="B281" s="151">
        <v>1</v>
      </c>
      <c r="C281" s="166">
        <v>6.6666666666666666E-2</v>
      </c>
      <c r="D281" s="151">
        <v>14</v>
      </c>
      <c r="E281" s="166">
        <v>0.93333333333333335</v>
      </c>
      <c r="F281" s="151"/>
      <c r="G281" s="166">
        <v>0</v>
      </c>
      <c r="H281" s="172"/>
    </row>
    <row r="282" spans="1:8" x14ac:dyDescent="0.25">
      <c r="A282" s="140" t="s">
        <v>592</v>
      </c>
      <c r="B282" s="151">
        <v>1</v>
      </c>
      <c r="C282" s="166">
        <v>0.33333333333333331</v>
      </c>
      <c r="D282" s="151">
        <v>2</v>
      </c>
      <c r="E282" s="166">
        <v>0.66666666666666663</v>
      </c>
      <c r="F282" s="151"/>
      <c r="G282" s="166">
        <v>0</v>
      </c>
      <c r="H282" s="172"/>
    </row>
    <row r="283" spans="1:8" x14ac:dyDescent="0.25">
      <c r="A283" s="140" t="s">
        <v>584</v>
      </c>
      <c r="B283" s="151"/>
      <c r="C283" s="166">
        <v>0</v>
      </c>
      <c r="D283" s="151">
        <v>2</v>
      </c>
      <c r="E283" s="166">
        <v>1</v>
      </c>
      <c r="F283" s="151"/>
      <c r="G283" s="166">
        <v>0</v>
      </c>
      <c r="H283" s="172"/>
    </row>
    <row r="284" spans="1:8" x14ac:dyDescent="0.25">
      <c r="A284" s="140" t="s">
        <v>897</v>
      </c>
      <c r="B284" s="151"/>
      <c r="C284" s="166">
        <v>0</v>
      </c>
      <c r="D284" s="151">
        <v>1</v>
      </c>
      <c r="E284" s="166">
        <v>1</v>
      </c>
      <c r="F284" s="151"/>
      <c r="G284" s="166">
        <v>0</v>
      </c>
      <c r="H284" s="172"/>
    </row>
    <row r="285" spans="1:8" x14ac:dyDescent="0.25">
      <c r="A285" s="140" t="s">
        <v>940</v>
      </c>
      <c r="B285" s="151"/>
      <c r="C285" s="166">
        <v>0</v>
      </c>
      <c r="D285" s="151">
        <v>1</v>
      </c>
      <c r="E285" s="166">
        <v>1</v>
      </c>
      <c r="F285" s="151"/>
      <c r="G285" s="166">
        <v>0</v>
      </c>
      <c r="H285" s="172"/>
    </row>
    <row r="286" spans="1:8" x14ac:dyDescent="0.25">
      <c r="A286" s="140" t="s">
        <v>941</v>
      </c>
      <c r="B286" s="151"/>
      <c r="C286" s="166">
        <v>0</v>
      </c>
      <c r="D286" s="151">
        <v>3</v>
      </c>
      <c r="E286" s="166">
        <v>1</v>
      </c>
      <c r="F286" s="151"/>
      <c r="G286" s="166">
        <v>0</v>
      </c>
      <c r="H286" s="172"/>
    </row>
    <row r="287" spans="1:8" x14ac:dyDescent="0.25">
      <c r="A287" s="140" t="s">
        <v>939</v>
      </c>
      <c r="B287" s="151"/>
      <c r="C287" s="166">
        <v>0</v>
      </c>
      <c r="D287" s="151">
        <v>2</v>
      </c>
      <c r="E287" s="166">
        <v>1</v>
      </c>
      <c r="F287" s="151"/>
      <c r="G287" s="166">
        <v>0</v>
      </c>
      <c r="H287" s="172"/>
    </row>
    <row r="288" spans="1:8" x14ac:dyDescent="0.25">
      <c r="A288" s="140" t="s">
        <v>2136</v>
      </c>
      <c r="B288" s="151"/>
      <c r="C288" s="166">
        <v>0</v>
      </c>
      <c r="D288" s="151">
        <v>1</v>
      </c>
      <c r="E288" s="166">
        <v>1</v>
      </c>
      <c r="F288" s="151"/>
      <c r="G288" s="166">
        <v>0</v>
      </c>
      <c r="H288" s="172"/>
    </row>
    <row r="289" spans="1:8" x14ac:dyDescent="0.25">
      <c r="A289" s="140" t="s">
        <v>2139</v>
      </c>
      <c r="B289" s="151"/>
      <c r="C289" s="166">
        <v>0</v>
      </c>
      <c r="D289" s="151">
        <v>2</v>
      </c>
      <c r="E289" s="166">
        <v>1</v>
      </c>
      <c r="F289" s="151"/>
      <c r="G289" s="166">
        <v>0</v>
      </c>
      <c r="H289" s="172"/>
    </row>
    <row r="290" spans="1:8" x14ac:dyDescent="0.25">
      <c r="A290" s="2" t="s">
        <v>586</v>
      </c>
      <c r="B290" s="151"/>
      <c r="C290" s="166">
        <v>0</v>
      </c>
      <c r="D290" s="151">
        <v>1</v>
      </c>
      <c r="E290" s="166">
        <v>1</v>
      </c>
      <c r="F290" s="151"/>
      <c r="G290" s="166">
        <v>0</v>
      </c>
      <c r="H290" s="172"/>
    </row>
    <row r="291" spans="1:8" x14ac:dyDescent="0.25">
      <c r="A291" s="140" t="s">
        <v>1096</v>
      </c>
      <c r="B291" s="151"/>
      <c r="C291" s="166">
        <v>0</v>
      </c>
      <c r="D291" s="151">
        <v>1</v>
      </c>
      <c r="E291" s="166">
        <v>1</v>
      </c>
      <c r="F291" s="151"/>
      <c r="G291" s="166">
        <v>0</v>
      </c>
      <c r="H291" s="172"/>
    </row>
    <row r="292" spans="1:8" ht="15.75" x14ac:dyDescent="0.25">
      <c r="A292" s="162" t="s">
        <v>41</v>
      </c>
      <c r="B292" s="151">
        <v>3</v>
      </c>
      <c r="C292" s="166">
        <v>2.9126213592233011E-2</v>
      </c>
      <c r="D292" s="151">
        <v>100</v>
      </c>
      <c r="E292" s="166">
        <v>0.970873786407767</v>
      </c>
      <c r="F292" s="151"/>
      <c r="G292" s="166">
        <v>0</v>
      </c>
      <c r="H292" s="172"/>
    </row>
    <row r="293" spans="1:8" x14ac:dyDescent="0.25">
      <c r="A293" s="2" t="s">
        <v>48</v>
      </c>
      <c r="B293" s="151">
        <v>1</v>
      </c>
      <c r="C293" s="166">
        <v>2.7777777777777776E-2</v>
      </c>
      <c r="D293" s="151">
        <v>35</v>
      </c>
      <c r="E293" s="166">
        <v>0.97222222222222221</v>
      </c>
      <c r="F293" s="151"/>
      <c r="G293" s="166">
        <v>0</v>
      </c>
      <c r="H293" s="172"/>
    </row>
    <row r="294" spans="1:8" x14ac:dyDescent="0.25">
      <c r="A294" s="140" t="s">
        <v>215</v>
      </c>
      <c r="B294" s="151"/>
      <c r="C294" s="166">
        <v>0</v>
      </c>
      <c r="D294" s="151">
        <v>3</v>
      </c>
      <c r="E294" s="166">
        <v>1</v>
      </c>
      <c r="F294" s="151"/>
      <c r="G294" s="166">
        <v>0</v>
      </c>
      <c r="H294" s="172"/>
    </row>
    <row r="295" spans="1:8" x14ac:dyDescent="0.25">
      <c r="A295" s="156" t="s">
        <v>158</v>
      </c>
      <c r="B295" s="151"/>
      <c r="C295" s="166">
        <v>0</v>
      </c>
      <c r="D295" s="151">
        <v>15</v>
      </c>
      <c r="E295" s="166">
        <v>1</v>
      </c>
      <c r="F295" s="151"/>
      <c r="G295" s="166">
        <v>0</v>
      </c>
      <c r="H295" s="172"/>
    </row>
    <row r="296" spans="1:8" x14ac:dyDescent="0.25">
      <c r="A296" s="156" t="s">
        <v>587</v>
      </c>
      <c r="B296" s="151"/>
      <c r="C296" s="166">
        <v>0</v>
      </c>
      <c r="D296" s="151">
        <v>3</v>
      </c>
      <c r="E296" s="166">
        <v>1</v>
      </c>
      <c r="F296" s="151"/>
      <c r="G296" s="166">
        <v>0</v>
      </c>
      <c r="H296" s="172"/>
    </row>
    <row r="297" spans="1:8" x14ac:dyDescent="0.25">
      <c r="A297" s="156" t="s">
        <v>584</v>
      </c>
      <c r="B297" s="151">
        <v>1</v>
      </c>
      <c r="C297" s="166">
        <v>0.33333333333333331</v>
      </c>
      <c r="D297" s="151">
        <v>2</v>
      </c>
      <c r="E297" s="166">
        <v>0.66666666666666663</v>
      </c>
      <c r="F297" s="151"/>
      <c r="G297" s="166">
        <v>0</v>
      </c>
      <c r="H297" s="172"/>
    </row>
    <row r="298" spans="1:8" x14ac:dyDescent="0.25">
      <c r="A298" s="156" t="s">
        <v>134</v>
      </c>
      <c r="B298" s="151"/>
      <c r="C298" s="166">
        <v>0</v>
      </c>
      <c r="D298" s="151">
        <v>9</v>
      </c>
      <c r="E298" s="166">
        <v>1</v>
      </c>
      <c r="F298" s="151"/>
      <c r="G298" s="166">
        <v>0</v>
      </c>
      <c r="H298" s="172"/>
    </row>
    <row r="299" spans="1:8" x14ac:dyDescent="0.25">
      <c r="A299" s="156" t="s">
        <v>1650</v>
      </c>
      <c r="B299" s="151"/>
      <c r="C299" s="166">
        <v>0</v>
      </c>
      <c r="D299" s="151">
        <v>2</v>
      </c>
      <c r="E299" s="166">
        <v>1</v>
      </c>
      <c r="F299" s="151"/>
      <c r="G299" s="166">
        <v>0</v>
      </c>
      <c r="H299" s="172"/>
    </row>
    <row r="300" spans="1:8" x14ac:dyDescent="0.25">
      <c r="A300" s="140" t="s">
        <v>1434</v>
      </c>
      <c r="B300" s="151"/>
      <c r="C300" s="166">
        <v>0</v>
      </c>
      <c r="D300" s="151">
        <v>1</v>
      </c>
      <c r="E300" s="166">
        <v>1</v>
      </c>
      <c r="F300" s="151"/>
      <c r="G300" s="166">
        <v>0</v>
      </c>
      <c r="H300" s="172"/>
    </row>
    <row r="301" spans="1:8" x14ac:dyDescent="0.25">
      <c r="A301" s="2" t="s">
        <v>155</v>
      </c>
      <c r="B301" s="151"/>
      <c r="C301" s="166">
        <v>0</v>
      </c>
      <c r="D301" s="151">
        <v>2</v>
      </c>
      <c r="E301" s="166">
        <v>1</v>
      </c>
      <c r="F301" s="151"/>
      <c r="G301" s="166">
        <v>0</v>
      </c>
      <c r="H301" s="172"/>
    </row>
    <row r="302" spans="1:8" x14ac:dyDescent="0.25">
      <c r="A302" s="2" t="s">
        <v>73</v>
      </c>
      <c r="B302" s="151"/>
      <c r="C302" s="166">
        <v>0</v>
      </c>
      <c r="D302" s="151">
        <v>2</v>
      </c>
      <c r="E302" s="166">
        <v>1</v>
      </c>
      <c r="F302" s="151"/>
      <c r="G302" s="166">
        <v>0</v>
      </c>
      <c r="H302" s="172"/>
    </row>
    <row r="303" spans="1:8" x14ac:dyDescent="0.25">
      <c r="A303" s="140" t="s">
        <v>584</v>
      </c>
      <c r="B303" s="151"/>
      <c r="C303" s="166">
        <v>0</v>
      </c>
      <c r="D303" s="151">
        <v>2</v>
      </c>
      <c r="E303" s="166">
        <v>1</v>
      </c>
      <c r="F303" s="151"/>
      <c r="G303" s="166">
        <v>0</v>
      </c>
      <c r="H303" s="172"/>
    </row>
    <row r="304" spans="1:8" x14ac:dyDescent="0.25">
      <c r="A304" s="2" t="s">
        <v>61</v>
      </c>
      <c r="B304" s="151"/>
      <c r="C304" s="166">
        <v>0</v>
      </c>
      <c r="D304" s="151">
        <v>8</v>
      </c>
      <c r="E304" s="166">
        <v>1</v>
      </c>
      <c r="F304" s="151"/>
      <c r="G304" s="166">
        <v>0</v>
      </c>
      <c r="H304" s="172"/>
    </row>
    <row r="305" spans="1:8" x14ac:dyDescent="0.25">
      <c r="A305" s="2" t="s">
        <v>31</v>
      </c>
      <c r="B305" s="151">
        <v>1</v>
      </c>
      <c r="C305" s="166">
        <v>3.7037037037037035E-2</v>
      </c>
      <c r="D305" s="151">
        <v>26</v>
      </c>
      <c r="E305" s="166">
        <v>0.96296296296296291</v>
      </c>
      <c r="F305" s="151"/>
      <c r="G305" s="166">
        <v>0</v>
      </c>
      <c r="H305" s="172"/>
    </row>
    <row r="306" spans="1:8" x14ac:dyDescent="0.25">
      <c r="A306" s="140" t="s">
        <v>711</v>
      </c>
      <c r="B306" s="151"/>
      <c r="C306" s="166">
        <v>0</v>
      </c>
      <c r="D306" s="151">
        <v>5</v>
      </c>
      <c r="E306" s="166">
        <v>1</v>
      </c>
      <c r="F306" s="151"/>
      <c r="G306" s="166">
        <v>0</v>
      </c>
      <c r="H306" s="172"/>
    </row>
    <row r="307" spans="1:8" x14ac:dyDescent="0.25">
      <c r="A307" s="140" t="s">
        <v>616</v>
      </c>
      <c r="B307" s="151"/>
      <c r="C307" s="166">
        <v>0</v>
      </c>
      <c r="D307" s="151">
        <v>4</v>
      </c>
      <c r="E307" s="166">
        <v>1</v>
      </c>
      <c r="F307" s="151"/>
      <c r="G307" s="166">
        <v>0</v>
      </c>
      <c r="H307" s="172"/>
    </row>
    <row r="308" spans="1:8" x14ac:dyDescent="0.25">
      <c r="A308" s="140" t="s">
        <v>107</v>
      </c>
      <c r="B308" s="151">
        <v>1</v>
      </c>
      <c r="C308" s="166">
        <v>0.125</v>
      </c>
      <c r="D308" s="151">
        <v>7</v>
      </c>
      <c r="E308" s="166">
        <v>0.875</v>
      </c>
      <c r="F308" s="151"/>
      <c r="G308" s="166">
        <v>0</v>
      </c>
      <c r="H308" s="172"/>
    </row>
    <row r="309" spans="1:8" x14ac:dyDescent="0.25">
      <c r="A309" s="140" t="s">
        <v>584</v>
      </c>
      <c r="B309" s="151"/>
      <c r="C309" s="166">
        <v>0</v>
      </c>
      <c r="D309" s="151">
        <v>2</v>
      </c>
      <c r="E309" s="166">
        <v>1</v>
      </c>
      <c r="F309" s="151"/>
      <c r="G309" s="166">
        <v>0</v>
      </c>
      <c r="H309" s="172"/>
    </row>
    <row r="310" spans="1:8" x14ac:dyDescent="0.25">
      <c r="A310" s="140" t="s">
        <v>1017</v>
      </c>
      <c r="B310" s="151"/>
      <c r="C310" s="166">
        <v>0</v>
      </c>
      <c r="D310" s="151">
        <v>3</v>
      </c>
      <c r="E310" s="166">
        <v>1</v>
      </c>
      <c r="F310" s="151"/>
      <c r="G310" s="166">
        <v>0</v>
      </c>
      <c r="H310" s="172"/>
    </row>
    <row r="311" spans="1:8" x14ac:dyDescent="0.25">
      <c r="A311" s="140" t="s">
        <v>1640</v>
      </c>
      <c r="B311" s="151"/>
      <c r="C311" s="166">
        <v>0</v>
      </c>
      <c r="D311" s="151">
        <v>1</v>
      </c>
      <c r="E311" s="166">
        <v>1</v>
      </c>
      <c r="F311" s="151"/>
      <c r="G311" s="166">
        <v>0</v>
      </c>
      <c r="H311" s="172"/>
    </row>
    <row r="312" spans="1:8" x14ac:dyDescent="0.25">
      <c r="A312" s="140" t="s">
        <v>1642</v>
      </c>
      <c r="B312" s="151"/>
      <c r="C312" s="166">
        <v>0</v>
      </c>
      <c r="D312" s="151">
        <v>1</v>
      </c>
      <c r="E312" s="166">
        <v>1</v>
      </c>
      <c r="F312" s="151"/>
      <c r="G312" s="166">
        <v>0</v>
      </c>
      <c r="H312" s="172"/>
    </row>
    <row r="313" spans="1:8" x14ac:dyDescent="0.25">
      <c r="A313" s="140" t="s">
        <v>1645</v>
      </c>
      <c r="B313" s="151"/>
      <c r="C313" s="166">
        <v>0</v>
      </c>
      <c r="D313" s="151">
        <v>1</v>
      </c>
      <c r="E313" s="166">
        <v>1</v>
      </c>
      <c r="F313" s="151"/>
      <c r="G313" s="166">
        <v>0</v>
      </c>
      <c r="H313" s="172"/>
    </row>
    <row r="314" spans="1:8" x14ac:dyDescent="0.25">
      <c r="A314" s="140" t="s">
        <v>1753</v>
      </c>
      <c r="B314" s="151"/>
      <c r="C314" s="166">
        <v>0</v>
      </c>
      <c r="D314" s="151">
        <v>1</v>
      </c>
      <c r="E314" s="166">
        <v>1</v>
      </c>
      <c r="F314" s="151"/>
      <c r="G314" s="166">
        <v>0</v>
      </c>
      <c r="H314" s="172"/>
    </row>
    <row r="315" spans="1:8" x14ac:dyDescent="0.25">
      <c r="A315" s="140" t="s">
        <v>2063</v>
      </c>
      <c r="B315" s="151"/>
      <c r="C315" s="166">
        <v>0</v>
      </c>
      <c r="D315" s="151">
        <v>1</v>
      </c>
      <c r="E315" s="166">
        <v>1</v>
      </c>
      <c r="F315" s="151"/>
      <c r="G315" s="166">
        <v>0</v>
      </c>
      <c r="H315" s="172"/>
    </row>
    <row r="316" spans="1:8" x14ac:dyDescent="0.25">
      <c r="A316" s="2" t="s">
        <v>42</v>
      </c>
      <c r="B316" s="151"/>
      <c r="C316" s="166">
        <v>0</v>
      </c>
      <c r="D316" s="151">
        <v>11</v>
      </c>
      <c r="E316" s="166">
        <v>1</v>
      </c>
      <c r="F316" s="151"/>
      <c r="G316" s="166">
        <v>0</v>
      </c>
      <c r="H316" s="172"/>
    </row>
    <row r="317" spans="1:8" x14ac:dyDescent="0.25">
      <c r="A317" s="140" t="s">
        <v>42</v>
      </c>
      <c r="B317" s="151"/>
      <c r="C317" s="166">
        <v>0</v>
      </c>
      <c r="D317" s="151">
        <v>10</v>
      </c>
      <c r="E317" s="166">
        <v>1</v>
      </c>
      <c r="F317" s="151"/>
      <c r="G317" s="166">
        <v>0</v>
      </c>
    </row>
    <row r="318" spans="1:8" x14ac:dyDescent="0.25">
      <c r="A318" s="140" t="s">
        <v>1483</v>
      </c>
      <c r="B318" s="151"/>
      <c r="C318" s="166">
        <v>0</v>
      </c>
      <c r="D318" s="151">
        <v>1</v>
      </c>
      <c r="E318" s="166">
        <v>1</v>
      </c>
      <c r="F318" s="151"/>
      <c r="G318" s="166">
        <v>0</v>
      </c>
    </row>
    <row r="319" spans="1:8" x14ac:dyDescent="0.25">
      <c r="A319" s="2" t="s">
        <v>81</v>
      </c>
      <c r="B319" s="151">
        <v>1</v>
      </c>
      <c r="C319" s="166">
        <v>0.125</v>
      </c>
      <c r="D319" s="151">
        <v>7</v>
      </c>
      <c r="E319" s="166">
        <v>0.875</v>
      </c>
      <c r="F319" s="151"/>
      <c r="G319" s="166">
        <v>0</v>
      </c>
    </row>
    <row r="320" spans="1:8" x14ac:dyDescent="0.25">
      <c r="A320" s="140" t="s">
        <v>81</v>
      </c>
      <c r="B320" s="151">
        <v>1</v>
      </c>
      <c r="C320" s="166">
        <v>0.14285714285714285</v>
      </c>
      <c r="D320" s="151">
        <v>6</v>
      </c>
      <c r="E320" s="166">
        <v>0.8571428571428571</v>
      </c>
      <c r="F320" s="151"/>
      <c r="G320" s="166">
        <v>0</v>
      </c>
    </row>
    <row r="321" spans="1:7" x14ac:dyDescent="0.25">
      <c r="A321" s="140" t="s">
        <v>262</v>
      </c>
      <c r="B321" s="151"/>
      <c r="C321" s="166">
        <v>0</v>
      </c>
      <c r="D321" s="151">
        <v>1</v>
      </c>
      <c r="E321" s="166">
        <v>1</v>
      </c>
      <c r="F321" s="151"/>
      <c r="G321" s="166">
        <v>0</v>
      </c>
    </row>
    <row r="322" spans="1:7" x14ac:dyDescent="0.25">
      <c r="A322" s="2" t="s">
        <v>433</v>
      </c>
      <c r="B322" s="151"/>
      <c r="C322" s="166">
        <v>0</v>
      </c>
      <c r="D322" s="151">
        <v>9</v>
      </c>
      <c r="E322" s="166">
        <v>1</v>
      </c>
      <c r="F322" s="151"/>
      <c r="G322" s="166">
        <v>0</v>
      </c>
    </row>
    <row r="323" spans="1:7" x14ac:dyDescent="0.25">
      <c r="A323" s="140" t="s">
        <v>433</v>
      </c>
      <c r="B323" s="151"/>
      <c r="C323" s="166">
        <v>0</v>
      </c>
      <c r="D323" s="151">
        <v>3</v>
      </c>
      <c r="E323" s="166">
        <v>1</v>
      </c>
      <c r="F323" s="151"/>
      <c r="G323" s="166">
        <v>0</v>
      </c>
    </row>
    <row r="324" spans="1:7" x14ac:dyDescent="0.25">
      <c r="A324" s="140" t="s">
        <v>584</v>
      </c>
      <c r="B324" s="151"/>
      <c r="C324" s="166">
        <v>0</v>
      </c>
      <c r="D324" s="151">
        <v>3</v>
      </c>
      <c r="E324" s="166">
        <v>1</v>
      </c>
      <c r="F324" s="151"/>
      <c r="G324" s="166">
        <v>0</v>
      </c>
    </row>
    <row r="325" spans="1:7" x14ac:dyDescent="0.25">
      <c r="A325" s="140" t="s">
        <v>895</v>
      </c>
      <c r="B325" s="151"/>
      <c r="C325" s="166">
        <v>0</v>
      </c>
      <c r="D325" s="151">
        <v>1</v>
      </c>
      <c r="E325" s="166">
        <v>1</v>
      </c>
      <c r="F325" s="151"/>
      <c r="G325" s="166">
        <v>0</v>
      </c>
    </row>
    <row r="326" spans="1:7" x14ac:dyDescent="0.25">
      <c r="A326" s="140" t="s">
        <v>893</v>
      </c>
      <c r="B326" s="151"/>
      <c r="C326" s="166">
        <v>0</v>
      </c>
      <c r="D326" s="151">
        <v>1</v>
      </c>
      <c r="E326" s="166">
        <v>1</v>
      </c>
      <c r="F326" s="151"/>
      <c r="G326" s="166">
        <v>0</v>
      </c>
    </row>
    <row r="327" spans="1:7" x14ac:dyDescent="0.25">
      <c r="A327" s="140" t="s">
        <v>888</v>
      </c>
      <c r="B327" s="151"/>
      <c r="C327" s="166">
        <v>0</v>
      </c>
      <c r="D327" s="151">
        <v>1</v>
      </c>
      <c r="E327" s="166">
        <v>1</v>
      </c>
      <c r="F327" s="151"/>
      <c r="G327" s="166">
        <v>0</v>
      </c>
    </row>
    <row r="328" spans="1:7" ht="15.75" x14ac:dyDescent="0.25">
      <c r="A328" s="162" t="s">
        <v>789</v>
      </c>
      <c r="B328" s="151"/>
      <c r="C328" s="166">
        <v>0</v>
      </c>
      <c r="D328" s="151">
        <v>3</v>
      </c>
      <c r="E328" s="166">
        <v>1</v>
      </c>
      <c r="F328" s="151"/>
      <c r="G328" s="166">
        <v>0</v>
      </c>
    </row>
    <row r="329" spans="1:7" x14ac:dyDescent="0.25">
      <c r="A329" s="2" t="s">
        <v>48</v>
      </c>
      <c r="B329" s="151"/>
      <c r="C329" s="166">
        <v>0</v>
      </c>
      <c r="D329" s="151">
        <v>3</v>
      </c>
      <c r="E329" s="166">
        <v>1</v>
      </c>
      <c r="F329" s="151"/>
      <c r="G329" s="166">
        <v>0</v>
      </c>
    </row>
    <row r="330" spans="1:7" x14ac:dyDescent="0.25">
      <c r="A330" s="140" t="s">
        <v>158</v>
      </c>
      <c r="B330" s="151"/>
      <c r="C330" s="166">
        <v>0</v>
      </c>
      <c r="D330" s="151">
        <v>1</v>
      </c>
      <c r="E330" s="166">
        <v>1</v>
      </c>
      <c r="F330" s="151"/>
      <c r="G330" s="166">
        <v>0</v>
      </c>
    </row>
    <row r="331" spans="1:7" x14ac:dyDescent="0.25">
      <c r="A331" s="140" t="s">
        <v>929</v>
      </c>
      <c r="B331" s="151"/>
      <c r="C331" s="166">
        <v>0</v>
      </c>
      <c r="D331" s="151">
        <v>1</v>
      </c>
      <c r="E331" s="166">
        <v>1</v>
      </c>
      <c r="F331" s="151"/>
      <c r="G331" s="166">
        <v>0</v>
      </c>
    </row>
    <row r="332" spans="1:7" x14ac:dyDescent="0.25">
      <c r="A332" s="140" t="s">
        <v>1521</v>
      </c>
      <c r="B332" s="151"/>
      <c r="C332" s="166">
        <v>0</v>
      </c>
      <c r="D332" s="151">
        <v>1</v>
      </c>
      <c r="E332" s="166">
        <v>1</v>
      </c>
      <c r="F332" s="151"/>
      <c r="G332" s="166">
        <v>0</v>
      </c>
    </row>
    <row r="333" spans="1:7" ht="15.75" x14ac:dyDescent="0.25">
      <c r="A333" s="162" t="s">
        <v>73</v>
      </c>
      <c r="B333" s="151">
        <v>2</v>
      </c>
      <c r="C333" s="166">
        <v>0.08</v>
      </c>
      <c r="D333" s="151">
        <v>22</v>
      </c>
      <c r="E333" s="166">
        <v>0.88</v>
      </c>
      <c r="F333" s="151">
        <v>1</v>
      </c>
      <c r="G333" s="166">
        <v>0.04</v>
      </c>
    </row>
    <row r="334" spans="1:7" x14ac:dyDescent="0.25">
      <c r="A334" s="2" t="s">
        <v>48</v>
      </c>
      <c r="B334" s="151"/>
      <c r="C334" s="166">
        <v>0</v>
      </c>
      <c r="D334" s="151">
        <v>9</v>
      </c>
      <c r="E334" s="166">
        <v>0.9</v>
      </c>
      <c r="F334" s="151">
        <v>1</v>
      </c>
      <c r="G334" s="166">
        <v>0.1</v>
      </c>
    </row>
    <row r="335" spans="1:7" x14ac:dyDescent="0.25">
      <c r="A335" s="140" t="s">
        <v>134</v>
      </c>
      <c r="B335" s="151"/>
      <c r="C335" s="166">
        <v>0</v>
      </c>
      <c r="D335" s="151">
        <v>1</v>
      </c>
      <c r="E335" s="166">
        <v>1</v>
      </c>
      <c r="F335" s="151"/>
      <c r="G335" s="166">
        <v>0</v>
      </c>
    </row>
    <row r="336" spans="1:7" x14ac:dyDescent="0.25">
      <c r="A336" s="140" t="s">
        <v>1650</v>
      </c>
      <c r="B336" s="151"/>
      <c r="C336" s="166">
        <v>0</v>
      </c>
      <c r="D336" s="151">
        <v>1</v>
      </c>
      <c r="E336" s="166">
        <v>1</v>
      </c>
      <c r="F336" s="151"/>
      <c r="G336" s="166">
        <v>0</v>
      </c>
    </row>
    <row r="337" spans="1:7" x14ac:dyDescent="0.25">
      <c r="A337" s="140" t="s">
        <v>827</v>
      </c>
      <c r="B337" s="151"/>
      <c r="C337" s="166">
        <v>0</v>
      </c>
      <c r="D337" s="151">
        <v>1</v>
      </c>
      <c r="E337" s="166">
        <v>1</v>
      </c>
      <c r="F337" s="151"/>
      <c r="G337" s="166">
        <v>0</v>
      </c>
    </row>
    <row r="338" spans="1:7" x14ac:dyDescent="0.25">
      <c r="A338" s="140">
        <v>0</v>
      </c>
      <c r="B338" s="151"/>
      <c r="C338" s="166">
        <v>0</v>
      </c>
      <c r="D338" s="151">
        <v>1</v>
      </c>
      <c r="E338" s="166">
        <v>1</v>
      </c>
      <c r="F338" s="151"/>
      <c r="G338" s="166">
        <v>0</v>
      </c>
    </row>
    <row r="339" spans="1:7" x14ac:dyDescent="0.25">
      <c r="A339" s="140" t="s">
        <v>1641</v>
      </c>
      <c r="B339" s="151"/>
      <c r="C339" s="166">
        <v>0</v>
      </c>
      <c r="D339" s="151">
        <v>1</v>
      </c>
      <c r="E339" s="166">
        <v>1</v>
      </c>
      <c r="F339" s="151"/>
      <c r="G339" s="166">
        <v>0</v>
      </c>
    </row>
    <row r="340" spans="1:7" x14ac:dyDescent="0.25">
      <c r="A340" s="140" t="s">
        <v>1643</v>
      </c>
      <c r="B340" s="151"/>
      <c r="C340" s="166">
        <v>0</v>
      </c>
      <c r="D340" s="151">
        <v>2</v>
      </c>
      <c r="E340" s="166">
        <v>0.66666666666666663</v>
      </c>
      <c r="F340" s="151">
        <v>1</v>
      </c>
      <c r="G340" s="166">
        <v>0.33333333333333331</v>
      </c>
    </row>
    <row r="341" spans="1:7" x14ac:dyDescent="0.25">
      <c r="A341" s="140" t="s">
        <v>1644</v>
      </c>
      <c r="B341" s="151"/>
      <c r="C341" s="166">
        <v>0</v>
      </c>
      <c r="D341" s="151">
        <v>1</v>
      </c>
      <c r="E341" s="166">
        <v>1</v>
      </c>
      <c r="F341" s="151"/>
      <c r="G341" s="166">
        <v>0</v>
      </c>
    </row>
    <row r="342" spans="1:7" x14ac:dyDescent="0.25">
      <c r="A342" s="140" t="s">
        <v>1861</v>
      </c>
      <c r="B342" s="151"/>
      <c r="C342" s="166">
        <v>0</v>
      </c>
      <c r="D342" s="151">
        <v>1</v>
      </c>
      <c r="E342" s="166">
        <v>1</v>
      </c>
      <c r="F342" s="151"/>
      <c r="G342" s="166">
        <v>0</v>
      </c>
    </row>
    <row r="343" spans="1:7" x14ac:dyDescent="0.25">
      <c r="A343" s="2" t="s">
        <v>155</v>
      </c>
      <c r="B343" s="151"/>
      <c r="C343" s="166">
        <v>0</v>
      </c>
      <c r="D343" s="151">
        <v>3</v>
      </c>
      <c r="E343" s="166">
        <v>1</v>
      </c>
      <c r="F343" s="151"/>
      <c r="G343" s="166">
        <v>0</v>
      </c>
    </row>
    <row r="344" spans="1:7" x14ac:dyDescent="0.25">
      <c r="A344" s="2" t="s">
        <v>73</v>
      </c>
      <c r="B344" s="151">
        <v>1</v>
      </c>
      <c r="C344" s="166">
        <v>0.33333333333333331</v>
      </c>
      <c r="D344" s="151">
        <v>2</v>
      </c>
      <c r="E344" s="166">
        <v>0.66666666666666663</v>
      </c>
      <c r="F344" s="151"/>
      <c r="G344" s="166">
        <v>0</v>
      </c>
    </row>
    <row r="345" spans="1:7" x14ac:dyDescent="0.25">
      <c r="A345" s="140" t="s">
        <v>1650</v>
      </c>
      <c r="B345" s="151">
        <v>1</v>
      </c>
      <c r="C345" s="166">
        <v>0.33333333333333331</v>
      </c>
      <c r="D345" s="151">
        <v>2</v>
      </c>
      <c r="E345" s="166">
        <v>0.66666666666666663</v>
      </c>
      <c r="F345" s="151"/>
      <c r="G345" s="166">
        <v>0</v>
      </c>
    </row>
    <row r="346" spans="1:7" x14ac:dyDescent="0.25">
      <c r="A346" s="2" t="s">
        <v>119</v>
      </c>
      <c r="B346" s="151">
        <v>1</v>
      </c>
      <c r="C346" s="166">
        <v>1</v>
      </c>
      <c r="D346" s="151"/>
      <c r="E346" s="166">
        <v>0</v>
      </c>
      <c r="F346" s="151"/>
      <c r="G346" s="166">
        <v>0</v>
      </c>
    </row>
    <row r="347" spans="1:7" x14ac:dyDescent="0.25">
      <c r="A347" s="140" t="s">
        <v>1650</v>
      </c>
      <c r="B347" s="151">
        <v>1</v>
      </c>
      <c r="C347" s="166">
        <v>1</v>
      </c>
      <c r="D347" s="151"/>
      <c r="E347" s="166">
        <v>0</v>
      </c>
      <c r="F347" s="151"/>
      <c r="G347" s="166">
        <v>0</v>
      </c>
    </row>
    <row r="348" spans="1:7" x14ac:dyDescent="0.25">
      <c r="A348" s="2" t="s">
        <v>103</v>
      </c>
      <c r="B348" s="151"/>
      <c r="C348" s="166">
        <v>0</v>
      </c>
      <c r="D348" s="151">
        <v>2</v>
      </c>
      <c r="E348" s="166">
        <v>1</v>
      </c>
      <c r="F348" s="151"/>
      <c r="G348" s="166">
        <v>0</v>
      </c>
    </row>
    <row r="349" spans="1:7" x14ac:dyDescent="0.25">
      <c r="A349" s="140" t="s">
        <v>584</v>
      </c>
      <c r="B349" s="151"/>
      <c r="C349" s="166">
        <v>0</v>
      </c>
      <c r="D349" s="151">
        <v>1</v>
      </c>
      <c r="E349" s="166">
        <v>1</v>
      </c>
      <c r="F349" s="151"/>
      <c r="G349" s="166">
        <v>0</v>
      </c>
    </row>
    <row r="350" spans="1:7" x14ac:dyDescent="0.25">
      <c r="A350" s="140" t="s">
        <v>756</v>
      </c>
      <c r="B350" s="151"/>
      <c r="C350" s="166">
        <v>0</v>
      </c>
      <c r="D350" s="151">
        <v>1</v>
      </c>
      <c r="E350" s="166">
        <v>1</v>
      </c>
      <c r="F350" s="151"/>
      <c r="G350" s="166">
        <v>0</v>
      </c>
    </row>
    <row r="351" spans="1:7" x14ac:dyDescent="0.25">
      <c r="A351" s="2" t="s">
        <v>31</v>
      </c>
      <c r="B351" s="151"/>
      <c r="C351" s="166">
        <v>0</v>
      </c>
      <c r="D351" s="151">
        <v>2</v>
      </c>
      <c r="E351" s="166">
        <v>1</v>
      </c>
      <c r="F351" s="151"/>
      <c r="G351" s="166">
        <v>0</v>
      </c>
    </row>
    <row r="352" spans="1:7" x14ac:dyDescent="0.25">
      <c r="A352" s="140" t="s">
        <v>711</v>
      </c>
      <c r="B352" s="151"/>
      <c r="C352" s="166">
        <v>0</v>
      </c>
      <c r="D352" s="151">
        <v>1</v>
      </c>
      <c r="E352" s="166">
        <v>1</v>
      </c>
      <c r="F352" s="151"/>
      <c r="G352" s="166">
        <v>0</v>
      </c>
    </row>
    <row r="353" spans="1:7" x14ac:dyDescent="0.25">
      <c r="A353" s="140" t="s">
        <v>1650</v>
      </c>
      <c r="B353" s="151"/>
      <c r="C353" s="166">
        <v>0</v>
      </c>
      <c r="D353" s="151">
        <v>1</v>
      </c>
      <c r="E353" s="166">
        <v>1</v>
      </c>
      <c r="F353" s="151"/>
      <c r="G353" s="166">
        <v>0</v>
      </c>
    </row>
    <row r="354" spans="1:7" x14ac:dyDescent="0.25">
      <c r="A354" s="2" t="s">
        <v>42</v>
      </c>
      <c r="B354" s="151"/>
      <c r="C354" s="166">
        <v>0</v>
      </c>
      <c r="D354" s="151">
        <v>1</v>
      </c>
      <c r="E354" s="166">
        <v>1</v>
      </c>
      <c r="F354" s="151"/>
      <c r="G354" s="166">
        <v>0</v>
      </c>
    </row>
    <row r="355" spans="1:7" x14ac:dyDescent="0.25">
      <c r="A355" s="156" t="s">
        <v>1650</v>
      </c>
      <c r="B355" s="151"/>
      <c r="C355" s="166">
        <v>0</v>
      </c>
      <c r="D355" s="151">
        <v>1</v>
      </c>
      <c r="E355" s="166">
        <v>1</v>
      </c>
      <c r="F355" s="151"/>
      <c r="G355" s="166">
        <v>0</v>
      </c>
    </row>
    <row r="356" spans="1:7" x14ac:dyDescent="0.25">
      <c r="A356" s="2" t="s">
        <v>81</v>
      </c>
      <c r="B356" s="151"/>
      <c r="C356" s="166">
        <v>0</v>
      </c>
      <c r="D356" s="151">
        <v>2</v>
      </c>
      <c r="E356" s="166">
        <v>1</v>
      </c>
      <c r="F356" s="151"/>
      <c r="G356" s="166">
        <v>0</v>
      </c>
    </row>
    <row r="357" spans="1:7" x14ac:dyDescent="0.25">
      <c r="A357" s="140" t="s">
        <v>1650</v>
      </c>
      <c r="B357" s="151"/>
      <c r="C357" s="166">
        <v>0</v>
      </c>
      <c r="D357" s="151">
        <v>1</v>
      </c>
      <c r="E357" s="166">
        <v>1</v>
      </c>
      <c r="F357" s="151"/>
      <c r="G357" s="166">
        <v>0</v>
      </c>
    </row>
    <row r="358" spans="1:7" x14ac:dyDescent="0.25">
      <c r="A358" s="140" t="s">
        <v>1855</v>
      </c>
      <c r="B358" s="151"/>
      <c r="C358" s="166">
        <v>0</v>
      </c>
      <c r="D358" s="151">
        <v>1</v>
      </c>
      <c r="E358" s="166">
        <v>1</v>
      </c>
      <c r="F358" s="151"/>
      <c r="G358" s="166">
        <v>0</v>
      </c>
    </row>
    <row r="359" spans="1:7" x14ac:dyDescent="0.25">
      <c r="A359" s="2" t="s">
        <v>433</v>
      </c>
      <c r="B359" s="151"/>
      <c r="C359" s="166">
        <v>0</v>
      </c>
      <c r="D359" s="151">
        <v>1</v>
      </c>
      <c r="E359" s="166">
        <v>1</v>
      </c>
      <c r="F359" s="151"/>
      <c r="G359" s="166">
        <v>0</v>
      </c>
    </row>
    <row r="360" spans="1:7" x14ac:dyDescent="0.25">
      <c r="A360" s="140" t="s">
        <v>584</v>
      </c>
      <c r="B360" s="151"/>
      <c r="C360" s="166">
        <v>0</v>
      </c>
      <c r="D360" s="151">
        <v>1</v>
      </c>
      <c r="E360" s="166">
        <v>1</v>
      </c>
      <c r="F360" s="151"/>
      <c r="G360" s="166">
        <v>0</v>
      </c>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B384" s="149"/>
      <c r="C384" s="149"/>
      <c r="D384" s="149"/>
    </row>
    <row r="385" spans="2:4" x14ac:dyDescent="0.25">
      <c r="B385" s="149"/>
      <c r="C385" s="149"/>
      <c r="D385" s="149"/>
    </row>
    <row r="386" spans="2:4" x14ac:dyDescent="0.25">
      <c r="B386" s="149"/>
      <c r="C386" s="149"/>
      <c r="D386" s="149"/>
    </row>
    <row r="387" spans="2:4" x14ac:dyDescent="0.25">
      <c r="B387" s="149"/>
      <c r="C387" s="149"/>
      <c r="D387" s="149"/>
    </row>
    <row r="388" spans="2:4" x14ac:dyDescent="0.25">
      <c r="B388" s="149"/>
      <c r="C388" s="149"/>
      <c r="D388" s="149"/>
    </row>
    <row r="389" spans="2:4" x14ac:dyDescent="0.25">
      <c r="B389" s="149"/>
      <c r="C389" s="149"/>
      <c r="D389" s="149"/>
    </row>
    <row r="390" spans="2:4" x14ac:dyDescent="0.25">
      <c r="B390" s="149"/>
      <c r="C390" s="149"/>
      <c r="D390" s="149"/>
    </row>
    <row r="391" spans="2:4" x14ac:dyDescent="0.25">
      <c r="B391" s="149"/>
      <c r="C391" s="149"/>
      <c r="D391" s="149"/>
    </row>
    <row r="392" spans="2:4" x14ac:dyDescent="0.25">
      <c r="B392" s="149"/>
      <c r="C392" s="149"/>
      <c r="D392" s="149"/>
    </row>
    <row r="393" spans="2:4" x14ac:dyDescent="0.25">
      <c r="B393" s="149"/>
      <c r="C393" s="149"/>
      <c r="D393" s="149"/>
    </row>
    <row r="394" spans="2:4" x14ac:dyDescent="0.25">
      <c r="B394" s="149"/>
      <c r="C394" s="149"/>
      <c r="D394" s="149"/>
    </row>
    <row r="395" spans="2:4" x14ac:dyDescent="0.25">
      <c r="B395" s="149"/>
      <c r="C395" s="149"/>
      <c r="D395" s="149"/>
    </row>
    <row r="396" spans="2:4" x14ac:dyDescent="0.25">
      <c r="B396" s="149"/>
      <c r="C396" s="149"/>
      <c r="D396" s="149"/>
    </row>
    <row r="397" spans="2:4" x14ac:dyDescent="0.25">
      <c r="B397" s="149"/>
      <c r="C397" s="149"/>
      <c r="D397" s="149"/>
    </row>
    <row r="398" spans="2:4" x14ac:dyDescent="0.25">
      <c r="B398" s="149"/>
      <c r="C398" s="149"/>
      <c r="D398" s="149"/>
    </row>
    <row r="399" spans="2:4" x14ac:dyDescent="0.25">
      <c r="B399" s="149"/>
      <c r="C399" s="149"/>
      <c r="D399" s="149"/>
    </row>
    <row r="400" spans="2:4" x14ac:dyDescent="0.25">
      <c r="B400" s="149"/>
      <c r="C400" s="149"/>
      <c r="D400" s="149"/>
    </row>
    <row r="401" spans="2:4" x14ac:dyDescent="0.25">
      <c r="B401" s="149"/>
      <c r="C401" s="149"/>
      <c r="D401" s="149"/>
    </row>
    <row r="402" spans="2:4" x14ac:dyDescent="0.25">
      <c r="B402" s="149"/>
      <c r="C402" s="149"/>
      <c r="D402" s="149"/>
    </row>
    <row r="403" spans="2:4" x14ac:dyDescent="0.25">
      <c r="B403" s="149"/>
      <c r="C403" s="149"/>
      <c r="D403" s="149"/>
    </row>
    <row r="404" spans="2:4" x14ac:dyDescent="0.25">
      <c r="B404" s="149"/>
      <c r="C404" s="149"/>
      <c r="D404" s="149"/>
    </row>
    <row r="405" spans="2:4" x14ac:dyDescent="0.25">
      <c r="B405" s="149"/>
      <c r="C405" s="149"/>
      <c r="D405" s="149"/>
    </row>
    <row r="406" spans="2:4" x14ac:dyDescent="0.25">
      <c r="B406" s="149"/>
      <c r="C406" s="149"/>
      <c r="D406" s="149"/>
    </row>
    <row r="407" spans="2:4" x14ac:dyDescent="0.25">
      <c r="B407" s="149"/>
      <c r="C407" s="149"/>
      <c r="D407" s="149"/>
    </row>
    <row r="408" spans="2:4" x14ac:dyDescent="0.25">
      <c r="B408" s="149"/>
      <c r="C408" s="149"/>
      <c r="D408" s="149"/>
    </row>
    <row r="409" spans="2:4" x14ac:dyDescent="0.25">
      <c r="B409" s="149"/>
      <c r="C409" s="149"/>
      <c r="D409" s="149"/>
    </row>
    <row r="410" spans="2:4" x14ac:dyDescent="0.25">
      <c r="B410" s="149"/>
      <c r="C410" s="149"/>
      <c r="D410" s="149"/>
    </row>
    <row r="411" spans="2:4" x14ac:dyDescent="0.25">
      <c r="B411" s="149"/>
      <c r="C411" s="149"/>
      <c r="D411" s="149"/>
    </row>
    <row r="412" spans="2:4" x14ac:dyDescent="0.25">
      <c r="B412" s="149"/>
      <c r="C412" s="149"/>
      <c r="D412" s="149"/>
    </row>
    <row r="413" spans="2:4" x14ac:dyDescent="0.25">
      <c r="B413" s="149"/>
      <c r="C413" s="149"/>
      <c r="D413" s="149"/>
    </row>
    <row r="414" spans="2:4" x14ac:dyDescent="0.25">
      <c r="B414" s="149"/>
      <c r="C414" s="149"/>
      <c r="D414" s="149"/>
    </row>
    <row r="415" spans="2:4" x14ac:dyDescent="0.25">
      <c r="B415" s="149"/>
      <c r="C415" s="149"/>
      <c r="D415" s="149"/>
    </row>
    <row r="416" spans="2:4" x14ac:dyDescent="0.25">
      <c r="B416" s="149"/>
      <c r="C416" s="149"/>
      <c r="D416" s="149"/>
    </row>
    <row r="417" spans="2:4" x14ac:dyDescent="0.25">
      <c r="B417" s="149"/>
      <c r="C417" s="149"/>
      <c r="D417" s="149"/>
    </row>
    <row r="418" spans="2:4" x14ac:dyDescent="0.25">
      <c r="B418" s="149"/>
      <c r="C418" s="149"/>
      <c r="D418" s="149"/>
    </row>
    <row r="419" spans="2:4" x14ac:dyDescent="0.25">
      <c r="B419" s="149"/>
      <c r="C419" s="149"/>
      <c r="D419" s="149"/>
    </row>
    <row r="420" spans="2:4" x14ac:dyDescent="0.25">
      <c r="B420" s="149"/>
      <c r="C420" s="149"/>
      <c r="D420" s="149"/>
    </row>
    <row r="421" spans="2:4" x14ac:dyDescent="0.25">
      <c r="B421" s="149"/>
      <c r="C421" s="149"/>
      <c r="D421" s="149"/>
    </row>
    <row r="422" spans="2:4" x14ac:dyDescent="0.25">
      <c r="B422" s="149"/>
      <c r="C422" s="149"/>
      <c r="D422" s="149"/>
    </row>
    <row r="423" spans="2:4" x14ac:dyDescent="0.25">
      <c r="B423" s="149"/>
      <c r="C423" s="149"/>
      <c r="D423" s="149"/>
    </row>
    <row r="424" spans="2:4" x14ac:dyDescent="0.25">
      <c r="B424" s="149"/>
      <c r="C424" s="149"/>
      <c r="D424" s="149"/>
    </row>
    <row r="425" spans="2:4" x14ac:dyDescent="0.25">
      <c r="B425" s="149"/>
      <c r="C425" s="149"/>
      <c r="D425" s="149"/>
    </row>
    <row r="426" spans="2:4" x14ac:dyDescent="0.25">
      <c r="B426" s="149"/>
      <c r="C426" s="149"/>
      <c r="D426" s="149"/>
    </row>
    <row r="427" spans="2:4" x14ac:dyDescent="0.25">
      <c r="B427" s="149"/>
      <c r="C427" s="149"/>
      <c r="D427" s="149"/>
    </row>
    <row r="428" spans="2:4" x14ac:dyDescent="0.25">
      <c r="B428" s="149"/>
      <c r="C428" s="149"/>
      <c r="D428" s="149"/>
    </row>
    <row r="429" spans="2:4" x14ac:dyDescent="0.25">
      <c r="B429" s="149"/>
      <c r="C429" s="149"/>
      <c r="D429" s="149"/>
    </row>
    <row r="430" spans="2:4" x14ac:dyDescent="0.25">
      <c r="B430" s="149"/>
      <c r="C430" s="149"/>
      <c r="D430" s="149"/>
    </row>
    <row r="431" spans="2:4" x14ac:dyDescent="0.25">
      <c r="B431" s="149"/>
      <c r="C431" s="149"/>
      <c r="D431" s="149"/>
    </row>
    <row r="432" spans="2:4" x14ac:dyDescent="0.25">
      <c r="B432" s="149"/>
      <c r="C432" s="149"/>
      <c r="D432" s="149"/>
    </row>
    <row r="433" spans="2:4" x14ac:dyDescent="0.25">
      <c r="B433" s="149"/>
      <c r="C433" s="149"/>
      <c r="D433" s="149"/>
    </row>
    <row r="434" spans="2:4" x14ac:dyDescent="0.25">
      <c r="B434" s="149"/>
      <c r="C434" s="149"/>
      <c r="D434" s="149"/>
    </row>
    <row r="435" spans="2:4" x14ac:dyDescent="0.25">
      <c r="B435" s="149"/>
      <c r="C435" s="149"/>
      <c r="D435" s="149"/>
    </row>
    <row r="436" spans="2:4" x14ac:dyDescent="0.25">
      <c r="B436" s="149"/>
      <c r="C436" s="149"/>
      <c r="D436" s="149"/>
    </row>
    <row r="437" spans="2:4" x14ac:dyDescent="0.25">
      <c r="B437" s="149"/>
      <c r="C437" s="149"/>
      <c r="D437" s="149"/>
    </row>
    <row r="438" spans="2:4" x14ac:dyDescent="0.25">
      <c r="B438" s="149"/>
      <c r="C438" s="149"/>
      <c r="D438" s="149"/>
    </row>
    <row r="439" spans="2:4" x14ac:dyDescent="0.25">
      <c r="B439" s="149"/>
      <c r="C439" s="149"/>
      <c r="D439" s="149"/>
    </row>
    <row r="440" spans="2:4" x14ac:dyDescent="0.25">
      <c r="B440" s="149"/>
      <c r="C440" s="149"/>
      <c r="D440" s="149"/>
    </row>
    <row r="441" spans="2:4" x14ac:dyDescent="0.25">
      <c r="B441" s="149"/>
      <c r="C441" s="149"/>
      <c r="D441" s="149"/>
    </row>
    <row r="442" spans="2:4" x14ac:dyDescent="0.25">
      <c r="B442" s="149"/>
      <c r="C442" s="149"/>
      <c r="D442" s="149"/>
    </row>
    <row r="443" spans="2:4" x14ac:dyDescent="0.25">
      <c r="B443" s="149"/>
      <c r="C443" s="149"/>
      <c r="D443" s="149"/>
    </row>
    <row r="444" spans="2:4" x14ac:dyDescent="0.25">
      <c r="B444" s="149"/>
      <c r="C444" s="149"/>
      <c r="D444" s="149"/>
    </row>
    <row r="445" spans="2:4" x14ac:dyDescent="0.25">
      <c r="B445" s="149"/>
      <c r="C445" s="149"/>
      <c r="D445" s="149"/>
    </row>
    <row r="446" spans="2:4" x14ac:dyDescent="0.25">
      <c r="B446" s="149"/>
      <c r="C446" s="149"/>
      <c r="D446" s="149"/>
    </row>
    <row r="447" spans="2:4" x14ac:dyDescent="0.25">
      <c r="B447" s="149"/>
      <c r="C447" s="149"/>
      <c r="D447" s="149"/>
    </row>
    <row r="448" spans="2:4" x14ac:dyDescent="0.25">
      <c r="B448" s="149"/>
      <c r="C448" s="149"/>
      <c r="D448" s="149"/>
    </row>
    <row r="449" spans="2:4" x14ac:dyDescent="0.25">
      <c r="B449" s="149"/>
      <c r="C449" s="149"/>
      <c r="D449" s="149"/>
    </row>
    <row r="450" spans="2:4" x14ac:dyDescent="0.25">
      <c r="B450" s="149"/>
      <c r="C450" s="149"/>
      <c r="D450" s="149"/>
    </row>
    <row r="451" spans="2:4" hidden="1" x14ac:dyDescent="0.25">
      <c r="B451" s="149"/>
      <c r="C451" s="149"/>
      <c r="D451" s="149"/>
    </row>
    <row r="452" spans="2:4" hidden="1" x14ac:dyDescent="0.25">
      <c r="B452" s="149"/>
      <c r="C452" s="149"/>
      <c r="D452" s="149"/>
    </row>
    <row r="453" spans="2:4" hidden="1" x14ac:dyDescent="0.25">
      <c r="B453" s="149"/>
      <c r="C453" s="149"/>
      <c r="D453" s="149"/>
    </row>
    <row r="454" spans="2:4" hidden="1" x14ac:dyDescent="0.25">
      <c r="B454" s="149"/>
      <c r="C454" s="149"/>
      <c r="D454" s="149"/>
    </row>
    <row r="455" spans="2:4" hidden="1" x14ac:dyDescent="0.25">
      <c r="B455" s="149"/>
      <c r="C455" s="149"/>
      <c r="D455" s="149"/>
    </row>
    <row r="456" spans="2:4" hidden="1" x14ac:dyDescent="0.25">
      <c r="B456" s="149"/>
      <c r="C456" s="149"/>
      <c r="D456" s="149"/>
    </row>
    <row r="457" spans="2:4" hidden="1" x14ac:dyDescent="0.25">
      <c r="B457" s="149"/>
      <c r="C457" s="149"/>
      <c r="D457" s="149"/>
    </row>
    <row r="458" spans="2:4" hidden="1" x14ac:dyDescent="0.25">
      <c r="B458" s="149"/>
      <c r="C458" s="149"/>
      <c r="D458" s="149"/>
    </row>
    <row r="459" spans="2:4" hidden="1" x14ac:dyDescent="0.25">
      <c r="B459" s="149"/>
      <c r="C459" s="149"/>
      <c r="D459" s="149"/>
    </row>
    <row r="460" spans="2:4" hidden="1" x14ac:dyDescent="0.25">
      <c r="B460" s="149"/>
      <c r="C460" s="149"/>
      <c r="D460" s="149"/>
    </row>
    <row r="461" spans="2:4" hidden="1" x14ac:dyDescent="0.25">
      <c r="B461" s="149"/>
      <c r="C461" s="149"/>
      <c r="D461" s="149"/>
    </row>
    <row r="462" spans="2:4" hidden="1" x14ac:dyDescent="0.25">
      <c r="B462" s="149"/>
      <c r="C462" s="149"/>
      <c r="D462" s="149"/>
    </row>
    <row r="463" spans="2:4" hidden="1" x14ac:dyDescent="0.25">
      <c r="B463" s="149"/>
      <c r="C463" s="149"/>
      <c r="D463" s="149"/>
    </row>
    <row r="464" spans="2:4" hidden="1" x14ac:dyDescent="0.25">
      <c r="B464" s="149"/>
      <c r="C464" s="149"/>
      <c r="D464" s="149"/>
    </row>
    <row r="465" spans="2:4" hidden="1" x14ac:dyDescent="0.25">
      <c r="B465" s="149"/>
      <c r="C465" s="149"/>
      <c r="D465" s="149"/>
    </row>
    <row r="466" spans="2:4" hidden="1" x14ac:dyDescent="0.25">
      <c r="B466" s="149"/>
      <c r="C466" s="149"/>
      <c r="D466" s="149"/>
    </row>
    <row r="467" spans="2:4" hidden="1" x14ac:dyDescent="0.25">
      <c r="B467" s="149"/>
      <c r="C467" s="149"/>
      <c r="D467" s="149"/>
    </row>
    <row r="468" spans="2:4" hidden="1" x14ac:dyDescent="0.25">
      <c r="B468" s="149"/>
      <c r="C468" s="149"/>
      <c r="D468" s="149"/>
    </row>
    <row r="469" spans="2:4" hidden="1" x14ac:dyDescent="0.25">
      <c r="B469" s="149"/>
      <c r="C469" s="149"/>
      <c r="D469" s="149"/>
    </row>
    <row r="470" spans="2:4" hidden="1" x14ac:dyDescent="0.25">
      <c r="B470" s="149"/>
      <c r="C470" s="149"/>
      <c r="D470" s="149"/>
    </row>
    <row r="471" spans="2:4" hidden="1" x14ac:dyDescent="0.25">
      <c r="B471" s="149"/>
      <c r="C471" s="149"/>
      <c r="D471" s="149"/>
    </row>
    <row r="472" spans="2:4" hidden="1" x14ac:dyDescent="0.25">
      <c r="B472" s="149"/>
      <c r="C472" s="149"/>
      <c r="D472" s="149"/>
    </row>
    <row r="473" spans="2:4" hidden="1" x14ac:dyDescent="0.25">
      <c r="B473" s="149"/>
      <c r="C473" s="149"/>
      <c r="D473" s="149"/>
    </row>
    <row r="474" spans="2:4" hidden="1" x14ac:dyDescent="0.25">
      <c r="B474" s="149"/>
      <c r="C474" s="149"/>
      <c r="D474" s="149"/>
    </row>
    <row r="475" spans="2:4" hidden="1" x14ac:dyDescent="0.25">
      <c r="B475" s="149"/>
      <c r="C475" s="149"/>
      <c r="D475" s="149"/>
    </row>
    <row r="476" spans="2:4" hidden="1" x14ac:dyDescent="0.25">
      <c r="B476" s="149"/>
      <c r="C476" s="149"/>
      <c r="D476" s="149"/>
    </row>
    <row r="477" spans="2:4" hidden="1" x14ac:dyDescent="0.25">
      <c r="B477" s="149"/>
      <c r="C477" s="149"/>
      <c r="D477" s="149"/>
    </row>
    <row r="478" spans="2:4" hidden="1" x14ac:dyDescent="0.25">
      <c r="B478" s="149"/>
      <c r="C478" s="149"/>
      <c r="D478" s="149"/>
    </row>
    <row r="479" spans="2:4" hidden="1" x14ac:dyDescent="0.25">
      <c r="B479" s="149"/>
      <c r="C479" s="149"/>
      <c r="D479" s="149"/>
    </row>
    <row r="480" spans="2:4" hidden="1" x14ac:dyDescent="0.25">
      <c r="B480" s="149"/>
      <c r="C480" s="149"/>
      <c r="D480" s="149"/>
    </row>
    <row r="481" spans="2:4" hidden="1" x14ac:dyDescent="0.25">
      <c r="B481" s="149"/>
      <c r="C481" s="149"/>
      <c r="D481" s="149"/>
    </row>
    <row r="482" spans="2:4" hidden="1" x14ac:dyDescent="0.25">
      <c r="B482" s="149"/>
      <c r="C482" s="149"/>
      <c r="D482" s="149"/>
    </row>
    <row r="483" spans="2:4" hidden="1" x14ac:dyDescent="0.25">
      <c r="B483" s="149"/>
      <c r="C483" s="149"/>
      <c r="D483" s="149"/>
    </row>
    <row r="484" spans="2:4" hidden="1" x14ac:dyDescent="0.25">
      <c r="B484" s="149"/>
      <c r="C484" s="149"/>
      <c r="D484" s="149"/>
    </row>
    <row r="485" spans="2:4" hidden="1" x14ac:dyDescent="0.25">
      <c r="B485" s="149"/>
      <c r="C485" s="149"/>
      <c r="D485" s="149"/>
    </row>
    <row r="486" spans="2:4" hidden="1" x14ac:dyDescent="0.25">
      <c r="B486" s="149"/>
      <c r="C486" s="149"/>
      <c r="D486" s="149"/>
    </row>
    <row r="487" spans="2:4" hidden="1" x14ac:dyDescent="0.25">
      <c r="B487" s="149"/>
      <c r="C487" s="149"/>
      <c r="D487" s="149"/>
    </row>
    <row r="488" spans="2:4" hidden="1" x14ac:dyDescent="0.25">
      <c r="B488" s="149"/>
      <c r="C488" s="149"/>
      <c r="D488" s="149"/>
    </row>
    <row r="489" spans="2:4" hidden="1" x14ac:dyDescent="0.25">
      <c r="B489" s="149"/>
      <c r="C489" s="149"/>
      <c r="D489" s="149"/>
    </row>
    <row r="490" spans="2:4" hidden="1" x14ac:dyDescent="0.25">
      <c r="B490" s="149"/>
      <c r="C490" s="149"/>
      <c r="D490" s="149"/>
    </row>
    <row r="491" spans="2:4" hidden="1" x14ac:dyDescent="0.25">
      <c r="B491" s="149"/>
      <c r="C491" s="149"/>
      <c r="D491" s="149"/>
    </row>
    <row r="492" spans="2:4" hidden="1" x14ac:dyDescent="0.25">
      <c r="B492" s="149"/>
      <c r="C492" s="149"/>
      <c r="D492" s="149"/>
    </row>
    <row r="493" spans="2:4" hidden="1" x14ac:dyDescent="0.25">
      <c r="B493" s="149"/>
      <c r="C493" s="149"/>
      <c r="D493" s="149"/>
    </row>
    <row r="494" spans="2:4" hidden="1" x14ac:dyDescent="0.25">
      <c r="B494" s="149"/>
      <c r="C494" s="149"/>
      <c r="D494" s="149"/>
    </row>
    <row r="495" spans="2:4" hidden="1" x14ac:dyDescent="0.25">
      <c r="B495" s="149"/>
      <c r="C495" s="149"/>
      <c r="D495" s="149"/>
    </row>
    <row r="496" spans="2:4" hidden="1" x14ac:dyDescent="0.25">
      <c r="B496" s="149"/>
      <c r="C496" s="149"/>
      <c r="D496" s="149"/>
    </row>
    <row r="497" spans="2:4" hidden="1" x14ac:dyDescent="0.25">
      <c r="B497" s="149"/>
      <c r="C497" s="149"/>
      <c r="D497" s="149"/>
    </row>
    <row r="498" spans="2:4" hidden="1" x14ac:dyDescent="0.25">
      <c r="B498" s="149"/>
      <c r="C498" s="149"/>
      <c r="D498" s="149"/>
    </row>
    <row r="499" spans="2:4" hidden="1" x14ac:dyDescent="0.25">
      <c r="B499" s="149"/>
      <c r="C499" s="149"/>
      <c r="D499" s="149"/>
    </row>
    <row r="500" spans="2:4" hidden="1" x14ac:dyDescent="0.25">
      <c r="B500" s="149"/>
      <c r="C500" s="149"/>
      <c r="D500" s="149"/>
    </row>
    <row r="501" spans="2:4" hidden="1" x14ac:dyDescent="0.25">
      <c r="B501" s="149"/>
      <c r="C501" s="149"/>
      <c r="D501" s="149"/>
    </row>
    <row r="502" spans="2:4" hidden="1" x14ac:dyDescent="0.25">
      <c r="B502" s="149"/>
      <c r="C502" s="149"/>
      <c r="D502" s="149"/>
    </row>
    <row r="503" spans="2:4" hidden="1" x14ac:dyDescent="0.25">
      <c r="B503" s="149"/>
      <c r="C503" s="149"/>
      <c r="D503" s="149"/>
    </row>
    <row r="504" spans="2:4" hidden="1" x14ac:dyDescent="0.25">
      <c r="B504" s="149"/>
      <c r="C504" s="149"/>
      <c r="D504" s="149"/>
    </row>
    <row r="505" spans="2:4" hidden="1" x14ac:dyDescent="0.25">
      <c r="B505" s="149"/>
      <c r="C505" s="149"/>
      <c r="D505" s="149"/>
    </row>
    <row r="506" spans="2:4" hidden="1" x14ac:dyDescent="0.25">
      <c r="B506" s="149"/>
      <c r="C506" s="149"/>
      <c r="D506" s="149"/>
    </row>
    <row r="507" spans="2:4" hidden="1" x14ac:dyDescent="0.25">
      <c r="B507" s="149"/>
      <c r="C507" s="149"/>
      <c r="D507" s="149"/>
    </row>
    <row r="508" spans="2:4" hidden="1" x14ac:dyDescent="0.25">
      <c r="B508" s="149"/>
      <c r="C508" s="149"/>
      <c r="D508" s="149"/>
    </row>
    <row r="509" spans="2:4" hidden="1" x14ac:dyDescent="0.25">
      <c r="B509" s="149"/>
      <c r="C509" s="149"/>
      <c r="D509" s="149"/>
    </row>
    <row r="510" spans="2:4" hidden="1" x14ac:dyDescent="0.25">
      <c r="B510" s="149"/>
      <c r="C510" s="149"/>
      <c r="D510" s="149"/>
    </row>
    <row r="511" spans="2:4" hidden="1" x14ac:dyDescent="0.25">
      <c r="B511" s="149"/>
      <c r="C511" s="149"/>
      <c r="D511" s="149"/>
    </row>
    <row r="512" spans="2:4" hidden="1" x14ac:dyDescent="0.25">
      <c r="B512" s="149"/>
      <c r="C512" s="149"/>
      <c r="D512" s="149"/>
    </row>
    <row r="513" spans="2:4" hidden="1" x14ac:dyDescent="0.25">
      <c r="B513" s="149"/>
      <c r="C513" s="149"/>
      <c r="D513" s="149"/>
    </row>
    <row r="514" spans="2:4" hidden="1" x14ac:dyDescent="0.25">
      <c r="B514" s="149"/>
      <c r="C514" s="149"/>
      <c r="D514" s="149"/>
    </row>
    <row r="515" spans="2:4" hidden="1" x14ac:dyDescent="0.25">
      <c r="B515" s="149"/>
      <c r="C515" s="149"/>
      <c r="D515" s="149"/>
    </row>
    <row r="516" spans="2:4" hidden="1" x14ac:dyDescent="0.25">
      <c r="B516" s="149"/>
      <c r="C516" s="149"/>
      <c r="D516" s="149"/>
    </row>
    <row r="517" spans="2:4" hidden="1" x14ac:dyDescent="0.25">
      <c r="B517" s="149"/>
      <c r="C517" s="149"/>
      <c r="D517" s="149"/>
    </row>
    <row r="518" spans="2:4" hidden="1" x14ac:dyDescent="0.25">
      <c r="B518" s="149"/>
      <c r="C518" s="149"/>
      <c r="D518" s="149"/>
    </row>
    <row r="519" spans="2:4" hidden="1" x14ac:dyDescent="0.25">
      <c r="B519" s="149"/>
      <c r="C519" s="149"/>
      <c r="D519" s="149"/>
    </row>
    <row r="520" spans="2:4" hidden="1" x14ac:dyDescent="0.25">
      <c r="B520" s="149"/>
      <c r="C520" s="149"/>
      <c r="D520" s="149"/>
    </row>
    <row r="521" spans="2:4" hidden="1" x14ac:dyDescent="0.25">
      <c r="B521" s="149"/>
      <c r="C521" s="149"/>
      <c r="D521" s="149"/>
    </row>
    <row r="522" spans="2:4" hidden="1" x14ac:dyDescent="0.25">
      <c r="B522" s="149"/>
      <c r="C522" s="149"/>
      <c r="D522" s="149"/>
    </row>
    <row r="523" spans="2:4" hidden="1" x14ac:dyDescent="0.25">
      <c r="B523" s="149"/>
      <c r="C523" s="149"/>
      <c r="D523" s="149"/>
    </row>
    <row r="524" spans="2:4" hidden="1" x14ac:dyDescent="0.25">
      <c r="B524" s="149"/>
      <c r="C524" s="149"/>
      <c r="D524" s="149"/>
    </row>
    <row r="525" spans="2:4" hidden="1" x14ac:dyDescent="0.25">
      <c r="B525" s="149"/>
      <c r="C525" s="149"/>
      <c r="D525" s="149"/>
    </row>
    <row r="526" spans="2:4" hidden="1" x14ac:dyDescent="0.25">
      <c r="B526" s="149"/>
      <c r="C526" s="149"/>
      <c r="D526" s="149"/>
    </row>
    <row r="527" spans="2:4" hidden="1" x14ac:dyDescent="0.25">
      <c r="B527" s="149"/>
      <c r="C527" s="149"/>
      <c r="D527" s="149"/>
    </row>
    <row r="528" spans="2:4" hidden="1" x14ac:dyDescent="0.25">
      <c r="B528" s="149"/>
      <c r="C528" s="149"/>
      <c r="D528" s="149"/>
    </row>
    <row r="529" spans="2:4" hidden="1" x14ac:dyDescent="0.25">
      <c r="B529" s="149"/>
      <c r="C529" s="149"/>
      <c r="D529" s="149"/>
    </row>
    <row r="530" spans="2:4" hidden="1" x14ac:dyDescent="0.25">
      <c r="B530" s="149"/>
      <c r="C530" s="149"/>
      <c r="D530" s="149"/>
    </row>
    <row r="531" spans="2:4" hidden="1" x14ac:dyDescent="0.25">
      <c r="B531" s="149"/>
      <c r="C531" s="149"/>
      <c r="D531" s="149"/>
    </row>
    <row r="532" spans="2:4" hidden="1" x14ac:dyDescent="0.25">
      <c r="B532" s="149"/>
      <c r="C532" s="149"/>
      <c r="D532" s="149"/>
    </row>
    <row r="533" spans="2:4" hidden="1" x14ac:dyDescent="0.25">
      <c r="B533" s="149"/>
      <c r="C533" s="149"/>
      <c r="D533" s="149"/>
    </row>
    <row r="534" spans="2:4" hidden="1" x14ac:dyDescent="0.25">
      <c r="B534" s="149"/>
      <c r="C534" s="149"/>
      <c r="D534" s="149"/>
    </row>
    <row r="535" spans="2:4" hidden="1" x14ac:dyDescent="0.25">
      <c r="B535" s="149"/>
      <c r="C535" s="149"/>
      <c r="D535" s="149"/>
    </row>
    <row r="536" spans="2:4" hidden="1" x14ac:dyDescent="0.25">
      <c r="B536" s="149"/>
      <c r="C536" s="149"/>
      <c r="D536" s="149"/>
    </row>
    <row r="537" spans="2:4" hidden="1" x14ac:dyDescent="0.25">
      <c r="B537" s="149"/>
      <c r="C537" s="149"/>
      <c r="D537" s="149"/>
    </row>
    <row r="538" spans="2:4" hidden="1" x14ac:dyDescent="0.25">
      <c r="B538" s="149"/>
      <c r="C538" s="149"/>
      <c r="D538" s="149"/>
    </row>
    <row r="539" spans="2:4" hidden="1" x14ac:dyDescent="0.25">
      <c r="B539" s="149"/>
      <c r="C539" s="149"/>
      <c r="D539" s="149"/>
    </row>
    <row r="540" spans="2:4" hidden="1" x14ac:dyDescent="0.25">
      <c r="B540" s="149"/>
      <c r="C540" s="149"/>
      <c r="D540" s="149"/>
    </row>
    <row r="541" spans="2:4" hidden="1" x14ac:dyDescent="0.25">
      <c r="B541" s="149"/>
      <c r="C541" s="149"/>
      <c r="D541" s="149"/>
    </row>
    <row r="542" spans="2:4" hidden="1" x14ac:dyDescent="0.25">
      <c r="B542" s="149"/>
      <c r="C542" s="149"/>
      <c r="D542" s="149"/>
    </row>
    <row r="543" spans="2:4" hidden="1" x14ac:dyDescent="0.25">
      <c r="B543" s="149"/>
      <c r="C543" s="149"/>
      <c r="D543" s="149"/>
    </row>
    <row r="544" spans="2:4" hidden="1" x14ac:dyDescent="0.25">
      <c r="B544" s="149"/>
      <c r="C544" s="149"/>
      <c r="D544" s="149"/>
    </row>
    <row r="545" spans="2:4" hidden="1" x14ac:dyDescent="0.25">
      <c r="B545" s="149"/>
      <c r="C545" s="149"/>
      <c r="D545" s="149"/>
    </row>
    <row r="546" spans="2:4" hidden="1" x14ac:dyDescent="0.25">
      <c r="B546" s="149"/>
      <c r="C546" s="149"/>
      <c r="D546" s="149"/>
    </row>
    <row r="547" spans="2:4" hidden="1" x14ac:dyDescent="0.25">
      <c r="B547" s="149"/>
      <c r="C547" s="149"/>
      <c r="D547" s="149"/>
    </row>
    <row r="548" spans="2:4" hidden="1" x14ac:dyDescent="0.25">
      <c r="B548" s="149"/>
      <c r="C548" s="149"/>
      <c r="D548" s="149"/>
    </row>
    <row r="549" spans="2:4" hidden="1" x14ac:dyDescent="0.25">
      <c r="B549" s="149"/>
      <c r="C549" s="149"/>
      <c r="D549" s="149"/>
    </row>
    <row r="550" spans="2:4" hidden="1" x14ac:dyDescent="0.25">
      <c r="B550" s="149"/>
      <c r="C550" s="149"/>
      <c r="D550" s="149"/>
    </row>
    <row r="551" spans="2:4" hidden="1" x14ac:dyDescent="0.25">
      <c r="B551" s="149"/>
      <c r="C551" s="149"/>
      <c r="D551" s="149"/>
    </row>
    <row r="552" spans="2:4" hidden="1" x14ac:dyDescent="0.25">
      <c r="B552" s="149"/>
      <c r="C552" s="149"/>
      <c r="D552" s="149"/>
    </row>
    <row r="553" spans="2:4" hidden="1" x14ac:dyDescent="0.25">
      <c r="B553" s="149"/>
      <c r="C553" s="149"/>
      <c r="D553" s="149"/>
    </row>
    <row r="554" spans="2:4" hidden="1" x14ac:dyDescent="0.25">
      <c r="B554" s="149"/>
      <c r="C554" s="149"/>
      <c r="D554" s="149"/>
    </row>
    <row r="555" spans="2:4" hidden="1" x14ac:dyDescent="0.25">
      <c r="B555" s="149"/>
      <c r="C555" s="149"/>
      <c r="D555" s="149"/>
    </row>
    <row r="556" spans="2:4" hidden="1" x14ac:dyDescent="0.25">
      <c r="B556" s="149"/>
      <c r="C556" s="149"/>
      <c r="D556" s="149"/>
    </row>
    <row r="557" spans="2:4" hidden="1" x14ac:dyDescent="0.25">
      <c r="B557" s="149"/>
      <c r="C557" s="149"/>
      <c r="D557" s="149"/>
    </row>
    <row r="558" spans="2:4" hidden="1" x14ac:dyDescent="0.25">
      <c r="B558" s="149"/>
      <c r="C558" s="149"/>
      <c r="D558" s="149"/>
    </row>
    <row r="559" spans="2:4" hidden="1" x14ac:dyDescent="0.25">
      <c r="B559" s="149"/>
      <c r="C559" s="149"/>
      <c r="D559" s="149"/>
    </row>
    <row r="560" spans="2:4" hidden="1" x14ac:dyDescent="0.25">
      <c r="B560" s="149"/>
      <c r="C560" s="149"/>
      <c r="D560" s="149"/>
    </row>
    <row r="561" spans="2:4" hidden="1" x14ac:dyDescent="0.25">
      <c r="B561" s="149"/>
      <c r="C561" s="149"/>
      <c r="D561" s="149"/>
    </row>
    <row r="562" spans="2:4" hidden="1" x14ac:dyDescent="0.25">
      <c r="B562" s="149"/>
      <c r="C562" s="149"/>
      <c r="D562" s="149"/>
    </row>
    <row r="563" spans="2:4" hidden="1" x14ac:dyDescent="0.25">
      <c r="B563" s="149"/>
      <c r="C563" s="149"/>
      <c r="D563" s="149"/>
    </row>
    <row r="564" spans="2:4" hidden="1" x14ac:dyDescent="0.25">
      <c r="B564" s="149"/>
      <c r="C564" s="149"/>
      <c r="D564" s="149"/>
    </row>
    <row r="565" spans="2:4" hidden="1" x14ac:dyDescent="0.25">
      <c r="B565" s="149"/>
      <c r="C565" s="149"/>
      <c r="D565" s="149"/>
    </row>
    <row r="566" spans="2:4" hidden="1" x14ac:dyDescent="0.25">
      <c r="B566" s="149"/>
      <c r="C566" s="149"/>
      <c r="D566" s="149"/>
    </row>
    <row r="567" spans="2:4" hidden="1" x14ac:dyDescent="0.25">
      <c r="B567" s="149"/>
      <c r="C567" s="149"/>
      <c r="D567" s="149"/>
    </row>
    <row r="568" spans="2:4" hidden="1" x14ac:dyDescent="0.25">
      <c r="B568" s="149"/>
      <c r="C568" s="149"/>
      <c r="D568" s="149"/>
    </row>
    <row r="569" spans="2:4" hidden="1" x14ac:dyDescent="0.25">
      <c r="B569" s="149"/>
      <c r="C569" s="149"/>
      <c r="D569" s="149"/>
    </row>
    <row r="570" spans="2:4" hidden="1" x14ac:dyDescent="0.25">
      <c r="B570" s="149"/>
      <c r="C570" s="149"/>
      <c r="D570" s="149"/>
    </row>
    <row r="571" spans="2:4" hidden="1" x14ac:dyDescent="0.25">
      <c r="B571" s="149"/>
      <c r="C571" s="149"/>
      <c r="D571" s="149"/>
    </row>
    <row r="572" spans="2:4" hidden="1" x14ac:dyDescent="0.25">
      <c r="B572" s="149"/>
      <c r="C572" s="149"/>
      <c r="D572" s="149"/>
    </row>
    <row r="573" spans="2:4" hidden="1" x14ac:dyDescent="0.25">
      <c r="B573" s="149"/>
      <c r="C573" s="149"/>
      <c r="D573" s="149"/>
    </row>
    <row r="574" spans="2:4" hidden="1" x14ac:dyDescent="0.25">
      <c r="B574" s="149"/>
      <c r="C574" s="149"/>
      <c r="D574" s="149"/>
    </row>
    <row r="575" spans="2:4" hidden="1" x14ac:dyDescent="0.25">
      <c r="B575" s="149"/>
      <c r="C575" s="149"/>
      <c r="D575" s="149"/>
    </row>
    <row r="576" spans="2:4" hidden="1" x14ac:dyDescent="0.25">
      <c r="B576" s="149"/>
      <c r="C576" s="149"/>
      <c r="D576" s="149"/>
    </row>
    <row r="577" spans="2:4" hidden="1" x14ac:dyDescent="0.25">
      <c r="B577" s="149"/>
      <c r="C577" s="149"/>
      <c r="D577" s="149"/>
    </row>
    <row r="578" spans="2:4" hidden="1" x14ac:dyDescent="0.25">
      <c r="B578" s="149"/>
      <c r="C578" s="149"/>
      <c r="D578" s="149"/>
    </row>
    <row r="579" spans="2:4" hidden="1" x14ac:dyDescent="0.25">
      <c r="B579" s="149"/>
      <c r="C579" s="149"/>
      <c r="D579" s="149"/>
    </row>
    <row r="580" spans="2:4" hidden="1" x14ac:dyDescent="0.25">
      <c r="B580" s="149"/>
      <c r="C580" s="149"/>
      <c r="D580" s="149"/>
    </row>
    <row r="581" spans="2:4" hidden="1" x14ac:dyDescent="0.25">
      <c r="B581" s="149"/>
      <c r="C581" s="149"/>
      <c r="D581" s="149"/>
    </row>
    <row r="582" spans="2:4" hidden="1" x14ac:dyDescent="0.25">
      <c r="B582" s="149"/>
      <c r="C582" s="149"/>
      <c r="D582" s="149"/>
    </row>
    <row r="583" spans="2:4" hidden="1" x14ac:dyDescent="0.25">
      <c r="B583" s="149"/>
      <c r="C583" s="149"/>
      <c r="D583" s="149"/>
    </row>
    <row r="584" spans="2:4" hidden="1" x14ac:dyDescent="0.25">
      <c r="B584" s="149"/>
      <c r="C584" s="149"/>
      <c r="D584" s="149"/>
    </row>
    <row r="585" spans="2:4" hidden="1" x14ac:dyDescent="0.25">
      <c r="B585" s="149"/>
      <c r="C585" s="149"/>
      <c r="D585" s="149"/>
    </row>
    <row r="586" spans="2:4" hidden="1" x14ac:dyDescent="0.25">
      <c r="B586" s="149"/>
      <c r="C586" s="149"/>
      <c r="D586" s="149"/>
    </row>
    <row r="587" spans="2:4" hidden="1" x14ac:dyDescent="0.25">
      <c r="B587" s="149"/>
      <c r="C587" s="149"/>
      <c r="D587" s="149"/>
    </row>
    <row r="588" spans="2:4" hidden="1" x14ac:dyDescent="0.25">
      <c r="B588" s="149"/>
      <c r="C588" s="149"/>
      <c r="D588" s="149"/>
    </row>
    <row r="589" spans="2:4" hidden="1" x14ac:dyDescent="0.25">
      <c r="B589" s="149"/>
      <c r="C589" s="149"/>
      <c r="D589" s="149"/>
    </row>
    <row r="590" spans="2:4" hidden="1" x14ac:dyDescent="0.25">
      <c r="B590" s="149"/>
      <c r="C590" s="149"/>
      <c r="D590" s="149"/>
    </row>
    <row r="591" spans="2:4" hidden="1" x14ac:dyDescent="0.25">
      <c r="B591" s="149"/>
      <c r="C591" s="149"/>
      <c r="D591" s="149"/>
    </row>
    <row r="592" spans="2:4" hidden="1" x14ac:dyDescent="0.25">
      <c r="B592" s="149"/>
      <c r="C592" s="149"/>
      <c r="D592" s="149"/>
    </row>
    <row r="593" spans="2:4" hidden="1" x14ac:dyDescent="0.25">
      <c r="B593" s="149"/>
      <c r="C593" s="149"/>
      <c r="D593" s="149"/>
    </row>
    <row r="594" spans="2:4" hidden="1" x14ac:dyDescent="0.25">
      <c r="B594" s="149"/>
      <c r="C594" s="149"/>
      <c r="D594" s="149"/>
    </row>
    <row r="595" spans="2:4" hidden="1" x14ac:dyDescent="0.25">
      <c r="B595" s="149"/>
      <c r="C595" s="149"/>
      <c r="D595" s="149"/>
    </row>
    <row r="596" spans="2:4" hidden="1" x14ac:dyDescent="0.25">
      <c r="B596" s="149"/>
      <c r="C596" s="149"/>
      <c r="D596" s="149"/>
    </row>
    <row r="597" spans="2:4" hidden="1" x14ac:dyDescent="0.25">
      <c r="B597" s="149"/>
      <c r="C597" s="149"/>
      <c r="D597" s="149"/>
    </row>
    <row r="598" spans="2:4" hidden="1" x14ac:dyDescent="0.25">
      <c r="B598" s="149"/>
      <c r="C598" s="149"/>
      <c r="D598" s="149"/>
    </row>
    <row r="599" spans="2:4" hidden="1" x14ac:dyDescent="0.25">
      <c r="B599" s="149"/>
      <c r="C599" s="149"/>
      <c r="D599" s="149"/>
    </row>
    <row r="600" spans="2:4" hidden="1" x14ac:dyDescent="0.25">
      <c r="B600" s="149"/>
      <c r="C600" s="149"/>
      <c r="D600" s="149"/>
    </row>
    <row r="601" spans="2:4" hidden="1" x14ac:dyDescent="0.25">
      <c r="B601" s="149"/>
      <c r="C601" s="149"/>
      <c r="D601" s="149"/>
    </row>
    <row r="602" spans="2:4" hidden="1" x14ac:dyDescent="0.25">
      <c r="B602" s="149"/>
      <c r="C602" s="149"/>
      <c r="D602" s="149"/>
    </row>
    <row r="603" spans="2:4" hidden="1" x14ac:dyDescent="0.25">
      <c r="B603" s="149"/>
      <c r="C603" s="149"/>
      <c r="D603" s="149"/>
    </row>
    <row r="604" spans="2:4" hidden="1" x14ac:dyDescent="0.25">
      <c r="B604" s="149"/>
      <c r="C604" s="149"/>
      <c r="D604" s="149"/>
    </row>
    <row r="605" spans="2:4" hidden="1" x14ac:dyDescent="0.25">
      <c r="B605" s="149"/>
      <c r="C605" s="149"/>
      <c r="D605" s="149"/>
    </row>
    <row r="606" spans="2:4" hidden="1" x14ac:dyDescent="0.25">
      <c r="B606" s="149"/>
      <c r="C606" s="149"/>
      <c r="D606" s="149"/>
    </row>
    <row r="607" spans="2:4" hidden="1" x14ac:dyDescent="0.25">
      <c r="B607" s="149"/>
      <c r="C607" s="149"/>
      <c r="D607" s="149"/>
    </row>
    <row r="608" spans="2:4" hidden="1" x14ac:dyDescent="0.25">
      <c r="B608" s="149"/>
      <c r="C608" s="149"/>
      <c r="D608" s="149"/>
    </row>
    <row r="609" spans="2:4" hidden="1" x14ac:dyDescent="0.25">
      <c r="B609" s="149"/>
      <c r="C609" s="149"/>
      <c r="D609" s="149"/>
    </row>
    <row r="610" spans="2:4" hidden="1" x14ac:dyDescent="0.25">
      <c r="B610" s="149"/>
      <c r="C610" s="149"/>
      <c r="D610" s="149"/>
    </row>
    <row r="611" spans="2:4" hidden="1" x14ac:dyDescent="0.25">
      <c r="B611" s="149"/>
      <c r="C611" s="149"/>
      <c r="D611" s="149"/>
    </row>
    <row r="612" spans="2:4" hidden="1" x14ac:dyDescent="0.25">
      <c r="B612" s="149"/>
      <c r="C612" s="149"/>
      <c r="D612" s="149"/>
    </row>
    <row r="613" spans="2:4" hidden="1" x14ac:dyDescent="0.25">
      <c r="B613" s="149"/>
      <c r="C613" s="149"/>
      <c r="D613" s="149"/>
    </row>
    <row r="614" spans="2:4" hidden="1" x14ac:dyDescent="0.25">
      <c r="B614" s="149"/>
      <c r="C614" s="149"/>
      <c r="D614" s="149"/>
    </row>
    <row r="615" spans="2:4" hidden="1" x14ac:dyDescent="0.25">
      <c r="B615" s="149"/>
      <c r="C615" s="149"/>
      <c r="D615" s="149"/>
    </row>
    <row r="616" spans="2:4" hidden="1" x14ac:dyDescent="0.25">
      <c r="B616" s="149"/>
      <c r="C616" s="149"/>
      <c r="D616" s="149"/>
    </row>
    <row r="617" spans="2:4" hidden="1" x14ac:dyDescent="0.25">
      <c r="B617" s="149"/>
      <c r="C617" s="149"/>
      <c r="D617" s="149"/>
    </row>
    <row r="618" spans="2:4" hidden="1" x14ac:dyDescent="0.25">
      <c r="B618" s="149"/>
      <c r="C618" s="149"/>
      <c r="D618" s="149"/>
    </row>
    <row r="619" spans="2:4" hidden="1" x14ac:dyDescent="0.25">
      <c r="B619" s="149"/>
      <c r="C619" s="149"/>
      <c r="D619" s="149"/>
    </row>
    <row r="620" spans="2:4" hidden="1" x14ac:dyDescent="0.25">
      <c r="B620" s="149"/>
      <c r="C620" s="149"/>
      <c r="D620" s="149"/>
    </row>
    <row r="621" spans="2:4" hidden="1" x14ac:dyDescent="0.25">
      <c r="B621" s="149"/>
      <c r="C621" s="149"/>
      <c r="D621" s="149"/>
    </row>
    <row r="622" spans="2:4" hidden="1" x14ac:dyDescent="0.25"/>
    <row r="623" spans="2:4" hidden="1" x14ac:dyDescent="0.25"/>
    <row r="624" spans="2:4" hidden="1" x14ac:dyDescent="0.25"/>
    <row r="625" hidden="1" x14ac:dyDescent="0.25"/>
    <row r="626" hidden="1" x14ac:dyDescent="0.25"/>
    <row r="627" hidden="1" x14ac:dyDescent="0.25"/>
  </sheetData>
  <mergeCells count="1">
    <mergeCell ref="A1:H1"/>
  </mergeCell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4"/>
  <sheetViews>
    <sheetView workbookViewId="0"/>
  </sheetViews>
  <sheetFormatPr defaultRowHeight="15" x14ac:dyDescent="0.25"/>
  <sheetData>
    <row r="1" spans="1:55" x14ac:dyDescent="0.25">
      <c r="A1" s="178" t="s">
        <v>0</v>
      </c>
      <c r="B1" s="178" t="s">
        <v>1230</v>
      </c>
      <c r="C1" s="178" t="s">
        <v>2</v>
      </c>
      <c r="D1" s="178" t="s">
        <v>1231</v>
      </c>
      <c r="E1" s="178" t="s">
        <v>1232</v>
      </c>
      <c r="F1" s="178" t="s">
        <v>1233</v>
      </c>
      <c r="G1" s="178" t="s">
        <v>1234</v>
      </c>
      <c r="H1" s="178" t="s">
        <v>1235</v>
      </c>
      <c r="I1" s="178" t="s">
        <v>1236</v>
      </c>
      <c r="J1" s="178" t="s">
        <v>1237</v>
      </c>
      <c r="K1" s="178" t="s">
        <v>1238</v>
      </c>
      <c r="L1" s="178" t="s">
        <v>1239</v>
      </c>
      <c r="M1" s="178" t="s">
        <v>1240</v>
      </c>
      <c r="N1" s="178" t="s">
        <v>1241</v>
      </c>
      <c r="O1" s="178" t="s">
        <v>1242</v>
      </c>
      <c r="P1" s="178" t="s">
        <v>1243</v>
      </c>
      <c r="Q1" s="178" t="s">
        <v>1244</v>
      </c>
      <c r="R1" s="178" t="s">
        <v>1245</v>
      </c>
      <c r="S1" s="178" t="s">
        <v>1246</v>
      </c>
      <c r="T1" s="178" t="s">
        <v>1247</v>
      </c>
      <c r="U1" s="178" t="s">
        <v>1248</v>
      </c>
      <c r="V1" s="178" t="s">
        <v>1249</v>
      </c>
      <c r="W1" s="178" t="s">
        <v>1250</v>
      </c>
      <c r="X1" s="178" t="s">
        <v>1251</v>
      </c>
      <c r="Y1" s="178" t="s">
        <v>1252</v>
      </c>
      <c r="Z1" s="178" t="s">
        <v>1253</v>
      </c>
      <c r="AA1" s="178" t="s">
        <v>1254</v>
      </c>
      <c r="AB1" s="178" t="s">
        <v>1255</v>
      </c>
      <c r="AC1" s="178" t="s">
        <v>1256</v>
      </c>
      <c r="AD1" s="178"/>
      <c r="AE1" s="178" t="s">
        <v>6</v>
      </c>
      <c r="AF1" s="178" t="s">
        <v>7</v>
      </c>
      <c r="AG1" s="178" t="s">
        <v>8</v>
      </c>
      <c r="AH1" s="178" t="s">
        <v>9</v>
      </c>
      <c r="AI1" s="178" t="s">
        <v>10</v>
      </c>
      <c r="AJ1" s="178" t="s">
        <v>11</v>
      </c>
      <c r="AK1" s="178" t="s">
        <v>12</v>
      </c>
      <c r="AL1" s="178" t="s">
        <v>13</v>
      </c>
      <c r="AM1" s="178" t="s">
        <v>14</v>
      </c>
      <c r="AN1" s="178" t="s">
        <v>15</v>
      </c>
      <c r="AO1" s="178" t="s">
        <v>16</v>
      </c>
      <c r="AP1" s="178" t="s">
        <v>17</v>
      </c>
      <c r="AQ1" s="178" t="s">
        <v>18</v>
      </c>
      <c r="AR1" s="178" t="s">
        <v>19</v>
      </c>
      <c r="AS1" s="178" t="s">
        <v>20</v>
      </c>
      <c r="AT1" s="178" t="s">
        <v>21</v>
      </c>
      <c r="AU1" s="178" t="s">
        <v>22</v>
      </c>
      <c r="AV1" s="178" t="s">
        <v>23</v>
      </c>
      <c r="AW1" s="178" t="s">
        <v>24</v>
      </c>
      <c r="AX1" s="178" t="s">
        <v>25</v>
      </c>
      <c r="AY1" s="178" t="s">
        <v>26</v>
      </c>
      <c r="AZ1" s="178" t="s">
        <v>27</v>
      </c>
      <c r="BA1" s="178" t="s">
        <v>1124</v>
      </c>
      <c r="BB1" s="178" t="s">
        <v>1125</v>
      </c>
      <c r="BC1" s="178" t="s">
        <v>28</v>
      </c>
    </row>
    <row r="2" spans="1:55" x14ac:dyDescent="0.25">
      <c r="A2" s="177" t="s">
        <v>1029</v>
      </c>
      <c r="B2" s="177" t="s">
        <v>31</v>
      </c>
      <c r="C2" s="177"/>
      <c r="D2" s="177" t="s">
        <v>56</v>
      </c>
      <c r="E2" s="177"/>
      <c r="F2" s="177"/>
      <c r="G2" s="177"/>
      <c r="H2" s="177"/>
      <c r="I2" s="177"/>
      <c r="J2" s="177"/>
      <c r="K2" s="177"/>
      <c r="L2" s="177"/>
      <c r="M2" s="177"/>
      <c r="N2" s="177"/>
      <c r="O2" s="177"/>
      <c r="P2" s="177"/>
      <c r="Q2" s="177"/>
      <c r="R2" s="177"/>
      <c r="S2" s="177"/>
      <c r="T2" s="177" t="s">
        <v>107</v>
      </c>
      <c r="U2" s="177"/>
      <c r="V2" s="177"/>
      <c r="W2" s="177"/>
      <c r="X2" s="177"/>
      <c r="Y2" s="177"/>
      <c r="Z2" s="177"/>
      <c r="AA2" s="177"/>
      <c r="AB2" s="177"/>
      <c r="AC2" s="177"/>
      <c r="AD2" s="177" t="s">
        <v>107</v>
      </c>
      <c r="AE2" s="177" t="s">
        <v>50</v>
      </c>
      <c r="AF2" s="177"/>
      <c r="AG2" s="177" t="s">
        <v>34</v>
      </c>
      <c r="AH2" s="177" t="s">
        <v>35</v>
      </c>
      <c r="AI2" s="177" t="s">
        <v>57</v>
      </c>
      <c r="AJ2" s="177" t="s">
        <v>37</v>
      </c>
      <c r="AK2" s="177" t="s">
        <v>37</v>
      </c>
      <c r="AL2" s="177" t="s">
        <v>44</v>
      </c>
      <c r="AM2" s="177" t="s">
        <v>36</v>
      </c>
      <c r="AN2" s="177" t="s">
        <v>36</v>
      </c>
      <c r="AO2" s="177" t="s">
        <v>44</v>
      </c>
      <c r="AP2" s="177" t="s">
        <v>44</v>
      </c>
      <c r="AQ2" s="177" t="s">
        <v>34</v>
      </c>
      <c r="AR2" s="177" t="s">
        <v>38</v>
      </c>
      <c r="AS2" s="177"/>
      <c r="AT2" s="177"/>
      <c r="AU2" s="177"/>
      <c r="AV2" s="177" t="s">
        <v>39</v>
      </c>
      <c r="AW2" s="177" t="s">
        <v>39</v>
      </c>
      <c r="AX2" s="177" t="s">
        <v>38</v>
      </c>
      <c r="AY2" s="177" t="s">
        <v>39</v>
      </c>
      <c r="AZ2" s="177" t="s">
        <v>39</v>
      </c>
      <c r="BA2" s="177" t="s">
        <v>1126</v>
      </c>
      <c r="BB2" s="177" t="s">
        <v>1127</v>
      </c>
      <c r="BC2" s="177" t="s">
        <v>1100</v>
      </c>
    </row>
    <row r="3" spans="1:55" x14ac:dyDescent="0.25">
      <c r="A3" s="177" t="s">
        <v>1030</v>
      </c>
      <c r="B3" s="177" t="s">
        <v>61</v>
      </c>
      <c r="C3" s="177"/>
      <c r="D3" s="177" t="s">
        <v>53</v>
      </c>
      <c r="E3" s="177"/>
      <c r="F3" s="177"/>
      <c r="G3" s="177"/>
      <c r="H3" s="177"/>
      <c r="I3" s="177"/>
      <c r="J3" s="177"/>
      <c r="K3" s="177"/>
      <c r="L3" s="177"/>
      <c r="M3" s="177"/>
      <c r="N3" s="177"/>
      <c r="O3" s="177"/>
      <c r="P3" s="177" t="s">
        <v>360</v>
      </c>
      <c r="Q3" s="177"/>
      <c r="R3" s="177"/>
      <c r="S3" s="177"/>
      <c r="T3" s="177"/>
      <c r="U3" s="177"/>
      <c r="V3" s="177"/>
      <c r="W3" s="177"/>
      <c r="X3" s="177"/>
      <c r="Y3" s="177"/>
      <c r="Z3" s="177"/>
      <c r="AA3" s="177"/>
      <c r="AB3" s="177"/>
      <c r="AC3" s="177"/>
      <c r="AD3" s="177" t="s">
        <v>360</v>
      </c>
      <c r="AE3" s="177" t="s">
        <v>33</v>
      </c>
      <c r="AF3" s="177"/>
      <c r="AG3" s="177" t="s">
        <v>63</v>
      </c>
      <c r="AH3" s="177" t="s">
        <v>51</v>
      </c>
      <c r="AI3" s="177" t="s">
        <v>59</v>
      </c>
      <c r="AJ3" s="177" t="s">
        <v>59</v>
      </c>
      <c r="AK3" s="177" t="s">
        <v>59</v>
      </c>
      <c r="AL3" s="177" t="s">
        <v>44</v>
      </c>
      <c r="AM3" s="177" t="s">
        <v>59</v>
      </c>
      <c r="AN3" s="177" t="s">
        <v>44</v>
      </c>
      <c r="AO3" s="177" t="s">
        <v>59</v>
      </c>
      <c r="AP3" s="177" t="s">
        <v>59</v>
      </c>
      <c r="AQ3" s="177" t="s">
        <v>63</v>
      </c>
      <c r="AR3" s="177" t="s">
        <v>38</v>
      </c>
      <c r="AS3" s="177"/>
      <c r="AT3" s="177"/>
      <c r="AU3" s="177"/>
      <c r="AV3" s="177" t="s">
        <v>38</v>
      </c>
      <c r="AW3" s="177" t="s">
        <v>39</v>
      </c>
      <c r="AX3" s="177" t="s">
        <v>38</v>
      </c>
      <c r="AY3" s="177" t="s">
        <v>38</v>
      </c>
      <c r="AZ3" s="177" t="s">
        <v>39</v>
      </c>
      <c r="BA3" s="177" t="s">
        <v>1128</v>
      </c>
      <c r="BB3" s="177" t="s">
        <v>1129</v>
      </c>
      <c r="BC3" s="177" t="s">
        <v>1100</v>
      </c>
    </row>
    <row r="4" spans="1:55" x14ac:dyDescent="0.25">
      <c r="A4" s="177" t="s">
        <v>1031</v>
      </c>
      <c r="B4" s="177" t="s">
        <v>42</v>
      </c>
      <c r="C4" s="177"/>
      <c r="D4" s="177" t="s">
        <v>41</v>
      </c>
      <c r="E4" s="177"/>
      <c r="F4" s="177"/>
      <c r="G4" s="177"/>
      <c r="H4" s="177"/>
      <c r="I4" s="177"/>
      <c r="J4" s="177"/>
      <c r="K4" s="177"/>
      <c r="L4" s="177"/>
      <c r="M4" s="177"/>
      <c r="N4" s="177"/>
      <c r="O4" s="177"/>
      <c r="P4" s="177"/>
      <c r="Q4" s="177"/>
      <c r="R4" s="177"/>
      <c r="S4" s="177"/>
      <c r="T4" s="177"/>
      <c r="U4" s="177"/>
      <c r="V4" s="177"/>
      <c r="W4" s="177"/>
      <c r="X4" s="177"/>
      <c r="Y4" s="177"/>
      <c r="Z4" s="177"/>
      <c r="AA4" s="177"/>
      <c r="AB4" s="177" t="s">
        <v>42</v>
      </c>
      <c r="AC4" s="177"/>
      <c r="AD4" s="177" t="s">
        <v>42</v>
      </c>
      <c r="AE4" s="177" t="s">
        <v>33</v>
      </c>
      <c r="AF4" s="177"/>
      <c r="AG4" s="177" t="s">
        <v>35</v>
      </c>
      <c r="AH4" s="177" t="s">
        <v>34</v>
      </c>
      <c r="AI4" s="177" t="s">
        <v>37</v>
      </c>
      <c r="AJ4" s="177" t="s">
        <v>59</v>
      </c>
      <c r="AK4" s="177" t="s">
        <v>37</v>
      </c>
      <c r="AL4" s="177" t="s">
        <v>44</v>
      </c>
      <c r="AM4" s="177" t="s">
        <v>37</v>
      </c>
      <c r="AN4" s="177" t="s">
        <v>37</v>
      </c>
      <c r="AO4" s="177" t="s">
        <v>37</v>
      </c>
      <c r="AP4" s="177" t="s">
        <v>37</v>
      </c>
      <c r="AQ4" s="177" t="s">
        <v>34</v>
      </c>
      <c r="AR4" s="177" t="s">
        <v>38</v>
      </c>
      <c r="AS4" s="177"/>
      <c r="AT4" s="177"/>
      <c r="AU4" s="177"/>
      <c r="AV4" s="177" t="s">
        <v>38</v>
      </c>
      <c r="AW4" s="177" t="s">
        <v>39</v>
      </c>
      <c r="AX4" s="177" t="s">
        <v>39</v>
      </c>
      <c r="AY4" s="177" t="s">
        <v>39</v>
      </c>
      <c r="AZ4" s="177" t="s">
        <v>39</v>
      </c>
      <c r="BA4" s="177" t="s">
        <v>1130</v>
      </c>
      <c r="BB4" s="177" t="s">
        <v>1131</v>
      </c>
      <c r="BC4" s="177" t="s">
        <v>1100</v>
      </c>
    </row>
    <row r="5" spans="1:55" x14ac:dyDescent="0.25">
      <c r="A5" s="177" t="s">
        <v>1032</v>
      </c>
      <c r="B5" s="177" t="s">
        <v>31</v>
      </c>
      <c r="C5" s="177"/>
      <c r="D5" s="177" t="s">
        <v>56</v>
      </c>
      <c r="E5" s="177"/>
      <c r="F5" s="177"/>
      <c r="G5" s="177"/>
      <c r="H5" s="177"/>
      <c r="I5" s="177"/>
      <c r="J5" s="177"/>
      <c r="K5" s="177"/>
      <c r="L5" s="177"/>
      <c r="M5" s="177"/>
      <c r="N5" s="177"/>
      <c r="O5" s="177"/>
      <c r="P5" s="177"/>
      <c r="Q5" s="177"/>
      <c r="R5" s="177"/>
      <c r="S5" s="177"/>
      <c r="T5" s="177" t="s">
        <v>107</v>
      </c>
      <c r="U5" s="177"/>
      <c r="V5" s="177"/>
      <c r="W5" s="177"/>
      <c r="X5" s="177"/>
      <c r="Y5" s="177"/>
      <c r="Z5" s="177"/>
      <c r="AA5" s="177"/>
      <c r="AB5" s="177"/>
      <c r="AC5" s="177"/>
      <c r="AD5" s="177" t="s">
        <v>107</v>
      </c>
      <c r="AE5" s="177" t="s">
        <v>33</v>
      </c>
      <c r="AF5" s="177"/>
      <c r="AG5" s="177" t="s">
        <v>34</v>
      </c>
      <c r="AH5" s="177" t="s">
        <v>34</v>
      </c>
      <c r="AI5" s="177" t="s">
        <v>37</v>
      </c>
      <c r="AJ5" s="177" t="s">
        <v>37</v>
      </c>
      <c r="AK5" s="177" t="s">
        <v>37</v>
      </c>
      <c r="AL5" s="177" t="s">
        <v>36</v>
      </c>
      <c r="AM5" s="177" t="s">
        <v>36</v>
      </c>
      <c r="AN5" s="177" t="s">
        <v>36</v>
      </c>
      <c r="AO5" s="177" t="s">
        <v>37</v>
      </c>
      <c r="AP5" s="177" t="s">
        <v>37</v>
      </c>
      <c r="AQ5" s="177" t="s">
        <v>34</v>
      </c>
      <c r="AR5" s="177" t="s">
        <v>38</v>
      </c>
      <c r="AS5" s="177"/>
      <c r="AT5" s="177"/>
      <c r="AU5" s="177"/>
      <c r="AV5" s="177" t="s">
        <v>39</v>
      </c>
      <c r="AW5" s="177" t="s">
        <v>39</v>
      </c>
      <c r="AX5" s="177" t="s">
        <v>39</v>
      </c>
      <c r="AY5" s="177" t="s">
        <v>39</v>
      </c>
      <c r="AZ5" s="177" t="s">
        <v>39</v>
      </c>
      <c r="BA5" s="177"/>
      <c r="BB5" s="177"/>
      <c r="BC5" s="177" t="s">
        <v>1100</v>
      </c>
    </row>
    <row r="6" spans="1:55" x14ac:dyDescent="0.25">
      <c r="A6" s="177" t="s">
        <v>1033</v>
      </c>
      <c r="B6" s="177" t="s">
        <v>48</v>
      </c>
      <c r="C6" s="177"/>
      <c r="D6" s="177" t="s">
        <v>41</v>
      </c>
      <c r="E6" s="177"/>
      <c r="F6" s="177"/>
      <c r="G6" s="177"/>
      <c r="H6" s="177"/>
      <c r="I6" s="177"/>
      <c r="J6" s="177"/>
      <c r="K6" s="177"/>
      <c r="L6" s="177"/>
      <c r="M6" s="177"/>
      <c r="N6" s="177"/>
      <c r="O6" s="177"/>
      <c r="P6" s="177"/>
      <c r="Q6" s="177"/>
      <c r="R6" s="177"/>
      <c r="S6" s="177"/>
      <c r="T6" s="177"/>
      <c r="U6" s="177"/>
      <c r="V6" s="177"/>
      <c r="W6" s="177"/>
      <c r="X6" s="177"/>
      <c r="Y6" s="177"/>
      <c r="Z6" s="177"/>
      <c r="AA6" s="177"/>
      <c r="AB6" s="177" t="s">
        <v>1093</v>
      </c>
      <c r="AC6" s="177"/>
      <c r="AD6" s="177" t="s">
        <v>1093</v>
      </c>
      <c r="AE6" s="177" t="s">
        <v>33</v>
      </c>
      <c r="AF6" s="177"/>
      <c r="AG6" s="177" t="s">
        <v>35</v>
      </c>
      <c r="AH6" s="177" t="s">
        <v>45</v>
      </c>
      <c r="AI6" s="177" t="s">
        <v>44</v>
      </c>
      <c r="AJ6" s="177" t="s">
        <v>57</v>
      </c>
      <c r="AK6" s="177" t="s">
        <v>58</v>
      </c>
      <c r="AL6" s="177" t="s">
        <v>58</v>
      </c>
      <c r="AM6" s="177" t="s">
        <v>44</v>
      </c>
      <c r="AN6" s="177" t="s">
        <v>44</v>
      </c>
      <c r="AO6" s="177" t="s">
        <v>44</v>
      </c>
      <c r="AP6" s="177" t="s">
        <v>59</v>
      </c>
      <c r="AQ6" s="177" t="s">
        <v>45</v>
      </c>
      <c r="AR6" s="177" t="s">
        <v>38</v>
      </c>
      <c r="AS6" s="177"/>
      <c r="AT6" s="177"/>
      <c r="AU6" s="177"/>
      <c r="AV6" s="177" t="s">
        <v>38</v>
      </c>
      <c r="AW6" s="177" t="s">
        <v>39</v>
      </c>
      <c r="AX6" s="177" t="s">
        <v>39</v>
      </c>
      <c r="AY6" s="177" t="s">
        <v>39</v>
      </c>
      <c r="AZ6" s="177" t="s">
        <v>38</v>
      </c>
      <c r="BA6" s="177" t="s">
        <v>1132</v>
      </c>
      <c r="BB6" s="177" t="s">
        <v>1133</v>
      </c>
      <c r="BC6" s="177" t="s">
        <v>1100</v>
      </c>
    </row>
    <row r="7" spans="1:55" x14ac:dyDescent="0.25">
      <c r="A7" s="177" t="s">
        <v>1034</v>
      </c>
      <c r="B7" s="177" t="s">
        <v>42</v>
      </c>
      <c r="C7" s="177"/>
      <c r="D7" s="177" t="s">
        <v>68</v>
      </c>
      <c r="E7" s="177"/>
      <c r="F7" s="177"/>
      <c r="G7" s="177"/>
      <c r="H7" s="177"/>
      <c r="I7" s="177"/>
      <c r="J7" s="177"/>
      <c r="K7" s="177"/>
      <c r="L7" s="177"/>
      <c r="M7" s="177"/>
      <c r="N7" s="177"/>
      <c r="O7" s="177"/>
      <c r="P7" s="177"/>
      <c r="Q7" s="177"/>
      <c r="R7" s="177"/>
      <c r="S7" s="177"/>
      <c r="T7" s="177"/>
      <c r="U7" s="177"/>
      <c r="V7" s="177" t="s">
        <v>42</v>
      </c>
      <c r="W7" s="177"/>
      <c r="X7" s="177"/>
      <c r="Y7" s="177"/>
      <c r="Z7" s="177"/>
      <c r="AA7" s="177"/>
      <c r="AB7" s="177"/>
      <c r="AC7" s="177"/>
      <c r="AD7" s="177" t="s">
        <v>42</v>
      </c>
      <c r="AE7" s="177" t="s">
        <v>50</v>
      </c>
      <c r="AF7" s="177"/>
      <c r="AG7" s="177" t="s">
        <v>35</v>
      </c>
      <c r="AH7" s="177" t="s">
        <v>35</v>
      </c>
      <c r="AI7" s="177" t="s">
        <v>36</v>
      </c>
      <c r="AJ7" s="177" t="s">
        <v>57</v>
      </c>
      <c r="AK7" s="177" t="s">
        <v>36</v>
      </c>
      <c r="AL7" s="177" t="s">
        <v>37</v>
      </c>
      <c r="AM7" s="177" t="s">
        <v>36</v>
      </c>
      <c r="AN7" s="177" t="s">
        <v>36</v>
      </c>
      <c r="AO7" s="177" t="s">
        <v>36</v>
      </c>
      <c r="AP7" s="177" t="s">
        <v>37</v>
      </c>
      <c r="AQ7" s="177" t="s">
        <v>35</v>
      </c>
      <c r="AR7" s="177" t="s">
        <v>38</v>
      </c>
      <c r="AS7" s="177"/>
      <c r="AT7" s="177"/>
      <c r="AU7" s="177"/>
      <c r="AV7" s="177" t="s">
        <v>39</v>
      </c>
      <c r="AW7" s="177" t="s">
        <v>39</v>
      </c>
      <c r="AX7" s="177" t="s">
        <v>39</v>
      </c>
      <c r="AY7" s="177" t="s">
        <v>39</v>
      </c>
      <c r="AZ7" s="177" t="s">
        <v>38</v>
      </c>
      <c r="BA7" s="177" t="s">
        <v>1134</v>
      </c>
      <c r="BB7" s="177" t="s">
        <v>1135</v>
      </c>
      <c r="BC7" s="177" t="s">
        <v>1100</v>
      </c>
    </row>
    <row r="8" spans="1:55" x14ac:dyDescent="0.25">
      <c r="A8" s="177" t="s">
        <v>1035</v>
      </c>
      <c r="B8" s="177" t="s">
        <v>48</v>
      </c>
      <c r="C8" s="177"/>
      <c r="D8" s="177" t="s">
        <v>41</v>
      </c>
      <c r="E8" s="177"/>
      <c r="F8" s="177"/>
      <c r="G8" s="177"/>
      <c r="H8" s="177"/>
      <c r="I8" s="177"/>
      <c r="J8" s="177"/>
      <c r="K8" s="177"/>
      <c r="L8" s="177"/>
      <c r="M8" s="177"/>
      <c r="N8" s="177"/>
      <c r="O8" s="177"/>
      <c r="P8" s="177"/>
      <c r="Q8" s="177"/>
      <c r="R8" s="177"/>
      <c r="S8" s="177"/>
      <c r="T8" s="177"/>
      <c r="U8" s="177"/>
      <c r="V8" s="177"/>
      <c r="W8" s="177"/>
      <c r="X8" s="177"/>
      <c r="Y8" s="177"/>
      <c r="Z8" s="177"/>
      <c r="AA8" s="177"/>
      <c r="AB8" s="177" t="s">
        <v>1094</v>
      </c>
      <c r="AC8" s="177"/>
      <c r="AD8" s="177" t="s">
        <v>1094</v>
      </c>
      <c r="AE8" s="177" t="s">
        <v>33</v>
      </c>
      <c r="AF8" s="177"/>
      <c r="AG8" s="177" t="s">
        <v>35</v>
      </c>
      <c r="AH8" s="177" t="s">
        <v>35</v>
      </c>
      <c r="AI8" s="177" t="s">
        <v>37</v>
      </c>
      <c r="AJ8" s="177" t="s">
        <v>37</v>
      </c>
      <c r="AK8" s="177" t="s">
        <v>37</v>
      </c>
      <c r="AL8" s="177" t="s">
        <v>44</v>
      </c>
      <c r="AM8" s="177" t="s">
        <v>44</v>
      </c>
      <c r="AN8" s="177" t="s">
        <v>44</v>
      </c>
      <c r="AO8" s="177" t="s">
        <v>44</v>
      </c>
      <c r="AP8" s="177" t="s">
        <v>59</v>
      </c>
      <c r="AQ8" s="177" t="s">
        <v>63</v>
      </c>
      <c r="AR8" s="177" t="s">
        <v>38</v>
      </c>
      <c r="AS8" s="177"/>
      <c r="AT8" s="177"/>
      <c r="AU8" s="177"/>
      <c r="AV8" s="177" t="s">
        <v>38</v>
      </c>
      <c r="AW8" s="177" t="s">
        <v>39</v>
      </c>
      <c r="AX8" s="177" t="s">
        <v>39</v>
      </c>
      <c r="AY8" s="177" t="s">
        <v>39</v>
      </c>
      <c r="AZ8" s="177" t="s">
        <v>38</v>
      </c>
      <c r="BA8" s="177" t="s">
        <v>1136</v>
      </c>
      <c r="BB8" s="177" t="s">
        <v>1137</v>
      </c>
      <c r="BC8" s="177" t="s">
        <v>1100</v>
      </c>
    </row>
    <row r="9" spans="1:55" x14ac:dyDescent="0.25">
      <c r="A9" s="177" t="s">
        <v>1036</v>
      </c>
      <c r="B9" s="177" t="s">
        <v>48</v>
      </c>
      <c r="C9" s="177"/>
      <c r="D9" s="177" t="s">
        <v>30</v>
      </c>
      <c r="E9" s="177"/>
      <c r="F9" s="177"/>
      <c r="G9" s="177"/>
      <c r="H9" s="177"/>
      <c r="I9" s="177"/>
      <c r="J9" s="177"/>
      <c r="K9" s="177" t="s">
        <v>48</v>
      </c>
      <c r="L9" s="177"/>
      <c r="M9" s="177"/>
      <c r="N9" s="177"/>
      <c r="O9" s="177"/>
      <c r="P9" s="177"/>
      <c r="Q9" s="177"/>
      <c r="R9" s="177"/>
      <c r="S9" s="177"/>
      <c r="T9" s="177"/>
      <c r="U9" s="177"/>
      <c r="V9" s="177"/>
      <c r="W9" s="177"/>
      <c r="X9" s="177"/>
      <c r="Y9" s="177"/>
      <c r="Z9" s="177"/>
      <c r="AA9" s="177"/>
      <c r="AB9" s="177"/>
      <c r="AC9" s="177"/>
      <c r="AD9" s="177" t="s">
        <v>48</v>
      </c>
      <c r="AE9" s="177" t="s">
        <v>50</v>
      </c>
      <c r="AF9" s="177"/>
      <c r="AG9" s="177" t="s">
        <v>63</v>
      </c>
      <c r="AH9" s="177" t="s">
        <v>34</v>
      </c>
      <c r="AI9" s="177" t="s">
        <v>44</v>
      </c>
      <c r="AJ9" s="177" t="s">
        <v>44</v>
      </c>
      <c r="AK9" s="177" t="s">
        <v>44</v>
      </c>
      <c r="AL9" s="177" t="s">
        <v>44</v>
      </c>
      <c r="AM9" s="177" t="s">
        <v>44</v>
      </c>
      <c r="AN9" s="177" t="s">
        <v>37</v>
      </c>
      <c r="AO9" s="177" t="s">
        <v>44</v>
      </c>
      <c r="AP9" s="177" t="s">
        <v>59</v>
      </c>
      <c r="AQ9" s="177" t="s">
        <v>34</v>
      </c>
      <c r="AR9" s="177" t="s">
        <v>263</v>
      </c>
      <c r="AS9" s="177"/>
      <c r="AT9" s="177"/>
      <c r="AU9" s="177"/>
      <c r="AV9" s="177" t="s">
        <v>38</v>
      </c>
      <c r="AW9" s="177" t="s">
        <v>39</v>
      </c>
      <c r="AX9" s="177" t="s">
        <v>39</v>
      </c>
      <c r="AY9" s="177" t="s">
        <v>39</v>
      </c>
      <c r="AZ9" s="177" t="s">
        <v>39</v>
      </c>
      <c r="BA9" s="177" t="s">
        <v>1138</v>
      </c>
      <c r="BB9" s="177" t="s">
        <v>1139</v>
      </c>
      <c r="BC9" s="177" t="s">
        <v>1100</v>
      </c>
    </row>
    <row r="10" spans="1:55" x14ac:dyDescent="0.25">
      <c r="A10" s="177" t="s">
        <v>1037</v>
      </c>
      <c r="B10" s="177" t="s">
        <v>48</v>
      </c>
      <c r="C10" s="177"/>
      <c r="D10" s="177" t="s">
        <v>109</v>
      </c>
      <c r="E10" s="177"/>
      <c r="F10" s="177"/>
      <c r="G10" s="177"/>
      <c r="H10" s="177"/>
      <c r="I10" s="177"/>
      <c r="J10" s="177"/>
      <c r="K10" s="177"/>
      <c r="L10" s="177"/>
      <c r="M10" s="177"/>
      <c r="N10" s="177" t="s">
        <v>48</v>
      </c>
      <c r="O10" s="177"/>
      <c r="P10" s="177"/>
      <c r="Q10" s="177"/>
      <c r="R10" s="177"/>
      <c r="S10" s="177"/>
      <c r="T10" s="177"/>
      <c r="U10" s="177"/>
      <c r="V10" s="177"/>
      <c r="W10" s="177"/>
      <c r="X10" s="177"/>
      <c r="Y10" s="177"/>
      <c r="Z10" s="177"/>
      <c r="AA10" s="177"/>
      <c r="AB10" s="177"/>
      <c r="AC10" s="177"/>
      <c r="AD10" s="177" t="s">
        <v>48</v>
      </c>
      <c r="AE10" s="177" t="s">
        <v>33</v>
      </c>
      <c r="AF10" s="177"/>
      <c r="AG10" s="177" t="s">
        <v>34</v>
      </c>
      <c r="AH10" s="177" t="s">
        <v>34</v>
      </c>
      <c r="AI10" s="177" t="s">
        <v>37</v>
      </c>
      <c r="AJ10" s="177" t="s">
        <v>44</v>
      </c>
      <c r="AK10" s="177" t="s">
        <v>37</v>
      </c>
      <c r="AL10" s="177" t="s">
        <v>37</v>
      </c>
      <c r="AM10" s="177" t="s">
        <v>37</v>
      </c>
      <c r="AN10" s="177" t="s">
        <v>37</v>
      </c>
      <c r="AO10" s="177" t="s">
        <v>37</v>
      </c>
      <c r="AP10" s="177" t="s">
        <v>37</v>
      </c>
      <c r="AQ10" s="177" t="s">
        <v>34</v>
      </c>
      <c r="AR10" s="177" t="s">
        <v>38</v>
      </c>
      <c r="AS10" s="177"/>
      <c r="AT10" s="177"/>
      <c r="AU10" s="177"/>
      <c r="AV10" s="177" t="s">
        <v>39</v>
      </c>
      <c r="AW10" s="177" t="s">
        <v>39</v>
      </c>
      <c r="AX10" s="177" t="s">
        <v>39</v>
      </c>
      <c r="AY10" s="177" t="s">
        <v>39</v>
      </c>
      <c r="AZ10" s="177" t="s">
        <v>39</v>
      </c>
      <c r="BA10" s="177" t="s">
        <v>1140</v>
      </c>
      <c r="BB10" s="177" t="s">
        <v>1141</v>
      </c>
      <c r="BC10" s="177" t="s">
        <v>1100</v>
      </c>
    </row>
    <row r="11" spans="1:55" x14ac:dyDescent="0.25">
      <c r="A11" s="177" t="s">
        <v>1038</v>
      </c>
      <c r="B11" s="177" t="s">
        <v>31</v>
      </c>
      <c r="C11" s="177"/>
      <c r="D11" s="177" t="s">
        <v>53</v>
      </c>
      <c r="E11" s="177"/>
      <c r="F11" s="177"/>
      <c r="G11" s="177"/>
      <c r="H11" s="177"/>
      <c r="I11" s="177"/>
      <c r="J11" s="177"/>
      <c r="K11" s="177"/>
      <c r="L11" s="177"/>
      <c r="M11" s="177"/>
      <c r="N11" s="177"/>
      <c r="O11" s="177"/>
      <c r="P11" s="177" t="s">
        <v>107</v>
      </c>
      <c r="Q11" s="177"/>
      <c r="R11" s="177"/>
      <c r="S11" s="177"/>
      <c r="T11" s="177"/>
      <c r="U11" s="177"/>
      <c r="V11" s="177"/>
      <c r="W11" s="177"/>
      <c r="X11" s="177"/>
      <c r="Y11" s="177"/>
      <c r="Z11" s="177"/>
      <c r="AA11" s="177"/>
      <c r="AB11" s="177"/>
      <c r="AC11" s="177"/>
      <c r="AD11" s="177" t="s">
        <v>107</v>
      </c>
      <c r="AE11" s="177" t="s">
        <v>50</v>
      </c>
      <c r="AF11" s="177"/>
      <c r="AG11" s="177" t="s">
        <v>51</v>
      </c>
      <c r="AH11" s="177" t="s">
        <v>45</v>
      </c>
      <c r="AI11" s="177" t="s">
        <v>57</v>
      </c>
      <c r="AJ11" s="177" t="s">
        <v>57</v>
      </c>
      <c r="AK11" s="177" t="s">
        <v>37</v>
      </c>
      <c r="AL11" s="177" t="s">
        <v>37</v>
      </c>
      <c r="AM11" s="177" t="s">
        <v>37</v>
      </c>
      <c r="AN11" s="177" t="s">
        <v>44</v>
      </c>
      <c r="AO11" s="177" t="s">
        <v>58</v>
      </c>
      <c r="AP11" s="177" t="s">
        <v>36</v>
      </c>
      <c r="AQ11" s="177" t="s">
        <v>35</v>
      </c>
      <c r="AR11" s="177" t="s">
        <v>38</v>
      </c>
      <c r="AS11" s="177"/>
      <c r="AT11" s="177"/>
      <c r="AU11" s="177"/>
      <c r="AV11" s="177" t="s">
        <v>39</v>
      </c>
      <c r="AW11" s="177" t="s">
        <v>39</v>
      </c>
      <c r="AX11" s="177" t="s">
        <v>38</v>
      </c>
      <c r="AY11" s="177" t="s">
        <v>39</v>
      </c>
      <c r="AZ11" s="177" t="s">
        <v>39</v>
      </c>
      <c r="BA11" s="177" t="s">
        <v>1142</v>
      </c>
      <c r="BB11" s="177" t="s">
        <v>1143</v>
      </c>
      <c r="BC11" s="177" t="s">
        <v>1100</v>
      </c>
    </row>
    <row r="12" spans="1:55" x14ac:dyDescent="0.25">
      <c r="A12" s="177" t="s">
        <v>1039</v>
      </c>
      <c r="B12" s="177" t="s">
        <v>81</v>
      </c>
      <c r="C12" s="177"/>
      <c r="D12" s="177" t="s">
        <v>53</v>
      </c>
      <c r="E12" s="177"/>
      <c r="F12" s="177"/>
      <c r="G12" s="177"/>
      <c r="H12" s="177"/>
      <c r="I12" s="177"/>
      <c r="J12" s="177"/>
      <c r="K12" s="177"/>
      <c r="L12" s="177"/>
      <c r="M12" s="177"/>
      <c r="N12" s="177"/>
      <c r="O12" s="177"/>
      <c r="P12" s="177" t="s">
        <v>1095</v>
      </c>
      <c r="Q12" s="177"/>
      <c r="R12" s="177"/>
      <c r="S12" s="177"/>
      <c r="T12" s="177"/>
      <c r="U12" s="177"/>
      <c r="V12" s="177"/>
      <c r="W12" s="177"/>
      <c r="X12" s="177"/>
      <c r="Y12" s="177"/>
      <c r="Z12" s="177"/>
      <c r="AA12" s="177"/>
      <c r="AB12" s="177"/>
      <c r="AC12" s="177"/>
      <c r="AD12" s="177" t="s">
        <v>1095</v>
      </c>
      <c r="AE12" s="177" t="s">
        <v>33</v>
      </c>
      <c r="AF12" s="177"/>
      <c r="AG12" s="177" t="s">
        <v>35</v>
      </c>
      <c r="AH12" s="177" t="s">
        <v>34</v>
      </c>
      <c r="AI12" s="177" t="s">
        <v>44</v>
      </c>
      <c r="AJ12" s="177" t="s">
        <v>37</v>
      </c>
      <c r="AK12" s="177" t="s">
        <v>37</v>
      </c>
      <c r="AL12" s="177" t="s">
        <v>44</v>
      </c>
      <c r="AM12" s="177" t="s">
        <v>37</v>
      </c>
      <c r="AN12" s="177" t="s">
        <v>44</v>
      </c>
      <c r="AO12" s="177" t="s">
        <v>44</v>
      </c>
      <c r="AP12" s="177" t="s">
        <v>59</v>
      </c>
      <c r="AQ12" s="177" t="s">
        <v>63</v>
      </c>
      <c r="AR12" s="177" t="s">
        <v>38</v>
      </c>
      <c r="AS12" s="177"/>
      <c r="AT12" s="177"/>
      <c r="AU12" s="177"/>
      <c r="AV12" s="177" t="s">
        <v>38</v>
      </c>
      <c r="AW12" s="177" t="s">
        <v>39</v>
      </c>
      <c r="AX12" s="177" t="s">
        <v>38</v>
      </c>
      <c r="AY12" s="177" t="s">
        <v>39</v>
      </c>
      <c r="AZ12" s="177" t="s">
        <v>39</v>
      </c>
      <c r="BA12" s="177" t="s">
        <v>1144</v>
      </c>
      <c r="BB12" s="177" t="s">
        <v>1145</v>
      </c>
      <c r="BC12" s="177" t="s">
        <v>1100</v>
      </c>
    </row>
    <row r="13" spans="1:55" x14ac:dyDescent="0.25">
      <c r="A13" s="177" t="s">
        <v>1040</v>
      </c>
      <c r="B13" s="177" t="s">
        <v>48</v>
      </c>
      <c r="C13" s="177"/>
      <c r="D13" s="177" t="s">
        <v>154</v>
      </c>
      <c r="E13" s="177" t="s">
        <v>1092</v>
      </c>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t="s">
        <v>1092</v>
      </c>
      <c r="AE13" s="177" t="s">
        <v>50</v>
      </c>
      <c r="AF13" s="177"/>
      <c r="AG13" s="177" t="s">
        <v>35</v>
      </c>
      <c r="AH13" s="177" t="s">
        <v>35</v>
      </c>
      <c r="AI13" s="177" t="s">
        <v>36</v>
      </c>
      <c r="AJ13" s="177" t="s">
        <v>36</v>
      </c>
      <c r="AK13" s="177" t="s">
        <v>36</v>
      </c>
      <c r="AL13" s="177" t="s">
        <v>37</v>
      </c>
      <c r="AM13" s="177" t="s">
        <v>37</v>
      </c>
      <c r="AN13" s="177" t="s">
        <v>37</v>
      </c>
      <c r="AO13" s="177" t="s">
        <v>37</v>
      </c>
      <c r="AP13" s="177" t="s">
        <v>37</v>
      </c>
      <c r="AQ13" s="177" t="s">
        <v>45</v>
      </c>
      <c r="AR13" s="177" t="s">
        <v>38</v>
      </c>
      <c r="AS13" s="177"/>
      <c r="AT13" s="177"/>
      <c r="AU13" s="177"/>
      <c r="AV13" s="177" t="s">
        <v>39</v>
      </c>
      <c r="AW13" s="177" t="s">
        <v>39</v>
      </c>
      <c r="AX13" s="177" t="s">
        <v>39</v>
      </c>
      <c r="AY13" s="177" t="s">
        <v>39</v>
      </c>
      <c r="AZ13" s="177" t="s">
        <v>39</v>
      </c>
      <c r="BA13" s="177" t="s">
        <v>1146</v>
      </c>
      <c r="BB13" s="177" t="s">
        <v>1147</v>
      </c>
      <c r="BC13" s="177" t="s">
        <v>1100</v>
      </c>
    </row>
    <row r="14" spans="1:55" x14ac:dyDescent="0.25">
      <c r="A14" s="177" t="s">
        <v>1041</v>
      </c>
      <c r="B14" s="177" t="s">
        <v>61</v>
      </c>
      <c r="C14" s="177"/>
      <c r="D14" s="177" t="s">
        <v>41</v>
      </c>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t="s">
        <v>360</v>
      </c>
      <c r="AC14" s="177"/>
      <c r="AD14" s="177" t="s">
        <v>360</v>
      </c>
      <c r="AE14" s="177" t="s">
        <v>33</v>
      </c>
      <c r="AF14" s="177"/>
      <c r="AG14" s="177" t="s">
        <v>34</v>
      </c>
      <c r="AH14" s="177" t="s">
        <v>34</v>
      </c>
      <c r="AI14" s="177" t="s">
        <v>59</v>
      </c>
      <c r="AJ14" s="177" t="s">
        <v>57</v>
      </c>
      <c r="AK14" s="177" t="s">
        <v>37</v>
      </c>
      <c r="AL14" s="177" t="s">
        <v>37</v>
      </c>
      <c r="AM14" s="177" t="s">
        <v>37</v>
      </c>
      <c r="AN14" s="177" t="s">
        <v>37</v>
      </c>
      <c r="AO14" s="177" t="s">
        <v>44</v>
      </c>
      <c r="AP14" s="177" t="s">
        <v>58</v>
      </c>
      <c r="AQ14" s="177" t="s">
        <v>63</v>
      </c>
      <c r="AR14" s="177" t="s">
        <v>38</v>
      </c>
      <c r="AS14" s="177"/>
      <c r="AT14" s="177"/>
      <c r="AU14" s="177"/>
      <c r="AV14" s="177" t="s">
        <v>38</v>
      </c>
      <c r="AW14" s="177" t="s">
        <v>39</v>
      </c>
      <c r="AX14" s="177" t="s">
        <v>38</v>
      </c>
      <c r="AY14" s="177" t="s">
        <v>38</v>
      </c>
      <c r="AZ14" s="177" t="s">
        <v>39</v>
      </c>
      <c r="BA14" s="177" t="s">
        <v>1148</v>
      </c>
      <c r="BB14" s="177" t="s">
        <v>1149</v>
      </c>
      <c r="BC14" s="177" t="s">
        <v>1100</v>
      </c>
    </row>
    <row r="15" spans="1:55" x14ac:dyDescent="0.25">
      <c r="A15" s="177" t="s">
        <v>1042</v>
      </c>
      <c r="B15" s="177" t="s">
        <v>119</v>
      </c>
      <c r="C15" s="177"/>
      <c r="D15" s="177" t="s">
        <v>65</v>
      </c>
      <c r="E15" s="177"/>
      <c r="F15" s="177"/>
      <c r="G15" s="177"/>
      <c r="H15" s="177"/>
      <c r="I15" s="177"/>
      <c r="J15" s="177"/>
      <c r="K15" s="177"/>
      <c r="L15" s="177"/>
      <c r="M15" s="177"/>
      <c r="N15" s="177"/>
      <c r="O15" s="177"/>
      <c r="P15" s="177"/>
      <c r="Q15" s="177"/>
      <c r="R15" s="177"/>
      <c r="S15" s="177"/>
      <c r="T15" s="177"/>
      <c r="U15" s="177"/>
      <c r="V15" s="177"/>
      <c r="W15" s="177"/>
      <c r="X15" s="177"/>
      <c r="Y15" s="177" t="s">
        <v>119</v>
      </c>
      <c r="Z15" s="177"/>
      <c r="AA15" s="177"/>
      <c r="AB15" s="177"/>
      <c r="AC15" s="177"/>
      <c r="AD15" s="177" t="s">
        <v>119</v>
      </c>
      <c r="AE15" s="177" t="s">
        <v>33</v>
      </c>
      <c r="AF15" s="177"/>
      <c r="AG15" s="177" t="s">
        <v>34</v>
      </c>
      <c r="AH15" s="177" t="s">
        <v>35</v>
      </c>
      <c r="AI15" s="177" t="s">
        <v>36</v>
      </c>
      <c r="AJ15" s="177" t="s">
        <v>36</v>
      </c>
      <c r="AK15" s="177" t="s">
        <v>36</v>
      </c>
      <c r="AL15" s="177" t="s">
        <v>36</v>
      </c>
      <c r="AM15" s="177" t="s">
        <v>36</v>
      </c>
      <c r="AN15" s="177" t="s">
        <v>37</v>
      </c>
      <c r="AO15" s="177" t="s">
        <v>36</v>
      </c>
      <c r="AP15" s="177" t="s">
        <v>37</v>
      </c>
      <c r="AQ15" s="177" t="s">
        <v>35</v>
      </c>
      <c r="AR15" s="177" t="s">
        <v>38</v>
      </c>
      <c r="AS15" s="177"/>
      <c r="AT15" s="177"/>
      <c r="AU15" s="177"/>
      <c r="AV15" s="177" t="s">
        <v>39</v>
      </c>
      <c r="AW15" s="177" t="s">
        <v>39</v>
      </c>
      <c r="AX15" s="177" t="s">
        <v>39</v>
      </c>
      <c r="AY15" s="177" t="s">
        <v>39</v>
      </c>
      <c r="AZ15" s="177" t="s">
        <v>39</v>
      </c>
      <c r="BA15" s="177" t="s">
        <v>1150</v>
      </c>
      <c r="BB15" s="177" t="s">
        <v>1151</v>
      </c>
      <c r="BC15" s="177" t="s">
        <v>1101</v>
      </c>
    </row>
    <row r="16" spans="1:55" x14ac:dyDescent="0.25">
      <c r="A16" s="177" t="s">
        <v>1043</v>
      </c>
      <c r="B16" s="177" t="s">
        <v>61</v>
      </c>
      <c r="C16" s="177"/>
      <c r="D16" s="177" t="s">
        <v>65</v>
      </c>
      <c r="E16" s="177"/>
      <c r="F16" s="177"/>
      <c r="G16" s="177"/>
      <c r="H16" s="177"/>
      <c r="I16" s="177"/>
      <c r="J16" s="177"/>
      <c r="K16" s="177"/>
      <c r="L16" s="177"/>
      <c r="M16" s="177"/>
      <c r="N16" s="177"/>
      <c r="O16" s="177"/>
      <c r="P16" s="177"/>
      <c r="Q16" s="177"/>
      <c r="R16" s="177"/>
      <c r="S16" s="177"/>
      <c r="T16" s="177"/>
      <c r="U16" s="177"/>
      <c r="V16" s="177"/>
      <c r="W16" s="177"/>
      <c r="X16" s="177"/>
      <c r="Y16" s="177" t="s">
        <v>360</v>
      </c>
      <c r="Z16" s="177"/>
      <c r="AA16" s="177"/>
      <c r="AB16" s="177"/>
      <c r="AC16" s="177"/>
      <c r="AD16" s="177" t="s">
        <v>360</v>
      </c>
      <c r="AE16" s="177" t="s">
        <v>50</v>
      </c>
      <c r="AF16" s="177"/>
      <c r="AG16" s="177" t="s">
        <v>35</v>
      </c>
      <c r="AH16" s="177" t="s">
        <v>35</v>
      </c>
      <c r="AI16" s="177" t="s">
        <v>37</v>
      </c>
      <c r="AJ16" s="177" t="s">
        <v>44</v>
      </c>
      <c r="AK16" s="177" t="s">
        <v>36</v>
      </c>
      <c r="AL16" s="177" t="s">
        <v>37</v>
      </c>
      <c r="AM16" s="177" t="s">
        <v>44</v>
      </c>
      <c r="AN16" s="177" t="s">
        <v>37</v>
      </c>
      <c r="AO16" s="177" t="s">
        <v>36</v>
      </c>
      <c r="AP16" s="177" t="s">
        <v>37</v>
      </c>
      <c r="AQ16" s="177" t="s">
        <v>34</v>
      </c>
      <c r="AR16" s="177" t="s">
        <v>38</v>
      </c>
      <c r="AS16" s="177"/>
      <c r="AT16" s="177"/>
      <c r="AU16" s="177"/>
      <c r="AV16" s="177" t="s">
        <v>38</v>
      </c>
      <c r="AW16" s="177" t="s">
        <v>39</v>
      </c>
      <c r="AX16" s="177" t="s">
        <v>39</v>
      </c>
      <c r="AY16" s="177" t="s">
        <v>39</v>
      </c>
      <c r="AZ16" s="177" t="s">
        <v>39</v>
      </c>
      <c r="BA16" s="177" t="s">
        <v>1152</v>
      </c>
      <c r="BB16" s="177"/>
      <c r="BC16" s="177" t="s">
        <v>1101</v>
      </c>
    </row>
    <row r="17" spans="1:55" x14ac:dyDescent="0.25">
      <c r="A17" s="177" t="s">
        <v>1044</v>
      </c>
      <c r="B17" s="177" t="s">
        <v>103</v>
      </c>
      <c r="C17" s="177"/>
      <c r="D17" s="177" t="s">
        <v>53</v>
      </c>
      <c r="E17" s="177"/>
      <c r="F17" s="177"/>
      <c r="G17" s="177"/>
      <c r="H17" s="177"/>
      <c r="I17" s="177"/>
      <c r="J17" s="177"/>
      <c r="K17" s="177"/>
      <c r="L17" s="177"/>
      <c r="M17" s="177"/>
      <c r="N17" s="177"/>
      <c r="O17" s="177"/>
      <c r="P17" s="177" t="s">
        <v>103</v>
      </c>
      <c r="Q17" s="177"/>
      <c r="R17" s="177"/>
      <c r="S17" s="177"/>
      <c r="T17" s="177"/>
      <c r="U17" s="177"/>
      <c r="V17" s="177"/>
      <c r="W17" s="177"/>
      <c r="X17" s="177"/>
      <c r="Y17" s="177"/>
      <c r="Z17" s="177"/>
      <c r="AA17" s="177"/>
      <c r="AB17" s="177"/>
      <c r="AC17" s="177"/>
      <c r="AD17" s="177" t="s">
        <v>103</v>
      </c>
      <c r="AE17" s="177" t="s">
        <v>50</v>
      </c>
      <c r="AF17" s="177"/>
      <c r="AG17" s="177" t="s">
        <v>63</v>
      </c>
      <c r="AH17" s="177" t="s">
        <v>51</v>
      </c>
      <c r="AI17" s="177" t="s">
        <v>59</v>
      </c>
      <c r="AJ17" s="177" t="s">
        <v>59</v>
      </c>
      <c r="AK17" s="177" t="s">
        <v>59</v>
      </c>
      <c r="AL17" s="177" t="s">
        <v>58</v>
      </c>
      <c r="AM17" s="177" t="s">
        <v>44</v>
      </c>
      <c r="AN17" s="177" t="s">
        <v>58</v>
      </c>
      <c r="AO17" s="177" t="s">
        <v>44</v>
      </c>
      <c r="AP17" s="177" t="s">
        <v>58</v>
      </c>
      <c r="AQ17" s="177" t="s">
        <v>45</v>
      </c>
      <c r="AR17" s="177" t="s">
        <v>38</v>
      </c>
      <c r="AS17" s="177"/>
      <c r="AT17" s="177"/>
      <c r="AU17" s="177"/>
      <c r="AV17" s="177" t="s">
        <v>38</v>
      </c>
      <c r="AW17" s="177" t="s">
        <v>39</v>
      </c>
      <c r="AX17" s="177" t="s">
        <v>38</v>
      </c>
      <c r="AY17" s="177" t="s">
        <v>38</v>
      </c>
      <c r="AZ17" s="177" t="s">
        <v>39</v>
      </c>
      <c r="BA17" s="177" t="s">
        <v>1153</v>
      </c>
      <c r="BB17" s="177" t="s">
        <v>1154</v>
      </c>
      <c r="BC17" s="177" t="s">
        <v>1102</v>
      </c>
    </row>
    <row r="18" spans="1:55" x14ac:dyDescent="0.25">
      <c r="A18" s="177" t="s">
        <v>1045</v>
      </c>
      <c r="B18" s="177" t="s">
        <v>48</v>
      </c>
      <c r="C18" s="177"/>
      <c r="D18" s="177" t="s">
        <v>65</v>
      </c>
      <c r="E18" s="177"/>
      <c r="F18" s="177"/>
      <c r="G18" s="177"/>
      <c r="H18" s="177"/>
      <c r="I18" s="177"/>
      <c r="J18" s="177"/>
      <c r="K18" s="177"/>
      <c r="L18" s="177"/>
      <c r="M18" s="177"/>
      <c r="N18" s="177"/>
      <c r="O18" s="177"/>
      <c r="P18" s="177"/>
      <c r="Q18" s="177"/>
      <c r="R18" s="177"/>
      <c r="S18" s="177"/>
      <c r="T18" s="177"/>
      <c r="U18" s="177"/>
      <c r="V18" s="177"/>
      <c r="W18" s="177"/>
      <c r="X18" s="177"/>
      <c r="Y18" s="177" t="s">
        <v>586</v>
      </c>
      <c r="Z18" s="177"/>
      <c r="AA18" s="177"/>
      <c r="AB18" s="177"/>
      <c r="AC18" s="177"/>
      <c r="AD18" s="177" t="s">
        <v>586</v>
      </c>
      <c r="AE18" s="177" t="s">
        <v>50</v>
      </c>
      <c r="AF18" s="177"/>
      <c r="AG18" s="177" t="s">
        <v>35</v>
      </c>
      <c r="AH18" s="177" t="s">
        <v>51</v>
      </c>
      <c r="AI18" s="177" t="s">
        <v>92</v>
      </c>
      <c r="AJ18" s="177" t="s">
        <v>59</v>
      </c>
      <c r="AK18" s="177" t="s">
        <v>59</v>
      </c>
      <c r="AL18" s="177" t="s">
        <v>44</v>
      </c>
      <c r="AM18" s="177" t="s">
        <v>44</v>
      </c>
      <c r="AN18" s="177" t="s">
        <v>44</v>
      </c>
      <c r="AO18" s="177" t="s">
        <v>37</v>
      </c>
      <c r="AP18" s="177" t="s">
        <v>37</v>
      </c>
      <c r="AQ18" s="177" t="s">
        <v>51</v>
      </c>
      <c r="AR18" s="177" t="s">
        <v>38</v>
      </c>
      <c r="AS18" s="177"/>
      <c r="AT18" s="177"/>
      <c r="AU18" s="177"/>
      <c r="AV18" s="177" t="s">
        <v>38</v>
      </c>
      <c r="AW18" s="177" t="s">
        <v>39</v>
      </c>
      <c r="AX18" s="177" t="s">
        <v>38</v>
      </c>
      <c r="AY18" s="177" t="s">
        <v>39</v>
      </c>
      <c r="AZ18" s="177" t="s">
        <v>39</v>
      </c>
      <c r="BA18" s="177" t="s">
        <v>1155</v>
      </c>
      <c r="BB18" s="177" t="s">
        <v>1156</v>
      </c>
      <c r="BC18" s="177" t="s">
        <v>1102</v>
      </c>
    </row>
    <row r="19" spans="1:55" x14ac:dyDescent="0.25">
      <c r="A19" s="177" t="s">
        <v>1046</v>
      </c>
      <c r="B19" s="177" t="s">
        <v>48</v>
      </c>
      <c r="C19" s="177"/>
      <c r="D19" s="177" t="s">
        <v>41</v>
      </c>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t="s">
        <v>1093</v>
      </c>
      <c r="AC19" s="177"/>
      <c r="AD19" s="177" t="s">
        <v>1093</v>
      </c>
      <c r="AE19" s="177" t="s">
        <v>33</v>
      </c>
      <c r="AF19" s="177"/>
      <c r="AG19" s="177" t="s">
        <v>35</v>
      </c>
      <c r="AH19" s="177" t="s">
        <v>34</v>
      </c>
      <c r="AI19" s="177" t="s">
        <v>37</v>
      </c>
      <c r="AJ19" s="177" t="s">
        <v>44</v>
      </c>
      <c r="AK19" s="177" t="s">
        <v>36</v>
      </c>
      <c r="AL19" s="177" t="s">
        <v>37</v>
      </c>
      <c r="AM19" s="177" t="s">
        <v>36</v>
      </c>
      <c r="AN19" s="177" t="s">
        <v>36</v>
      </c>
      <c r="AO19" s="177" t="s">
        <v>37</v>
      </c>
      <c r="AP19" s="177" t="s">
        <v>37</v>
      </c>
      <c r="AQ19" s="177" t="s">
        <v>34</v>
      </c>
      <c r="AR19" s="177" t="s">
        <v>38</v>
      </c>
      <c r="AS19" s="177"/>
      <c r="AT19" s="177"/>
      <c r="AU19" s="177"/>
      <c r="AV19" s="177" t="s">
        <v>38</v>
      </c>
      <c r="AW19" s="177" t="s">
        <v>39</v>
      </c>
      <c r="AX19" s="177" t="s">
        <v>39</v>
      </c>
      <c r="AY19" s="177" t="s">
        <v>39</v>
      </c>
      <c r="AZ19" s="177" t="s">
        <v>39</v>
      </c>
      <c r="BA19" s="177" t="s">
        <v>1157</v>
      </c>
      <c r="BB19" s="177" t="s">
        <v>1158</v>
      </c>
      <c r="BC19" s="177" t="s">
        <v>1102</v>
      </c>
    </row>
    <row r="20" spans="1:55" x14ac:dyDescent="0.25">
      <c r="A20" s="177" t="s">
        <v>1047</v>
      </c>
      <c r="B20" s="177" t="s">
        <v>48</v>
      </c>
      <c r="C20" s="177"/>
      <c r="D20" s="177" t="s">
        <v>53</v>
      </c>
      <c r="E20" s="177"/>
      <c r="F20" s="177"/>
      <c r="G20" s="177"/>
      <c r="H20" s="177"/>
      <c r="I20" s="177"/>
      <c r="J20" s="177"/>
      <c r="K20" s="177"/>
      <c r="L20" s="177"/>
      <c r="M20" s="177"/>
      <c r="N20" s="177"/>
      <c r="O20" s="177"/>
      <c r="P20" s="177" t="s">
        <v>48</v>
      </c>
      <c r="Q20" s="177"/>
      <c r="R20" s="177"/>
      <c r="S20" s="177"/>
      <c r="T20" s="177"/>
      <c r="U20" s="177"/>
      <c r="V20" s="177"/>
      <c r="W20" s="177"/>
      <c r="X20" s="177"/>
      <c r="Y20" s="177"/>
      <c r="Z20" s="177"/>
      <c r="AA20" s="177"/>
      <c r="AB20" s="177"/>
      <c r="AC20" s="177"/>
      <c r="AD20" s="177" t="s">
        <v>48</v>
      </c>
      <c r="AE20" s="177" t="s">
        <v>50</v>
      </c>
      <c r="AF20" s="177"/>
      <c r="AG20" s="177" t="s">
        <v>51</v>
      </c>
      <c r="AH20" s="177" t="s">
        <v>34</v>
      </c>
      <c r="AI20" s="177" t="s">
        <v>44</v>
      </c>
      <c r="AJ20" s="177" t="s">
        <v>36</v>
      </c>
      <c r="AK20" s="177" t="s">
        <v>37</v>
      </c>
      <c r="AL20" s="177" t="s">
        <v>44</v>
      </c>
      <c r="AM20" s="177" t="s">
        <v>37</v>
      </c>
      <c r="AN20" s="177" t="s">
        <v>37</v>
      </c>
      <c r="AO20" s="177" t="s">
        <v>37</v>
      </c>
      <c r="AP20" s="177" t="s">
        <v>37</v>
      </c>
      <c r="AQ20" s="177" t="s">
        <v>34</v>
      </c>
      <c r="AR20" s="177" t="s">
        <v>38</v>
      </c>
      <c r="AS20" s="177"/>
      <c r="AT20" s="177"/>
      <c r="AU20" s="177"/>
      <c r="AV20" s="177" t="s">
        <v>39</v>
      </c>
      <c r="AW20" s="177" t="s">
        <v>39</v>
      </c>
      <c r="AX20" s="177" t="s">
        <v>39</v>
      </c>
      <c r="AY20" s="177" t="s">
        <v>39</v>
      </c>
      <c r="AZ20" s="177" t="s">
        <v>39</v>
      </c>
      <c r="BA20" s="177" t="s">
        <v>1159</v>
      </c>
      <c r="BB20" s="177" t="s">
        <v>1160</v>
      </c>
      <c r="BC20" s="177" t="s">
        <v>1103</v>
      </c>
    </row>
    <row r="21" spans="1:55" x14ac:dyDescent="0.25">
      <c r="A21" s="177" t="s">
        <v>1048</v>
      </c>
      <c r="B21" s="177" t="s">
        <v>48</v>
      </c>
      <c r="C21" s="177"/>
      <c r="D21" s="177" t="s">
        <v>30</v>
      </c>
      <c r="E21" s="177"/>
      <c r="F21" s="177"/>
      <c r="G21" s="177"/>
      <c r="H21" s="177"/>
      <c r="I21" s="177"/>
      <c r="J21" s="177"/>
      <c r="K21" s="177" t="s">
        <v>1094</v>
      </c>
      <c r="L21" s="177"/>
      <c r="M21" s="177"/>
      <c r="N21" s="177"/>
      <c r="O21" s="177"/>
      <c r="P21" s="177"/>
      <c r="Q21" s="177"/>
      <c r="R21" s="177"/>
      <c r="S21" s="177"/>
      <c r="T21" s="177"/>
      <c r="U21" s="177"/>
      <c r="V21" s="177"/>
      <c r="W21" s="177"/>
      <c r="X21" s="177"/>
      <c r="Y21" s="177"/>
      <c r="Z21" s="177"/>
      <c r="AA21" s="177"/>
      <c r="AB21" s="177"/>
      <c r="AC21" s="177"/>
      <c r="AD21" s="177" t="s">
        <v>1094</v>
      </c>
      <c r="AE21" s="177" t="s">
        <v>50</v>
      </c>
      <c r="AF21" s="177"/>
      <c r="AG21" s="177" t="s">
        <v>34</v>
      </c>
      <c r="AH21" s="177" t="s">
        <v>34</v>
      </c>
      <c r="AI21" s="177" t="s">
        <v>44</v>
      </c>
      <c r="AJ21" s="177" t="s">
        <v>44</v>
      </c>
      <c r="AK21" s="177" t="s">
        <v>44</v>
      </c>
      <c r="AL21" s="177" t="s">
        <v>44</v>
      </c>
      <c r="AM21" s="177" t="s">
        <v>37</v>
      </c>
      <c r="AN21" s="177" t="s">
        <v>44</v>
      </c>
      <c r="AO21" s="177" t="s">
        <v>44</v>
      </c>
      <c r="AP21" s="177" t="s">
        <v>44</v>
      </c>
      <c r="AQ21" s="177" t="s">
        <v>34</v>
      </c>
      <c r="AR21" s="177" t="s">
        <v>38</v>
      </c>
      <c r="AS21" s="177"/>
      <c r="AT21" s="177"/>
      <c r="AU21" s="177"/>
      <c r="AV21" s="177" t="s">
        <v>39</v>
      </c>
      <c r="AW21" s="177" t="s">
        <v>39</v>
      </c>
      <c r="AX21" s="177" t="s">
        <v>38</v>
      </c>
      <c r="AY21" s="177" t="s">
        <v>39</v>
      </c>
      <c r="AZ21" s="177" t="s">
        <v>39</v>
      </c>
      <c r="BA21" s="177"/>
      <c r="BB21" s="177"/>
      <c r="BC21" s="177" t="s">
        <v>1103</v>
      </c>
    </row>
    <row r="22" spans="1:55" x14ac:dyDescent="0.25">
      <c r="A22" s="177" t="s">
        <v>1049</v>
      </c>
      <c r="B22" s="177" t="s">
        <v>61</v>
      </c>
      <c r="C22" s="177"/>
      <c r="D22" s="177" t="s">
        <v>65</v>
      </c>
      <c r="E22" s="177"/>
      <c r="F22" s="177"/>
      <c r="G22" s="177"/>
      <c r="H22" s="177"/>
      <c r="I22" s="177"/>
      <c r="J22" s="177"/>
      <c r="K22" s="177"/>
      <c r="L22" s="177"/>
      <c r="M22" s="177"/>
      <c r="N22" s="177"/>
      <c r="O22" s="177"/>
      <c r="P22" s="177"/>
      <c r="Q22" s="177"/>
      <c r="R22" s="177"/>
      <c r="S22" s="177"/>
      <c r="T22" s="177"/>
      <c r="U22" s="177"/>
      <c r="V22" s="177"/>
      <c r="W22" s="177"/>
      <c r="X22" s="177"/>
      <c r="Y22" s="177" t="s">
        <v>360</v>
      </c>
      <c r="Z22" s="177"/>
      <c r="AA22" s="177"/>
      <c r="AB22" s="177"/>
      <c r="AC22" s="177"/>
      <c r="AD22" s="177" t="s">
        <v>360</v>
      </c>
      <c r="AE22" s="177" t="s">
        <v>33</v>
      </c>
      <c r="AF22" s="177"/>
      <c r="AG22" s="177" t="s">
        <v>35</v>
      </c>
      <c r="AH22" s="177" t="s">
        <v>35</v>
      </c>
      <c r="AI22" s="177" t="s">
        <v>44</v>
      </c>
      <c r="AJ22" s="177" t="s">
        <v>37</v>
      </c>
      <c r="AK22" s="177" t="s">
        <v>36</v>
      </c>
      <c r="AL22" s="177" t="s">
        <v>36</v>
      </c>
      <c r="AM22" s="177" t="s">
        <v>37</v>
      </c>
      <c r="AN22" s="177" t="s">
        <v>36</v>
      </c>
      <c r="AO22" s="177" t="s">
        <v>36</v>
      </c>
      <c r="AP22" s="177" t="s">
        <v>37</v>
      </c>
      <c r="AQ22" s="177" t="s">
        <v>35</v>
      </c>
      <c r="AR22" s="177" t="s">
        <v>38</v>
      </c>
      <c r="AS22" s="177"/>
      <c r="AT22" s="177"/>
      <c r="AU22" s="177"/>
      <c r="AV22" s="177" t="s">
        <v>39</v>
      </c>
      <c r="AW22" s="177" t="s">
        <v>39</v>
      </c>
      <c r="AX22" s="177" t="s">
        <v>38</v>
      </c>
      <c r="AY22" s="177" t="s">
        <v>38</v>
      </c>
      <c r="AZ22" s="177" t="s">
        <v>39</v>
      </c>
      <c r="BA22" s="177"/>
      <c r="BB22" s="177"/>
      <c r="BC22" s="177" t="s">
        <v>1104</v>
      </c>
    </row>
    <row r="23" spans="1:55" x14ac:dyDescent="0.25">
      <c r="A23" s="177" t="s">
        <v>1050</v>
      </c>
      <c r="B23" s="177" t="s">
        <v>31</v>
      </c>
      <c r="C23" s="177"/>
      <c r="D23" s="177" t="s">
        <v>65</v>
      </c>
      <c r="E23" s="177"/>
      <c r="F23" s="177"/>
      <c r="G23" s="177"/>
      <c r="H23" s="177"/>
      <c r="I23" s="177"/>
      <c r="J23" s="177"/>
      <c r="K23" s="177"/>
      <c r="L23" s="177"/>
      <c r="M23" s="177"/>
      <c r="N23" s="177"/>
      <c r="O23" s="177"/>
      <c r="P23" s="177"/>
      <c r="Q23" s="177"/>
      <c r="R23" s="177"/>
      <c r="S23" s="177"/>
      <c r="T23" s="177"/>
      <c r="U23" s="177"/>
      <c r="V23" s="177"/>
      <c r="W23" s="177"/>
      <c r="X23" s="177"/>
      <c r="Y23" s="177" t="s">
        <v>107</v>
      </c>
      <c r="Z23" s="177"/>
      <c r="AA23" s="177"/>
      <c r="AB23" s="177"/>
      <c r="AC23" s="177"/>
      <c r="AD23" s="177" t="s">
        <v>107</v>
      </c>
      <c r="AE23" s="177" t="s">
        <v>33</v>
      </c>
      <c r="AF23" s="177"/>
      <c r="AG23" s="177" t="s">
        <v>34</v>
      </c>
      <c r="AH23" s="177" t="s">
        <v>34</v>
      </c>
      <c r="AI23" s="177" t="s">
        <v>37</v>
      </c>
      <c r="AJ23" s="177" t="s">
        <v>36</v>
      </c>
      <c r="AK23" s="177" t="s">
        <v>37</v>
      </c>
      <c r="AL23" s="177" t="s">
        <v>44</v>
      </c>
      <c r="AM23" s="177" t="s">
        <v>37</v>
      </c>
      <c r="AN23" s="177" t="s">
        <v>44</v>
      </c>
      <c r="AO23" s="177" t="s">
        <v>37</v>
      </c>
      <c r="AP23" s="177" t="s">
        <v>44</v>
      </c>
      <c r="AQ23" s="177" t="s">
        <v>34</v>
      </c>
      <c r="AR23" s="177" t="s">
        <v>38</v>
      </c>
      <c r="AS23" s="177"/>
      <c r="AT23" s="177"/>
      <c r="AU23" s="177"/>
      <c r="AV23" s="177" t="s">
        <v>38</v>
      </c>
      <c r="AW23" s="177" t="s">
        <v>39</v>
      </c>
      <c r="AX23" s="177" t="s">
        <v>38</v>
      </c>
      <c r="AY23" s="177" t="s">
        <v>39</v>
      </c>
      <c r="AZ23" s="177" t="s">
        <v>39</v>
      </c>
      <c r="BA23" s="177" t="s">
        <v>1161</v>
      </c>
      <c r="BB23" s="177" t="s">
        <v>1162</v>
      </c>
      <c r="BC23" s="177" t="s">
        <v>1105</v>
      </c>
    </row>
    <row r="24" spans="1:55" x14ac:dyDescent="0.25">
      <c r="A24" s="177" t="s">
        <v>1051</v>
      </c>
      <c r="B24" s="177" t="s">
        <v>103</v>
      </c>
      <c r="C24" s="177"/>
      <c r="D24" s="177" t="s">
        <v>53</v>
      </c>
      <c r="E24" s="177"/>
      <c r="F24" s="177"/>
      <c r="G24" s="177"/>
      <c r="H24" s="177"/>
      <c r="I24" s="177"/>
      <c r="J24" s="177"/>
      <c r="K24" s="177"/>
      <c r="L24" s="177"/>
      <c r="M24" s="177"/>
      <c r="N24" s="177"/>
      <c r="O24" s="177"/>
      <c r="P24" s="177" t="s">
        <v>103</v>
      </c>
      <c r="Q24" s="177"/>
      <c r="R24" s="177"/>
      <c r="S24" s="177"/>
      <c r="T24" s="177"/>
      <c r="U24" s="177"/>
      <c r="V24" s="177"/>
      <c r="W24" s="177"/>
      <c r="X24" s="177"/>
      <c r="Y24" s="177"/>
      <c r="Z24" s="177"/>
      <c r="AA24" s="177"/>
      <c r="AB24" s="177"/>
      <c r="AC24" s="177"/>
      <c r="AD24" s="177" t="s">
        <v>103</v>
      </c>
      <c r="AE24" s="177" t="s">
        <v>50</v>
      </c>
      <c r="AF24" s="177"/>
      <c r="AG24" s="177" t="s">
        <v>34</v>
      </c>
      <c r="AH24" s="177" t="s">
        <v>35</v>
      </c>
      <c r="AI24" s="177" t="s">
        <v>36</v>
      </c>
      <c r="AJ24" s="177" t="s">
        <v>37</v>
      </c>
      <c r="AK24" s="177" t="s">
        <v>36</v>
      </c>
      <c r="AL24" s="177" t="s">
        <v>36</v>
      </c>
      <c r="AM24" s="177" t="s">
        <v>37</v>
      </c>
      <c r="AN24" s="177" t="s">
        <v>36</v>
      </c>
      <c r="AO24" s="177" t="s">
        <v>37</v>
      </c>
      <c r="AP24" s="177" t="s">
        <v>37</v>
      </c>
      <c r="AQ24" s="177" t="s">
        <v>35</v>
      </c>
      <c r="AR24" s="177" t="s">
        <v>38</v>
      </c>
      <c r="AS24" s="177"/>
      <c r="AT24" s="177"/>
      <c r="AU24" s="177"/>
      <c r="AV24" s="177" t="s">
        <v>38</v>
      </c>
      <c r="AW24" s="177" t="s">
        <v>39</v>
      </c>
      <c r="AX24" s="177" t="s">
        <v>38</v>
      </c>
      <c r="AY24" s="177" t="s">
        <v>39</v>
      </c>
      <c r="AZ24" s="177" t="s">
        <v>39</v>
      </c>
      <c r="BA24" s="177" t="s">
        <v>1163</v>
      </c>
      <c r="BB24" s="177" t="s">
        <v>1164</v>
      </c>
      <c r="BC24" s="177" t="s">
        <v>1106</v>
      </c>
    </row>
    <row r="25" spans="1:55" x14ac:dyDescent="0.25">
      <c r="A25" s="177" t="s">
        <v>1052</v>
      </c>
      <c r="B25" s="177" t="s">
        <v>31</v>
      </c>
      <c r="C25" s="177"/>
      <c r="D25" s="177" t="s">
        <v>30</v>
      </c>
      <c r="E25" s="177"/>
      <c r="F25" s="177"/>
      <c r="G25" s="177"/>
      <c r="H25" s="177"/>
      <c r="I25" s="177"/>
      <c r="J25" s="177"/>
      <c r="K25" s="177" t="s">
        <v>107</v>
      </c>
      <c r="L25" s="177"/>
      <c r="M25" s="177"/>
      <c r="N25" s="177"/>
      <c r="O25" s="177"/>
      <c r="P25" s="177"/>
      <c r="Q25" s="177"/>
      <c r="R25" s="177"/>
      <c r="S25" s="177"/>
      <c r="T25" s="177"/>
      <c r="U25" s="177"/>
      <c r="V25" s="177"/>
      <c r="W25" s="177"/>
      <c r="X25" s="177"/>
      <c r="Y25" s="177"/>
      <c r="Z25" s="177"/>
      <c r="AA25" s="177"/>
      <c r="AB25" s="177"/>
      <c r="AC25" s="177"/>
      <c r="AD25" s="177" t="s">
        <v>107</v>
      </c>
      <c r="AE25" s="177" t="s">
        <v>50</v>
      </c>
      <c r="AF25" s="177"/>
      <c r="AG25" s="177" t="s">
        <v>34</v>
      </c>
      <c r="AH25" s="177" t="s">
        <v>34</v>
      </c>
      <c r="AI25" s="177" t="s">
        <v>44</v>
      </c>
      <c r="AJ25" s="177" t="s">
        <v>37</v>
      </c>
      <c r="AK25" s="177" t="s">
        <v>37</v>
      </c>
      <c r="AL25" s="177" t="s">
        <v>44</v>
      </c>
      <c r="AM25" s="177" t="s">
        <v>36</v>
      </c>
      <c r="AN25" s="177" t="s">
        <v>37</v>
      </c>
      <c r="AO25" s="177" t="s">
        <v>44</v>
      </c>
      <c r="AP25" s="177" t="s">
        <v>37</v>
      </c>
      <c r="AQ25" s="177" t="s">
        <v>34</v>
      </c>
      <c r="AR25" s="177" t="s">
        <v>38</v>
      </c>
      <c r="AS25" s="177"/>
      <c r="AT25" s="177"/>
      <c r="AU25" s="177"/>
      <c r="AV25" s="177" t="s">
        <v>39</v>
      </c>
      <c r="AW25" s="177" t="s">
        <v>39</v>
      </c>
      <c r="AX25" s="177" t="s">
        <v>38</v>
      </c>
      <c r="AY25" s="177" t="s">
        <v>39</v>
      </c>
      <c r="AZ25" s="177" t="s">
        <v>39</v>
      </c>
      <c r="BA25" s="177" t="s">
        <v>1165</v>
      </c>
      <c r="BB25" s="177" t="s">
        <v>1166</v>
      </c>
      <c r="BC25" s="177" t="s">
        <v>1107</v>
      </c>
    </row>
    <row r="26" spans="1:55" x14ac:dyDescent="0.25">
      <c r="A26" s="177" t="s">
        <v>1053</v>
      </c>
      <c r="B26" s="177" t="s">
        <v>31</v>
      </c>
      <c r="C26" s="177"/>
      <c r="D26" s="177" t="s">
        <v>41</v>
      </c>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t="s">
        <v>107</v>
      </c>
      <c r="AC26" s="177"/>
      <c r="AD26" s="177" t="s">
        <v>107</v>
      </c>
      <c r="AE26" s="177" t="s">
        <v>50</v>
      </c>
      <c r="AF26" s="177"/>
      <c r="AG26" s="177" t="s">
        <v>34</v>
      </c>
      <c r="AH26" s="177" t="s">
        <v>34</v>
      </c>
      <c r="AI26" s="177" t="s">
        <v>37</v>
      </c>
      <c r="AJ26" s="177" t="s">
        <v>37</v>
      </c>
      <c r="AK26" s="177" t="s">
        <v>37</v>
      </c>
      <c r="AL26" s="177" t="s">
        <v>37</v>
      </c>
      <c r="AM26" s="177" t="s">
        <v>36</v>
      </c>
      <c r="AN26" s="177" t="s">
        <v>37</v>
      </c>
      <c r="AO26" s="177" t="s">
        <v>37</v>
      </c>
      <c r="AP26" s="177" t="s">
        <v>44</v>
      </c>
      <c r="AQ26" s="177" t="s">
        <v>34</v>
      </c>
      <c r="AR26" s="177" t="s">
        <v>38</v>
      </c>
      <c r="AS26" s="177"/>
      <c r="AT26" s="177"/>
      <c r="AU26" s="177"/>
      <c r="AV26" s="177" t="s">
        <v>39</v>
      </c>
      <c r="AW26" s="177" t="s">
        <v>39</v>
      </c>
      <c r="AX26" s="177" t="s">
        <v>39</v>
      </c>
      <c r="AY26" s="177" t="s">
        <v>39</v>
      </c>
      <c r="AZ26" s="177" t="s">
        <v>39</v>
      </c>
      <c r="BA26" s="177" t="s">
        <v>1167</v>
      </c>
      <c r="BB26" s="177" t="s">
        <v>1168</v>
      </c>
      <c r="BC26" s="177" t="s">
        <v>1108</v>
      </c>
    </row>
    <row r="27" spans="1:55" x14ac:dyDescent="0.25">
      <c r="A27" s="177" t="s">
        <v>1054</v>
      </c>
      <c r="B27" s="177" t="s">
        <v>31</v>
      </c>
      <c r="C27" s="177"/>
      <c r="D27" s="177" t="s">
        <v>65</v>
      </c>
      <c r="E27" s="177"/>
      <c r="F27" s="177"/>
      <c r="G27" s="177"/>
      <c r="H27" s="177"/>
      <c r="I27" s="177"/>
      <c r="J27" s="177"/>
      <c r="K27" s="177"/>
      <c r="L27" s="177"/>
      <c r="M27" s="177"/>
      <c r="N27" s="177"/>
      <c r="O27" s="177"/>
      <c r="P27" s="177"/>
      <c r="Q27" s="177"/>
      <c r="R27" s="177"/>
      <c r="S27" s="177"/>
      <c r="T27" s="177"/>
      <c r="U27" s="177"/>
      <c r="V27" s="177"/>
      <c r="W27" s="177"/>
      <c r="X27" s="177"/>
      <c r="Y27" s="177" t="s">
        <v>107</v>
      </c>
      <c r="Z27" s="177"/>
      <c r="AA27" s="177"/>
      <c r="AB27" s="177"/>
      <c r="AC27" s="177"/>
      <c r="AD27" s="177" t="s">
        <v>107</v>
      </c>
      <c r="AE27" s="177" t="s">
        <v>33</v>
      </c>
      <c r="AF27" s="177"/>
      <c r="AG27" s="177" t="s">
        <v>35</v>
      </c>
      <c r="AH27" s="177" t="s">
        <v>35</v>
      </c>
      <c r="AI27" s="177" t="s">
        <v>36</v>
      </c>
      <c r="AJ27" s="177" t="s">
        <v>36</v>
      </c>
      <c r="AK27" s="177" t="s">
        <v>36</v>
      </c>
      <c r="AL27" s="177" t="s">
        <v>36</v>
      </c>
      <c r="AM27" s="177" t="s">
        <v>36</v>
      </c>
      <c r="AN27" s="177" t="s">
        <v>36</v>
      </c>
      <c r="AO27" s="177" t="s">
        <v>36</v>
      </c>
      <c r="AP27" s="177" t="s">
        <v>36</v>
      </c>
      <c r="AQ27" s="177" t="s">
        <v>34</v>
      </c>
      <c r="AR27" s="177" t="s">
        <v>38</v>
      </c>
      <c r="AS27" s="177"/>
      <c r="AT27" s="177"/>
      <c r="AU27" s="177"/>
      <c r="AV27" s="177" t="s">
        <v>39</v>
      </c>
      <c r="AW27" s="177" t="s">
        <v>39</v>
      </c>
      <c r="AX27" s="177" t="s">
        <v>39</v>
      </c>
      <c r="AY27" s="177" t="s">
        <v>39</v>
      </c>
      <c r="AZ27" s="177" t="s">
        <v>39</v>
      </c>
      <c r="BA27" s="177" t="s">
        <v>1169</v>
      </c>
      <c r="BB27" s="177" t="s">
        <v>1170</v>
      </c>
      <c r="BC27" s="177" t="s">
        <v>1109</v>
      </c>
    </row>
    <row r="28" spans="1:55" x14ac:dyDescent="0.25">
      <c r="A28" s="177" t="s">
        <v>1055</v>
      </c>
      <c r="B28" s="177" t="s">
        <v>42</v>
      </c>
      <c r="C28" s="177"/>
      <c r="D28" s="177" t="s">
        <v>56</v>
      </c>
      <c r="E28" s="177"/>
      <c r="F28" s="177"/>
      <c r="G28" s="177"/>
      <c r="H28" s="177"/>
      <c r="I28" s="177"/>
      <c r="J28" s="177"/>
      <c r="K28" s="177"/>
      <c r="L28" s="177"/>
      <c r="M28" s="177"/>
      <c r="N28" s="177"/>
      <c r="O28" s="177"/>
      <c r="P28" s="177"/>
      <c r="Q28" s="177"/>
      <c r="R28" s="177"/>
      <c r="S28" s="177"/>
      <c r="T28" s="177" t="s">
        <v>42</v>
      </c>
      <c r="U28" s="177"/>
      <c r="V28" s="177"/>
      <c r="W28" s="177"/>
      <c r="X28" s="177"/>
      <c r="Y28" s="177"/>
      <c r="Z28" s="177"/>
      <c r="AA28" s="177"/>
      <c r="AB28" s="177"/>
      <c r="AC28" s="177"/>
      <c r="AD28" s="177" t="s">
        <v>42</v>
      </c>
      <c r="AE28" s="177" t="s">
        <v>50</v>
      </c>
      <c r="AF28" s="177"/>
      <c r="AG28" s="177" t="s">
        <v>51</v>
      </c>
      <c r="AH28" s="177" t="s">
        <v>51</v>
      </c>
      <c r="AI28" s="177" t="s">
        <v>57</v>
      </c>
      <c r="AJ28" s="177" t="s">
        <v>59</v>
      </c>
      <c r="AK28" s="177" t="s">
        <v>59</v>
      </c>
      <c r="AL28" s="177" t="s">
        <v>44</v>
      </c>
      <c r="AM28" s="177" t="s">
        <v>59</v>
      </c>
      <c r="AN28" s="177" t="s">
        <v>44</v>
      </c>
      <c r="AO28" s="177" t="s">
        <v>59</v>
      </c>
      <c r="AP28" s="177" t="s">
        <v>37</v>
      </c>
      <c r="AQ28" s="177" t="s">
        <v>63</v>
      </c>
      <c r="AR28" s="177" t="s">
        <v>263</v>
      </c>
      <c r="AS28" s="177"/>
      <c r="AT28" s="177"/>
      <c r="AU28" s="177"/>
      <c r="AV28" s="177" t="s">
        <v>39</v>
      </c>
      <c r="AW28" s="177" t="s">
        <v>39</v>
      </c>
      <c r="AX28" s="177" t="s">
        <v>38</v>
      </c>
      <c r="AY28" s="177" t="s">
        <v>38</v>
      </c>
      <c r="AZ28" s="177" t="s">
        <v>38</v>
      </c>
      <c r="BA28" s="177" t="s">
        <v>1171</v>
      </c>
      <c r="BB28" s="177" t="s">
        <v>1172</v>
      </c>
      <c r="BC28" s="177" t="s">
        <v>1110</v>
      </c>
    </row>
    <row r="29" spans="1:55" x14ac:dyDescent="0.25">
      <c r="A29" s="177" t="s">
        <v>1056</v>
      </c>
      <c r="B29" s="177" t="s">
        <v>48</v>
      </c>
      <c r="C29" s="177"/>
      <c r="D29" s="177" t="s">
        <v>109</v>
      </c>
      <c r="E29" s="177"/>
      <c r="F29" s="177"/>
      <c r="G29" s="177"/>
      <c r="H29" s="177"/>
      <c r="I29" s="177"/>
      <c r="J29" s="177"/>
      <c r="K29" s="177"/>
      <c r="L29" s="177"/>
      <c r="M29" s="177"/>
      <c r="N29" s="177" t="s">
        <v>73</v>
      </c>
      <c r="O29" s="177" t="s">
        <v>113</v>
      </c>
      <c r="P29" s="177"/>
      <c r="Q29" s="177"/>
      <c r="R29" s="177"/>
      <c r="S29" s="177"/>
      <c r="T29" s="177"/>
      <c r="U29" s="177"/>
      <c r="V29" s="177"/>
      <c r="W29" s="177"/>
      <c r="X29" s="177"/>
      <c r="Y29" s="177"/>
      <c r="Z29" s="177"/>
      <c r="AA29" s="177"/>
      <c r="AB29" s="177"/>
      <c r="AC29" s="177"/>
      <c r="AD29" s="177" t="s">
        <v>1096</v>
      </c>
      <c r="AE29" s="177" t="s">
        <v>33</v>
      </c>
      <c r="AF29" s="177"/>
      <c r="AG29" s="177" t="s">
        <v>35</v>
      </c>
      <c r="AH29" s="177" t="s">
        <v>35</v>
      </c>
      <c r="AI29" s="177" t="s">
        <v>36</v>
      </c>
      <c r="AJ29" s="177" t="s">
        <v>37</v>
      </c>
      <c r="AK29" s="177" t="s">
        <v>36</v>
      </c>
      <c r="AL29" s="177" t="s">
        <v>36</v>
      </c>
      <c r="AM29" s="177" t="s">
        <v>36</v>
      </c>
      <c r="AN29" s="177" t="s">
        <v>37</v>
      </c>
      <c r="AO29" s="177" t="s">
        <v>36</v>
      </c>
      <c r="AP29" s="177" t="s">
        <v>36</v>
      </c>
      <c r="AQ29" s="177" t="s">
        <v>35</v>
      </c>
      <c r="AR29" s="177" t="s">
        <v>38</v>
      </c>
      <c r="AS29" s="177"/>
      <c r="AT29" s="177"/>
      <c r="AU29" s="177"/>
      <c r="AV29" s="177" t="s">
        <v>39</v>
      </c>
      <c r="AW29" s="177" t="s">
        <v>39</v>
      </c>
      <c r="AX29" s="177" t="s">
        <v>39</v>
      </c>
      <c r="AY29" s="177" t="s">
        <v>39</v>
      </c>
      <c r="AZ29" s="177" t="s">
        <v>39</v>
      </c>
      <c r="BA29" s="177" t="s">
        <v>1173</v>
      </c>
      <c r="BB29" s="177" t="s">
        <v>1174</v>
      </c>
      <c r="BC29" s="177" t="s">
        <v>1111</v>
      </c>
    </row>
    <row r="30" spans="1:55" x14ac:dyDescent="0.25">
      <c r="A30" s="177" t="s">
        <v>1057</v>
      </c>
      <c r="B30" s="177" t="s">
        <v>31</v>
      </c>
      <c r="C30" s="177"/>
      <c r="D30" s="177" t="s">
        <v>41</v>
      </c>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t="s">
        <v>107</v>
      </c>
      <c r="AC30" s="177"/>
      <c r="AD30" s="177" t="s">
        <v>107</v>
      </c>
      <c r="AE30" s="177" t="s">
        <v>33</v>
      </c>
      <c r="AF30" s="177"/>
      <c r="AG30" s="177" t="s">
        <v>34</v>
      </c>
      <c r="AH30" s="177" t="s">
        <v>35</v>
      </c>
      <c r="AI30" s="177" t="s">
        <v>44</v>
      </c>
      <c r="AJ30" s="177" t="s">
        <v>44</v>
      </c>
      <c r="AK30" s="177" t="s">
        <v>44</v>
      </c>
      <c r="AL30" s="177" t="s">
        <v>44</v>
      </c>
      <c r="AM30" s="177" t="s">
        <v>59</v>
      </c>
      <c r="AN30" s="177" t="s">
        <v>59</v>
      </c>
      <c r="AO30" s="177" t="s">
        <v>37</v>
      </c>
      <c r="AP30" s="177" t="s">
        <v>59</v>
      </c>
      <c r="AQ30" s="177" t="s">
        <v>63</v>
      </c>
      <c r="AR30" s="177" t="s">
        <v>38</v>
      </c>
      <c r="AS30" s="177"/>
      <c r="AT30" s="177"/>
      <c r="AU30" s="177"/>
      <c r="AV30" s="177" t="s">
        <v>38</v>
      </c>
      <c r="AW30" s="177" t="s">
        <v>39</v>
      </c>
      <c r="AX30" s="177" t="s">
        <v>39</v>
      </c>
      <c r="AY30" s="177" t="s">
        <v>39</v>
      </c>
      <c r="AZ30" s="177"/>
      <c r="BA30" s="177" t="s">
        <v>1175</v>
      </c>
      <c r="BB30" s="177" t="s">
        <v>1176</v>
      </c>
      <c r="BC30" s="177" t="s">
        <v>1112</v>
      </c>
    </row>
    <row r="31" spans="1:55" x14ac:dyDescent="0.25">
      <c r="A31" s="177" t="s">
        <v>1058</v>
      </c>
      <c r="B31" s="177" t="s">
        <v>48</v>
      </c>
      <c r="C31" s="177"/>
      <c r="D31" s="177" t="s">
        <v>30</v>
      </c>
      <c r="E31" s="177"/>
      <c r="F31" s="177"/>
      <c r="G31" s="177"/>
      <c r="H31" s="177"/>
      <c r="I31" s="177"/>
      <c r="J31" s="177"/>
      <c r="K31" s="177" t="s">
        <v>1094</v>
      </c>
      <c r="L31" s="177"/>
      <c r="M31" s="177"/>
      <c r="N31" s="177"/>
      <c r="O31" s="177"/>
      <c r="P31" s="177"/>
      <c r="Q31" s="177"/>
      <c r="R31" s="177"/>
      <c r="S31" s="177"/>
      <c r="T31" s="177"/>
      <c r="U31" s="177"/>
      <c r="V31" s="177"/>
      <c r="W31" s="177"/>
      <c r="X31" s="177"/>
      <c r="Y31" s="177"/>
      <c r="Z31" s="177"/>
      <c r="AA31" s="177"/>
      <c r="AB31" s="177"/>
      <c r="AC31" s="177"/>
      <c r="AD31" s="177" t="s">
        <v>1094</v>
      </c>
      <c r="AE31" s="177" t="s">
        <v>50</v>
      </c>
      <c r="AF31" s="177"/>
      <c r="AG31" s="177" t="s">
        <v>34</v>
      </c>
      <c r="AH31" s="177" t="s">
        <v>34</v>
      </c>
      <c r="AI31" s="177" t="s">
        <v>44</v>
      </c>
      <c r="AJ31" s="177" t="s">
        <v>37</v>
      </c>
      <c r="AK31" s="177" t="s">
        <v>44</v>
      </c>
      <c r="AL31" s="177" t="s">
        <v>37</v>
      </c>
      <c r="AM31" s="177" t="s">
        <v>36</v>
      </c>
      <c r="AN31" s="177" t="s">
        <v>37</v>
      </c>
      <c r="AO31" s="177" t="s">
        <v>59</v>
      </c>
      <c r="AP31" s="177" t="s">
        <v>44</v>
      </c>
      <c r="AQ31" s="177" t="s">
        <v>34</v>
      </c>
      <c r="AR31" s="177" t="s">
        <v>38</v>
      </c>
      <c r="AS31" s="177"/>
      <c r="AT31" s="177"/>
      <c r="AU31" s="177"/>
      <c r="AV31" s="177" t="s">
        <v>38</v>
      </c>
      <c r="AW31" s="177" t="s">
        <v>39</v>
      </c>
      <c r="AX31" s="177" t="s">
        <v>38</v>
      </c>
      <c r="AY31" s="177" t="s">
        <v>39</v>
      </c>
      <c r="AZ31" s="177" t="s">
        <v>39</v>
      </c>
      <c r="BA31" s="177" t="s">
        <v>1177</v>
      </c>
      <c r="BB31" s="177" t="s">
        <v>1178</v>
      </c>
      <c r="BC31" s="177" t="s">
        <v>1113</v>
      </c>
    </row>
    <row r="32" spans="1:55" x14ac:dyDescent="0.25">
      <c r="A32" s="177" t="s">
        <v>1059</v>
      </c>
      <c r="B32" s="177" t="s">
        <v>31</v>
      </c>
      <c r="C32" s="177"/>
      <c r="D32" s="177" t="s">
        <v>53</v>
      </c>
      <c r="E32" s="177"/>
      <c r="F32" s="177"/>
      <c r="G32" s="177"/>
      <c r="H32" s="177"/>
      <c r="I32" s="177"/>
      <c r="J32" s="177"/>
      <c r="K32" s="177"/>
      <c r="L32" s="177"/>
      <c r="M32" s="177"/>
      <c r="N32" s="177"/>
      <c r="O32" s="177"/>
      <c r="P32" s="177" t="s">
        <v>107</v>
      </c>
      <c r="Q32" s="177"/>
      <c r="R32" s="177"/>
      <c r="S32" s="177"/>
      <c r="T32" s="177"/>
      <c r="U32" s="177"/>
      <c r="V32" s="177"/>
      <c r="W32" s="177"/>
      <c r="X32" s="177"/>
      <c r="Y32" s="177"/>
      <c r="Z32" s="177"/>
      <c r="AA32" s="177"/>
      <c r="AB32" s="177"/>
      <c r="AC32" s="177"/>
      <c r="AD32" s="177" t="s">
        <v>107</v>
      </c>
      <c r="AE32" s="177" t="s">
        <v>50</v>
      </c>
      <c r="AF32" s="177"/>
      <c r="AG32" s="177" t="s">
        <v>34</v>
      </c>
      <c r="AH32" s="177" t="s">
        <v>45</v>
      </c>
      <c r="AI32" s="177" t="s">
        <v>57</v>
      </c>
      <c r="AJ32" s="177" t="s">
        <v>92</v>
      </c>
      <c r="AK32" s="177" t="s">
        <v>59</v>
      </c>
      <c r="AL32" s="177" t="s">
        <v>58</v>
      </c>
      <c r="AM32" s="177" t="s">
        <v>44</v>
      </c>
      <c r="AN32" s="177" t="s">
        <v>37</v>
      </c>
      <c r="AO32" s="177" t="s">
        <v>44</v>
      </c>
      <c r="AP32" s="177" t="s">
        <v>37</v>
      </c>
      <c r="AQ32" s="177" t="s">
        <v>35</v>
      </c>
      <c r="AR32" s="177" t="s">
        <v>38</v>
      </c>
      <c r="AS32" s="177"/>
      <c r="AT32" s="177"/>
      <c r="AU32" s="177"/>
      <c r="AV32" s="177" t="s">
        <v>38</v>
      </c>
      <c r="AW32" s="177" t="s">
        <v>39</v>
      </c>
      <c r="AX32" s="177" t="s">
        <v>38</v>
      </c>
      <c r="AY32" s="177" t="s">
        <v>39</v>
      </c>
      <c r="AZ32" s="177" t="s">
        <v>39</v>
      </c>
      <c r="BA32" s="177" t="s">
        <v>1179</v>
      </c>
      <c r="BB32" s="177" t="s">
        <v>1180</v>
      </c>
      <c r="BC32" s="177" t="s">
        <v>1113</v>
      </c>
    </row>
    <row r="33" spans="1:55" x14ac:dyDescent="0.25">
      <c r="A33" s="177" t="s">
        <v>1060</v>
      </c>
      <c r="B33" s="177" t="s">
        <v>31</v>
      </c>
      <c r="C33" s="177"/>
      <c r="D33" s="177" t="s">
        <v>30</v>
      </c>
      <c r="E33" s="177"/>
      <c r="F33" s="177"/>
      <c r="G33" s="177"/>
      <c r="H33" s="177"/>
      <c r="I33" s="177"/>
      <c r="J33" s="177"/>
      <c r="K33" s="177" t="s">
        <v>107</v>
      </c>
      <c r="L33" s="177"/>
      <c r="M33" s="177"/>
      <c r="N33" s="177"/>
      <c r="O33" s="177"/>
      <c r="P33" s="177"/>
      <c r="Q33" s="177"/>
      <c r="R33" s="177"/>
      <c r="S33" s="177"/>
      <c r="T33" s="177"/>
      <c r="U33" s="177"/>
      <c r="V33" s="177"/>
      <c r="W33" s="177"/>
      <c r="X33" s="177"/>
      <c r="Y33" s="177"/>
      <c r="Z33" s="177"/>
      <c r="AA33" s="177"/>
      <c r="AB33" s="177"/>
      <c r="AC33" s="177"/>
      <c r="AD33" s="177" t="s">
        <v>107</v>
      </c>
      <c r="AE33" s="177" t="s">
        <v>50</v>
      </c>
      <c r="AF33" s="177"/>
      <c r="AG33" s="177" t="s">
        <v>35</v>
      </c>
      <c r="AH33" s="177" t="s">
        <v>35</v>
      </c>
      <c r="AI33" s="177" t="s">
        <v>37</v>
      </c>
      <c r="AJ33" s="177" t="s">
        <v>36</v>
      </c>
      <c r="AK33" s="177" t="s">
        <v>37</v>
      </c>
      <c r="AL33" s="177" t="s">
        <v>37</v>
      </c>
      <c r="AM33" s="177" t="s">
        <v>37</v>
      </c>
      <c r="AN33" s="177" t="s">
        <v>37</v>
      </c>
      <c r="AO33" s="177" t="s">
        <v>37</v>
      </c>
      <c r="AP33" s="177" t="s">
        <v>36</v>
      </c>
      <c r="AQ33" s="177" t="s">
        <v>35</v>
      </c>
      <c r="AR33" s="177" t="s">
        <v>38</v>
      </c>
      <c r="AS33" s="177"/>
      <c r="AT33" s="177"/>
      <c r="AU33" s="177"/>
      <c r="AV33" s="177" t="s">
        <v>38</v>
      </c>
      <c r="AW33" s="177" t="s">
        <v>39</v>
      </c>
      <c r="AX33" s="177" t="s">
        <v>39</v>
      </c>
      <c r="AY33" s="177" t="s">
        <v>39</v>
      </c>
      <c r="AZ33" s="177" t="s">
        <v>39</v>
      </c>
      <c r="BA33" s="177" t="s">
        <v>1181</v>
      </c>
      <c r="BB33" s="177" t="s">
        <v>976</v>
      </c>
      <c r="BC33" s="177" t="s">
        <v>1114</v>
      </c>
    </row>
    <row r="34" spans="1:55" x14ac:dyDescent="0.25">
      <c r="A34" s="177" t="s">
        <v>1061</v>
      </c>
      <c r="B34" s="177" t="s">
        <v>119</v>
      </c>
      <c r="C34" s="177"/>
      <c r="D34" s="177" t="s">
        <v>53</v>
      </c>
      <c r="E34" s="177"/>
      <c r="F34" s="177"/>
      <c r="G34" s="177"/>
      <c r="H34" s="177"/>
      <c r="I34" s="177"/>
      <c r="J34" s="177"/>
      <c r="K34" s="177"/>
      <c r="L34" s="177"/>
      <c r="M34" s="177"/>
      <c r="N34" s="177"/>
      <c r="O34" s="177"/>
      <c r="P34" s="177" t="s">
        <v>119</v>
      </c>
      <c r="Q34" s="177"/>
      <c r="R34" s="177"/>
      <c r="S34" s="177"/>
      <c r="T34" s="177"/>
      <c r="U34" s="177"/>
      <c r="V34" s="177"/>
      <c r="W34" s="177"/>
      <c r="X34" s="177"/>
      <c r="Y34" s="177"/>
      <c r="Z34" s="177"/>
      <c r="AA34" s="177"/>
      <c r="AB34" s="177"/>
      <c r="AC34" s="177"/>
      <c r="AD34" s="177" t="s">
        <v>119</v>
      </c>
      <c r="AE34" s="177" t="s">
        <v>33</v>
      </c>
      <c r="AF34" s="177"/>
      <c r="AG34" s="177" t="s">
        <v>34</v>
      </c>
      <c r="AH34" s="177" t="s">
        <v>34</v>
      </c>
      <c r="AI34" s="177" t="s">
        <v>44</v>
      </c>
      <c r="AJ34" s="177" t="s">
        <v>37</v>
      </c>
      <c r="AK34" s="177" t="s">
        <v>44</v>
      </c>
      <c r="AL34" s="177" t="s">
        <v>44</v>
      </c>
      <c r="AM34" s="177" t="s">
        <v>37</v>
      </c>
      <c r="AN34" s="177" t="s">
        <v>37</v>
      </c>
      <c r="AO34" s="177" t="s">
        <v>37</v>
      </c>
      <c r="AP34" s="177" t="s">
        <v>37</v>
      </c>
      <c r="AQ34" s="177" t="s">
        <v>34</v>
      </c>
      <c r="AR34" s="177" t="s">
        <v>38</v>
      </c>
      <c r="AS34" s="177"/>
      <c r="AT34" s="177"/>
      <c r="AU34" s="177"/>
      <c r="AV34" s="177" t="s">
        <v>39</v>
      </c>
      <c r="AW34" s="177" t="s">
        <v>39</v>
      </c>
      <c r="AX34" s="177" t="s">
        <v>39</v>
      </c>
      <c r="AY34" s="177" t="s">
        <v>39</v>
      </c>
      <c r="AZ34" s="177" t="s">
        <v>39</v>
      </c>
      <c r="BA34" s="177" t="s">
        <v>1182</v>
      </c>
      <c r="BB34" s="177" t="s">
        <v>1183</v>
      </c>
      <c r="BC34" s="177" t="s">
        <v>1115</v>
      </c>
    </row>
    <row r="35" spans="1:55" x14ac:dyDescent="0.25">
      <c r="A35" s="177" t="s">
        <v>1062</v>
      </c>
      <c r="B35" s="177" t="s">
        <v>42</v>
      </c>
      <c r="C35" s="177"/>
      <c r="D35" s="177" t="s">
        <v>41</v>
      </c>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t="s">
        <v>42</v>
      </c>
      <c r="AC35" s="177"/>
      <c r="AD35" s="177" t="s">
        <v>42</v>
      </c>
      <c r="AE35" s="177" t="s">
        <v>50</v>
      </c>
      <c r="AF35" s="177"/>
      <c r="AG35" s="177" t="s">
        <v>35</v>
      </c>
      <c r="AH35" s="177" t="s">
        <v>35</v>
      </c>
      <c r="AI35" s="177" t="s">
        <v>36</v>
      </c>
      <c r="AJ35" s="177" t="s">
        <v>36</v>
      </c>
      <c r="AK35" s="177" t="s">
        <v>36</v>
      </c>
      <c r="AL35" s="177" t="s">
        <v>37</v>
      </c>
      <c r="AM35" s="177" t="s">
        <v>36</v>
      </c>
      <c r="AN35" s="177" t="s">
        <v>36</v>
      </c>
      <c r="AO35" s="177" t="s">
        <v>37</v>
      </c>
      <c r="AP35" s="177" t="s">
        <v>44</v>
      </c>
      <c r="AQ35" s="177" t="s">
        <v>35</v>
      </c>
      <c r="AR35" s="177" t="s">
        <v>38</v>
      </c>
      <c r="AS35" s="177"/>
      <c r="AT35" s="177"/>
      <c r="AU35" s="177"/>
      <c r="AV35" s="177" t="s">
        <v>38</v>
      </c>
      <c r="AW35" s="177" t="s">
        <v>39</v>
      </c>
      <c r="AX35" s="177" t="s">
        <v>39</v>
      </c>
      <c r="AY35" s="177" t="s">
        <v>39</v>
      </c>
      <c r="AZ35" s="177" t="s">
        <v>39</v>
      </c>
      <c r="BA35" s="177" t="s">
        <v>1184</v>
      </c>
      <c r="BB35" s="177" t="s">
        <v>1185</v>
      </c>
      <c r="BC35" s="177" t="s">
        <v>1115</v>
      </c>
    </row>
    <row r="36" spans="1:55" x14ac:dyDescent="0.25">
      <c r="A36" s="177" t="s">
        <v>1063</v>
      </c>
      <c r="B36" s="177" t="s">
        <v>48</v>
      </c>
      <c r="C36" s="177"/>
      <c r="D36" s="177" t="s">
        <v>56</v>
      </c>
      <c r="E36" s="177"/>
      <c r="F36" s="177"/>
      <c r="G36" s="177"/>
      <c r="H36" s="177"/>
      <c r="I36" s="177"/>
      <c r="J36" s="177"/>
      <c r="K36" s="177"/>
      <c r="L36" s="177"/>
      <c r="M36" s="177"/>
      <c r="N36" s="177"/>
      <c r="O36" s="177"/>
      <c r="P36" s="177"/>
      <c r="Q36" s="177"/>
      <c r="R36" s="177"/>
      <c r="S36" s="177"/>
      <c r="T36" s="177" t="s">
        <v>48</v>
      </c>
      <c r="U36" s="177"/>
      <c r="V36" s="177"/>
      <c r="W36" s="177"/>
      <c r="X36" s="177"/>
      <c r="Y36" s="177"/>
      <c r="Z36" s="177"/>
      <c r="AA36" s="177"/>
      <c r="AB36" s="177"/>
      <c r="AC36" s="177"/>
      <c r="AD36" s="177" t="s">
        <v>48</v>
      </c>
      <c r="AE36" s="177" t="s">
        <v>50</v>
      </c>
      <c r="AF36" s="177"/>
      <c r="AG36" s="177" t="s">
        <v>35</v>
      </c>
      <c r="AH36" s="177" t="s">
        <v>34</v>
      </c>
      <c r="AI36" s="177" t="s">
        <v>44</v>
      </c>
      <c r="AJ36" s="177" t="s">
        <v>37</v>
      </c>
      <c r="AK36" s="177" t="s">
        <v>37</v>
      </c>
      <c r="AL36" s="177" t="s">
        <v>37</v>
      </c>
      <c r="AM36" s="177" t="s">
        <v>36</v>
      </c>
      <c r="AN36" s="177" t="s">
        <v>37</v>
      </c>
      <c r="AO36" s="177" t="s">
        <v>37</v>
      </c>
      <c r="AP36" s="177" t="s">
        <v>59</v>
      </c>
      <c r="AQ36" s="177" t="s">
        <v>34</v>
      </c>
      <c r="AR36" s="177" t="s">
        <v>38</v>
      </c>
      <c r="AS36" s="177"/>
      <c r="AT36" s="177"/>
      <c r="AU36" s="177"/>
      <c r="AV36" s="177" t="s">
        <v>39</v>
      </c>
      <c r="AW36" s="177" t="s">
        <v>39</v>
      </c>
      <c r="AX36" s="177" t="s">
        <v>38</v>
      </c>
      <c r="AY36" s="177" t="s">
        <v>39</v>
      </c>
      <c r="AZ36" s="177" t="s">
        <v>39</v>
      </c>
      <c r="BA36" s="177" t="s">
        <v>1186</v>
      </c>
      <c r="BB36" s="177" t="s">
        <v>1187</v>
      </c>
      <c r="BC36" s="177" t="s">
        <v>1115</v>
      </c>
    </row>
    <row r="37" spans="1:55" x14ac:dyDescent="0.25">
      <c r="A37" s="177" t="s">
        <v>1064</v>
      </c>
      <c r="B37" s="177" t="s">
        <v>103</v>
      </c>
      <c r="C37" s="177"/>
      <c r="D37" s="177" t="s">
        <v>53</v>
      </c>
      <c r="E37" s="177"/>
      <c r="F37" s="177"/>
      <c r="G37" s="177"/>
      <c r="H37" s="177"/>
      <c r="I37" s="177"/>
      <c r="J37" s="177"/>
      <c r="K37" s="177"/>
      <c r="L37" s="177"/>
      <c r="M37" s="177"/>
      <c r="N37" s="177"/>
      <c r="O37" s="177"/>
      <c r="P37" s="177" t="s">
        <v>103</v>
      </c>
      <c r="Q37" s="177"/>
      <c r="R37" s="177"/>
      <c r="S37" s="177"/>
      <c r="T37" s="177"/>
      <c r="U37" s="177"/>
      <c r="V37" s="177"/>
      <c r="W37" s="177"/>
      <c r="X37" s="177"/>
      <c r="Y37" s="177"/>
      <c r="Z37" s="177"/>
      <c r="AA37" s="177"/>
      <c r="AB37" s="177"/>
      <c r="AC37" s="177"/>
      <c r="AD37" s="177" t="s">
        <v>103</v>
      </c>
      <c r="AE37" s="177" t="s">
        <v>50</v>
      </c>
      <c r="AF37" s="177"/>
      <c r="AG37" s="177" t="s">
        <v>35</v>
      </c>
      <c r="AH37" s="177" t="s">
        <v>35</v>
      </c>
      <c r="AI37" s="177" t="s">
        <v>36</v>
      </c>
      <c r="AJ37" s="177" t="s">
        <v>37</v>
      </c>
      <c r="AK37" s="177" t="s">
        <v>36</v>
      </c>
      <c r="AL37" s="177" t="s">
        <v>37</v>
      </c>
      <c r="AM37" s="177" t="s">
        <v>37</v>
      </c>
      <c r="AN37" s="177" t="s">
        <v>37</v>
      </c>
      <c r="AO37" s="177" t="s">
        <v>36</v>
      </c>
      <c r="AP37" s="177" t="s">
        <v>44</v>
      </c>
      <c r="AQ37" s="177" t="s">
        <v>34</v>
      </c>
      <c r="AR37" s="177" t="s">
        <v>38</v>
      </c>
      <c r="AS37" s="177"/>
      <c r="AT37" s="177"/>
      <c r="AU37" s="177"/>
      <c r="AV37" s="177" t="s">
        <v>39</v>
      </c>
      <c r="AW37" s="177" t="s">
        <v>39</v>
      </c>
      <c r="AX37" s="177" t="s">
        <v>39</v>
      </c>
      <c r="AY37" s="177" t="s">
        <v>39</v>
      </c>
      <c r="AZ37" s="177" t="s">
        <v>39</v>
      </c>
      <c r="BA37" s="177" t="s">
        <v>1188</v>
      </c>
      <c r="BB37" s="177" t="s">
        <v>1189</v>
      </c>
      <c r="BC37" s="177" t="s">
        <v>1115</v>
      </c>
    </row>
    <row r="38" spans="1:55" x14ac:dyDescent="0.25">
      <c r="A38" s="177" t="s">
        <v>1065</v>
      </c>
      <c r="B38" s="177" t="s">
        <v>103</v>
      </c>
      <c r="C38" s="177"/>
      <c r="D38" s="177" t="s">
        <v>53</v>
      </c>
      <c r="E38" s="177"/>
      <c r="F38" s="177"/>
      <c r="G38" s="177"/>
      <c r="H38" s="177"/>
      <c r="I38" s="177"/>
      <c r="J38" s="177"/>
      <c r="K38" s="177"/>
      <c r="L38" s="177"/>
      <c r="M38" s="177"/>
      <c r="N38" s="177"/>
      <c r="O38" s="177"/>
      <c r="P38" s="177" t="s">
        <v>103</v>
      </c>
      <c r="Q38" s="177"/>
      <c r="R38" s="177"/>
      <c r="S38" s="177"/>
      <c r="T38" s="177"/>
      <c r="U38" s="177"/>
      <c r="V38" s="177"/>
      <c r="W38" s="177"/>
      <c r="X38" s="177"/>
      <c r="Y38" s="177"/>
      <c r="Z38" s="177"/>
      <c r="AA38" s="177"/>
      <c r="AB38" s="177"/>
      <c r="AC38" s="177"/>
      <c r="AD38" s="177" t="s">
        <v>103</v>
      </c>
      <c r="AE38" s="177" t="s">
        <v>50</v>
      </c>
      <c r="AF38" s="177"/>
      <c r="AG38" s="177" t="s">
        <v>34</v>
      </c>
      <c r="AH38" s="177" t="s">
        <v>51</v>
      </c>
      <c r="AI38" s="177" t="s">
        <v>44</v>
      </c>
      <c r="AJ38" s="177" t="s">
        <v>59</v>
      </c>
      <c r="AK38" s="177" t="s">
        <v>59</v>
      </c>
      <c r="AL38" s="177" t="s">
        <v>57</v>
      </c>
      <c r="AM38" s="177" t="s">
        <v>59</v>
      </c>
      <c r="AN38" s="177" t="s">
        <v>59</v>
      </c>
      <c r="AO38" s="177" t="s">
        <v>58</v>
      </c>
      <c r="AP38" s="177" t="s">
        <v>58</v>
      </c>
      <c r="AQ38" s="177" t="s">
        <v>51</v>
      </c>
      <c r="AR38" s="177" t="s">
        <v>38</v>
      </c>
      <c r="AS38" s="177"/>
      <c r="AT38" s="177"/>
      <c r="AU38" s="177"/>
      <c r="AV38" s="177" t="s">
        <v>38</v>
      </c>
      <c r="AW38" s="177" t="s">
        <v>39</v>
      </c>
      <c r="AX38" s="177" t="s">
        <v>38</v>
      </c>
      <c r="AY38" s="177" t="s">
        <v>38</v>
      </c>
      <c r="AZ38" s="177" t="s">
        <v>39</v>
      </c>
      <c r="BA38" s="177" t="s">
        <v>1190</v>
      </c>
      <c r="BB38" s="177" t="s">
        <v>1191</v>
      </c>
      <c r="BC38" s="177" t="s">
        <v>1115</v>
      </c>
    </row>
    <row r="39" spans="1:55" x14ac:dyDescent="0.25">
      <c r="A39" s="177" t="s">
        <v>1066</v>
      </c>
      <c r="B39" s="177" t="s">
        <v>61</v>
      </c>
      <c r="C39" s="177"/>
      <c r="D39" s="177" t="s">
        <v>53</v>
      </c>
      <c r="E39" s="177"/>
      <c r="F39" s="177"/>
      <c r="G39" s="177"/>
      <c r="H39" s="177"/>
      <c r="I39" s="177"/>
      <c r="J39" s="177"/>
      <c r="K39" s="177"/>
      <c r="L39" s="177"/>
      <c r="M39" s="177"/>
      <c r="N39" s="177"/>
      <c r="O39" s="177"/>
      <c r="P39" s="177" t="s">
        <v>360</v>
      </c>
      <c r="Q39" s="177"/>
      <c r="R39" s="177"/>
      <c r="S39" s="177"/>
      <c r="T39" s="177"/>
      <c r="U39" s="177"/>
      <c r="V39" s="177"/>
      <c r="W39" s="177"/>
      <c r="X39" s="177"/>
      <c r="Y39" s="177"/>
      <c r="Z39" s="177"/>
      <c r="AA39" s="177"/>
      <c r="AB39" s="177"/>
      <c r="AC39" s="177"/>
      <c r="AD39" s="177" t="s">
        <v>360</v>
      </c>
      <c r="AE39" s="177" t="s">
        <v>50</v>
      </c>
      <c r="AF39" s="177"/>
      <c r="AG39" s="177" t="s">
        <v>51</v>
      </c>
      <c r="AH39" s="177" t="s">
        <v>45</v>
      </c>
      <c r="AI39" s="177" t="s">
        <v>92</v>
      </c>
      <c r="AJ39" s="177" t="s">
        <v>59</v>
      </c>
      <c r="AK39" s="177" t="s">
        <v>58</v>
      </c>
      <c r="AL39" s="177" t="s">
        <v>58</v>
      </c>
      <c r="AM39" s="177" t="s">
        <v>57</v>
      </c>
      <c r="AN39" s="177" t="s">
        <v>59</v>
      </c>
      <c r="AO39" s="177" t="s">
        <v>44</v>
      </c>
      <c r="AP39" s="177" t="s">
        <v>58</v>
      </c>
      <c r="AQ39" s="177" t="s">
        <v>45</v>
      </c>
      <c r="AR39" s="177" t="s">
        <v>263</v>
      </c>
      <c r="AS39" s="177"/>
      <c r="AT39" s="177"/>
      <c r="AU39" s="177"/>
      <c r="AV39" s="177" t="s">
        <v>38</v>
      </c>
      <c r="AW39" s="177" t="s">
        <v>38</v>
      </c>
      <c r="AX39" s="177" t="s">
        <v>38</v>
      </c>
      <c r="AY39" s="177" t="s">
        <v>38</v>
      </c>
      <c r="AZ39" s="177" t="s">
        <v>39</v>
      </c>
      <c r="BA39" s="177" t="s">
        <v>1192</v>
      </c>
      <c r="BB39" s="177" t="s">
        <v>1193</v>
      </c>
      <c r="BC39" s="177" t="s">
        <v>1115</v>
      </c>
    </row>
    <row r="40" spans="1:55" x14ac:dyDescent="0.25">
      <c r="A40" s="177" t="s">
        <v>1067</v>
      </c>
      <c r="B40" s="177" t="s">
        <v>103</v>
      </c>
      <c r="C40" s="177"/>
      <c r="D40" s="177" t="s">
        <v>68</v>
      </c>
      <c r="E40" s="177"/>
      <c r="F40" s="177"/>
      <c r="G40" s="177"/>
      <c r="H40" s="177"/>
      <c r="I40" s="177"/>
      <c r="J40" s="177"/>
      <c r="K40" s="177"/>
      <c r="L40" s="177"/>
      <c r="M40" s="177"/>
      <c r="N40" s="177"/>
      <c r="O40" s="177"/>
      <c r="P40" s="177"/>
      <c r="Q40" s="177"/>
      <c r="R40" s="177"/>
      <c r="S40" s="177"/>
      <c r="T40" s="177"/>
      <c r="U40" s="177"/>
      <c r="V40" s="177" t="s">
        <v>103</v>
      </c>
      <c r="W40" s="177"/>
      <c r="X40" s="177"/>
      <c r="Y40" s="177"/>
      <c r="Z40" s="177"/>
      <c r="AA40" s="177"/>
      <c r="AB40" s="177"/>
      <c r="AC40" s="177"/>
      <c r="AD40" s="177" t="s">
        <v>103</v>
      </c>
      <c r="AE40" s="177" t="s">
        <v>50</v>
      </c>
      <c r="AF40" s="177"/>
      <c r="AG40" s="177" t="s">
        <v>34</v>
      </c>
      <c r="AH40" s="177" t="s">
        <v>63</v>
      </c>
      <c r="AI40" s="177" t="s">
        <v>44</v>
      </c>
      <c r="AJ40" s="177" t="s">
        <v>44</v>
      </c>
      <c r="AK40" s="177" t="s">
        <v>44</v>
      </c>
      <c r="AL40" s="177" t="s">
        <v>44</v>
      </c>
      <c r="AM40" s="177" t="s">
        <v>44</v>
      </c>
      <c r="AN40" s="177" t="s">
        <v>44</v>
      </c>
      <c r="AO40" s="177" t="s">
        <v>44</v>
      </c>
      <c r="AP40" s="177" t="s">
        <v>59</v>
      </c>
      <c r="AQ40" s="177" t="s">
        <v>63</v>
      </c>
      <c r="AR40" s="177" t="s">
        <v>38</v>
      </c>
      <c r="AS40" s="177"/>
      <c r="AT40" s="177"/>
      <c r="AU40" s="177"/>
      <c r="AV40" s="177" t="s">
        <v>38</v>
      </c>
      <c r="AW40" s="177" t="s">
        <v>39</v>
      </c>
      <c r="AX40" s="177" t="s">
        <v>39</v>
      </c>
      <c r="AY40" s="177" t="s">
        <v>39</v>
      </c>
      <c r="AZ40" s="177" t="s">
        <v>39</v>
      </c>
      <c r="BA40" s="177" t="s">
        <v>1194</v>
      </c>
      <c r="BB40" s="177" t="s">
        <v>1195</v>
      </c>
      <c r="BC40" s="177" t="s">
        <v>1115</v>
      </c>
    </row>
    <row r="41" spans="1:55" x14ac:dyDescent="0.25">
      <c r="A41" s="177" t="s">
        <v>1068</v>
      </c>
      <c r="B41" s="177" t="s">
        <v>48</v>
      </c>
      <c r="C41" s="177"/>
      <c r="D41" s="177" t="s">
        <v>41</v>
      </c>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t="s">
        <v>587</v>
      </c>
      <c r="AC41" s="177"/>
      <c r="AD41" s="177" t="s">
        <v>587</v>
      </c>
      <c r="AE41" s="177" t="s">
        <v>50</v>
      </c>
      <c r="AF41" s="177"/>
      <c r="AG41" s="177" t="s">
        <v>35</v>
      </c>
      <c r="AH41" s="177" t="s">
        <v>35</v>
      </c>
      <c r="AI41" s="177" t="s">
        <v>44</v>
      </c>
      <c r="AJ41" s="177" t="s">
        <v>37</v>
      </c>
      <c r="AK41" s="177" t="s">
        <v>37</v>
      </c>
      <c r="AL41" s="177" t="s">
        <v>37</v>
      </c>
      <c r="AM41" s="177" t="s">
        <v>37</v>
      </c>
      <c r="AN41" s="177" t="s">
        <v>44</v>
      </c>
      <c r="AO41" s="177" t="s">
        <v>44</v>
      </c>
      <c r="AP41" s="177" t="s">
        <v>59</v>
      </c>
      <c r="AQ41" s="177" t="s">
        <v>34</v>
      </c>
      <c r="AR41" s="177" t="s">
        <v>38</v>
      </c>
      <c r="AS41" s="177"/>
      <c r="AT41" s="177"/>
      <c r="AU41" s="177"/>
      <c r="AV41" s="177" t="s">
        <v>39</v>
      </c>
      <c r="AW41" s="177" t="s">
        <v>39</v>
      </c>
      <c r="AX41" s="177" t="s">
        <v>39</v>
      </c>
      <c r="AY41" s="177" t="s">
        <v>39</v>
      </c>
      <c r="AZ41" s="177" t="s">
        <v>39</v>
      </c>
      <c r="BA41" s="177"/>
      <c r="BB41" s="177"/>
      <c r="BC41" s="177" t="s">
        <v>1115</v>
      </c>
    </row>
    <row r="42" spans="1:55" x14ac:dyDescent="0.25">
      <c r="A42" s="177" t="s">
        <v>1069</v>
      </c>
      <c r="B42" s="177" t="s">
        <v>31</v>
      </c>
      <c r="C42" s="177"/>
      <c r="D42" s="177" t="s">
        <v>30</v>
      </c>
      <c r="E42" s="177"/>
      <c r="F42" s="177"/>
      <c r="G42" s="177"/>
      <c r="H42" s="177"/>
      <c r="I42" s="177"/>
      <c r="J42" s="177"/>
      <c r="K42" s="177" t="s">
        <v>107</v>
      </c>
      <c r="L42" s="177"/>
      <c r="M42" s="177"/>
      <c r="N42" s="177"/>
      <c r="O42" s="177"/>
      <c r="P42" s="177"/>
      <c r="Q42" s="177"/>
      <c r="R42" s="177"/>
      <c r="S42" s="177"/>
      <c r="T42" s="177"/>
      <c r="U42" s="177"/>
      <c r="V42" s="177"/>
      <c r="W42" s="177"/>
      <c r="X42" s="177"/>
      <c r="Y42" s="177"/>
      <c r="Z42" s="177"/>
      <c r="AA42" s="177"/>
      <c r="AB42" s="177"/>
      <c r="AC42" s="177"/>
      <c r="AD42" s="177" t="s">
        <v>107</v>
      </c>
      <c r="AE42" s="177" t="s">
        <v>50</v>
      </c>
      <c r="AF42" s="177"/>
      <c r="AG42" s="177" t="s">
        <v>34</v>
      </c>
      <c r="AH42" s="177" t="s">
        <v>63</v>
      </c>
      <c r="AI42" s="177" t="s">
        <v>37</v>
      </c>
      <c r="AJ42" s="177" t="s">
        <v>37</v>
      </c>
      <c r="AK42" s="177" t="s">
        <v>37</v>
      </c>
      <c r="AL42" s="177" t="s">
        <v>37</v>
      </c>
      <c r="AM42" s="177" t="s">
        <v>37</v>
      </c>
      <c r="AN42" s="177" t="s">
        <v>37</v>
      </c>
      <c r="AO42" s="177" t="s">
        <v>37</v>
      </c>
      <c r="AP42" s="177" t="s">
        <v>37</v>
      </c>
      <c r="AQ42" s="177" t="s">
        <v>34</v>
      </c>
      <c r="AR42" s="177" t="s">
        <v>38</v>
      </c>
      <c r="AS42" s="177"/>
      <c r="AT42" s="177"/>
      <c r="AU42" s="177"/>
      <c r="AV42" s="177" t="s">
        <v>39</v>
      </c>
      <c r="AW42" s="177" t="s">
        <v>39</v>
      </c>
      <c r="AX42" s="177" t="s">
        <v>38</v>
      </c>
      <c r="AY42" s="177" t="s">
        <v>39</v>
      </c>
      <c r="AZ42" s="177" t="s">
        <v>39</v>
      </c>
      <c r="BA42" s="177" t="s">
        <v>1196</v>
      </c>
      <c r="BB42" s="177" t="s">
        <v>1197</v>
      </c>
      <c r="BC42" s="177" t="s">
        <v>1115</v>
      </c>
    </row>
    <row r="43" spans="1:55" x14ac:dyDescent="0.25">
      <c r="A43" s="177" t="s">
        <v>1070</v>
      </c>
      <c r="B43" s="177" t="s">
        <v>48</v>
      </c>
      <c r="C43" s="177"/>
      <c r="D43" s="177" t="s">
        <v>68</v>
      </c>
      <c r="E43" s="177"/>
      <c r="F43" s="177"/>
      <c r="G43" s="177"/>
      <c r="H43" s="177"/>
      <c r="I43" s="177"/>
      <c r="J43" s="177"/>
      <c r="K43" s="177"/>
      <c r="L43" s="177"/>
      <c r="M43" s="177"/>
      <c r="N43" s="177"/>
      <c r="O43" s="177"/>
      <c r="P43" s="177"/>
      <c r="Q43" s="177"/>
      <c r="R43" s="177"/>
      <c r="S43" s="177"/>
      <c r="T43" s="177"/>
      <c r="U43" s="177"/>
      <c r="V43" s="177" t="s">
        <v>1094</v>
      </c>
      <c r="W43" s="177"/>
      <c r="X43" s="177"/>
      <c r="Y43" s="177"/>
      <c r="Z43" s="177"/>
      <c r="AA43" s="177"/>
      <c r="AB43" s="177"/>
      <c r="AC43" s="177"/>
      <c r="AD43" s="177" t="s">
        <v>1094</v>
      </c>
      <c r="AE43" s="177" t="s">
        <v>50</v>
      </c>
      <c r="AF43" s="177"/>
      <c r="AG43" s="177" t="s">
        <v>34</v>
      </c>
      <c r="AH43" s="177" t="s">
        <v>63</v>
      </c>
      <c r="AI43" s="177" t="s">
        <v>44</v>
      </c>
      <c r="AJ43" s="177" t="s">
        <v>59</v>
      </c>
      <c r="AK43" s="177" t="s">
        <v>44</v>
      </c>
      <c r="AL43" s="177" t="s">
        <v>37</v>
      </c>
      <c r="AM43" s="177" t="s">
        <v>37</v>
      </c>
      <c r="AN43" s="177" t="s">
        <v>44</v>
      </c>
      <c r="AO43" s="177" t="s">
        <v>36</v>
      </c>
      <c r="AP43" s="177" t="s">
        <v>36</v>
      </c>
      <c r="AQ43" s="177" t="s">
        <v>34</v>
      </c>
      <c r="AR43" s="177" t="s">
        <v>263</v>
      </c>
      <c r="AS43" s="177"/>
      <c r="AT43" s="177"/>
      <c r="AU43" s="177"/>
      <c r="AV43" s="177" t="s">
        <v>38</v>
      </c>
      <c r="AW43" s="177" t="s">
        <v>39</v>
      </c>
      <c r="AX43" s="177" t="s">
        <v>39</v>
      </c>
      <c r="AY43" s="177" t="s">
        <v>39</v>
      </c>
      <c r="AZ43" s="177" t="s">
        <v>38</v>
      </c>
      <c r="BA43" s="177"/>
      <c r="BB43" s="177"/>
      <c r="BC43" s="177" t="s">
        <v>1115</v>
      </c>
    </row>
    <row r="44" spans="1:55" x14ac:dyDescent="0.25">
      <c r="A44" s="177" t="s">
        <v>1071</v>
      </c>
      <c r="B44" s="177" t="s">
        <v>48</v>
      </c>
      <c r="C44" s="177"/>
      <c r="D44" s="177" t="s">
        <v>255</v>
      </c>
      <c r="E44" s="177"/>
      <c r="F44" s="177" t="s">
        <v>712</v>
      </c>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t="s">
        <v>712</v>
      </c>
      <c r="AE44" s="177" t="s">
        <v>50</v>
      </c>
      <c r="AF44" s="177"/>
      <c r="AG44" s="177" t="s">
        <v>34</v>
      </c>
      <c r="AH44" s="177" t="s">
        <v>34</v>
      </c>
      <c r="AI44" s="177" t="s">
        <v>37</v>
      </c>
      <c r="AJ44" s="177" t="s">
        <v>44</v>
      </c>
      <c r="AK44" s="177" t="s">
        <v>37</v>
      </c>
      <c r="AL44" s="177" t="s">
        <v>37</v>
      </c>
      <c r="AM44" s="177" t="s">
        <v>37</v>
      </c>
      <c r="AN44" s="177" t="s">
        <v>44</v>
      </c>
      <c r="AO44" s="177" t="s">
        <v>44</v>
      </c>
      <c r="AP44" s="177" t="s">
        <v>44</v>
      </c>
      <c r="AQ44" s="177" t="s">
        <v>34</v>
      </c>
      <c r="AR44" s="177" t="s">
        <v>38</v>
      </c>
      <c r="AS44" s="177"/>
      <c r="AT44" s="177"/>
      <c r="AU44" s="177"/>
      <c r="AV44" s="177" t="s">
        <v>39</v>
      </c>
      <c r="AW44" s="177" t="s">
        <v>39</v>
      </c>
      <c r="AX44" s="177" t="s">
        <v>39</v>
      </c>
      <c r="AY44" s="177" t="s">
        <v>38</v>
      </c>
      <c r="AZ44" s="177" t="s">
        <v>39</v>
      </c>
      <c r="BA44" s="177"/>
      <c r="BB44" s="177"/>
      <c r="BC44" s="177" t="s">
        <v>1115</v>
      </c>
    </row>
    <row r="45" spans="1:55" x14ac:dyDescent="0.25">
      <c r="A45" s="177" t="s">
        <v>1072</v>
      </c>
      <c r="B45" s="177" t="s">
        <v>103</v>
      </c>
      <c r="C45" s="177"/>
      <c r="D45" s="177" t="s">
        <v>53</v>
      </c>
      <c r="E45" s="177"/>
      <c r="F45" s="177"/>
      <c r="G45" s="177"/>
      <c r="H45" s="177"/>
      <c r="I45" s="177"/>
      <c r="J45" s="177"/>
      <c r="K45" s="177"/>
      <c r="L45" s="177"/>
      <c r="M45" s="177"/>
      <c r="N45" s="177"/>
      <c r="O45" s="177"/>
      <c r="P45" s="177" t="s">
        <v>103</v>
      </c>
      <c r="Q45" s="177"/>
      <c r="R45" s="177"/>
      <c r="S45" s="177"/>
      <c r="T45" s="177"/>
      <c r="U45" s="177"/>
      <c r="V45" s="177"/>
      <c r="W45" s="177"/>
      <c r="X45" s="177"/>
      <c r="Y45" s="177"/>
      <c r="Z45" s="177"/>
      <c r="AA45" s="177"/>
      <c r="AB45" s="177"/>
      <c r="AC45" s="177"/>
      <c r="AD45" s="177" t="s">
        <v>103</v>
      </c>
      <c r="AE45" s="177" t="s">
        <v>33</v>
      </c>
      <c r="AF45" s="177"/>
      <c r="AG45" s="177" t="s">
        <v>34</v>
      </c>
      <c r="AH45" s="177" t="s">
        <v>35</v>
      </c>
      <c r="AI45" s="177" t="s">
        <v>36</v>
      </c>
      <c r="AJ45" s="177" t="s">
        <v>37</v>
      </c>
      <c r="AK45" s="177" t="s">
        <v>36</v>
      </c>
      <c r="AL45" s="177" t="s">
        <v>37</v>
      </c>
      <c r="AM45" s="177" t="s">
        <v>37</v>
      </c>
      <c r="AN45" s="177" t="s">
        <v>37</v>
      </c>
      <c r="AO45" s="177" t="s">
        <v>37</v>
      </c>
      <c r="AP45" s="177" t="s">
        <v>44</v>
      </c>
      <c r="AQ45" s="177" t="s">
        <v>34</v>
      </c>
      <c r="AR45" s="177" t="s">
        <v>263</v>
      </c>
      <c r="AS45" s="177"/>
      <c r="AT45" s="177"/>
      <c r="AU45" s="177"/>
      <c r="AV45" s="177" t="s">
        <v>39</v>
      </c>
      <c r="AW45" s="177" t="s">
        <v>39</v>
      </c>
      <c r="AX45" s="177" t="s">
        <v>39</v>
      </c>
      <c r="AY45" s="177" t="s">
        <v>39</v>
      </c>
      <c r="AZ45" s="177" t="s">
        <v>39</v>
      </c>
      <c r="BA45" s="177" t="s">
        <v>976</v>
      </c>
      <c r="BB45" s="177" t="s">
        <v>976</v>
      </c>
      <c r="BC45" s="177" t="s">
        <v>1116</v>
      </c>
    </row>
    <row r="46" spans="1:55" x14ac:dyDescent="0.25">
      <c r="A46" s="177" t="s">
        <v>1073</v>
      </c>
      <c r="B46" s="177" t="s">
        <v>81</v>
      </c>
      <c r="C46" s="177"/>
      <c r="D46" s="177" t="s">
        <v>41</v>
      </c>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t="s">
        <v>1095</v>
      </c>
      <c r="AC46" s="177"/>
      <c r="AD46" s="177" t="s">
        <v>1095</v>
      </c>
      <c r="AE46" s="177" t="s">
        <v>50</v>
      </c>
      <c r="AF46" s="177"/>
      <c r="AG46" s="177" t="s">
        <v>34</v>
      </c>
      <c r="AH46" s="177" t="s">
        <v>35</v>
      </c>
      <c r="AI46" s="177" t="s">
        <v>37</v>
      </c>
      <c r="AJ46" s="177" t="s">
        <v>37</v>
      </c>
      <c r="AK46" s="177" t="s">
        <v>37</v>
      </c>
      <c r="AL46" s="177" t="s">
        <v>36</v>
      </c>
      <c r="AM46" s="177" t="s">
        <v>36</v>
      </c>
      <c r="AN46" s="177" t="s">
        <v>37</v>
      </c>
      <c r="AO46" s="177" t="s">
        <v>36</v>
      </c>
      <c r="AP46" s="177" t="s">
        <v>37</v>
      </c>
      <c r="AQ46" s="177" t="s">
        <v>35</v>
      </c>
      <c r="AR46" s="177" t="s">
        <v>39</v>
      </c>
      <c r="AS46" s="177" t="s">
        <v>73</v>
      </c>
      <c r="AT46" s="177" t="s">
        <v>1098</v>
      </c>
      <c r="AU46" s="177" t="s">
        <v>39</v>
      </c>
      <c r="AV46" s="177" t="s">
        <v>39</v>
      </c>
      <c r="AW46" s="177" t="s">
        <v>39</v>
      </c>
      <c r="AX46" s="177" t="s">
        <v>39</v>
      </c>
      <c r="AY46" s="177" t="s">
        <v>39</v>
      </c>
      <c r="AZ46" s="177" t="s">
        <v>39</v>
      </c>
      <c r="BA46" s="177" t="s">
        <v>1198</v>
      </c>
      <c r="BB46" s="177" t="s">
        <v>1199</v>
      </c>
      <c r="BC46" s="177" t="s">
        <v>1116</v>
      </c>
    </row>
    <row r="47" spans="1:55" x14ac:dyDescent="0.25">
      <c r="A47" s="177" t="s">
        <v>1074</v>
      </c>
      <c r="B47" s="177" t="s">
        <v>31</v>
      </c>
      <c r="C47" s="177"/>
      <c r="D47" s="177" t="s">
        <v>65</v>
      </c>
      <c r="E47" s="177"/>
      <c r="F47" s="177"/>
      <c r="G47" s="177"/>
      <c r="H47" s="177"/>
      <c r="I47" s="177"/>
      <c r="J47" s="177"/>
      <c r="K47" s="177"/>
      <c r="L47" s="177"/>
      <c r="M47" s="177"/>
      <c r="N47" s="177"/>
      <c r="O47" s="177"/>
      <c r="P47" s="177"/>
      <c r="Q47" s="177"/>
      <c r="R47" s="177"/>
      <c r="S47" s="177"/>
      <c r="T47" s="177"/>
      <c r="U47" s="177"/>
      <c r="V47" s="177"/>
      <c r="W47" s="177"/>
      <c r="X47" s="177"/>
      <c r="Y47" s="177" t="s">
        <v>107</v>
      </c>
      <c r="Z47" s="177"/>
      <c r="AA47" s="177"/>
      <c r="AB47" s="177"/>
      <c r="AC47" s="177"/>
      <c r="AD47" s="177" t="s">
        <v>107</v>
      </c>
      <c r="AE47" s="177" t="s">
        <v>33</v>
      </c>
      <c r="AF47" s="177"/>
      <c r="AG47" s="177" t="s">
        <v>35</v>
      </c>
      <c r="AH47" s="177" t="s">
        <v>35</v>
      </c>
      <c r="AI47" s="177" t="s">
        <v>57</v>
      </c>
      <c r="AJ47" s="177" t="s">
        <v>36</v>
      </c>
      <c r="AK47" s="177" t="s">
        <v>36</v>
      </c>
      <c r="AL47" s="177" t="s">
        <v>36</v>
      </c>
      <c r="AM47" s="177" t="s">
        <v>36</v>
      </c>
      <c r="AN47" s="177" t="s">
        <v>36</v>
      </c>
      <c r="AO47" s="177" t="s">
        <v>36</v>
      </c>
      <c r="AP47" s="177" t="s">
        <v>44</v>
      </c>
      <c r="AQ47" s="177" t="s">
        <v>45</v>
      </c>
      <c r="AR47" s="177" t="s">
        <v>38</v>
      </c>
      <c r="AS47" s="177"/>
      <c r="AT47" s="177"/>
      <c r="AU47" s="177"/>
      <c r="AV47" s="177" t="s">
        <v>38</v>
      </c>
      <c r="AW47" s="177" t="s">
        <v>39</v>
      </c>
      <c r="AX47" s="177" t="s">
        <v>38</v>
      </c>
      <c r="AY47" s="177" t="s">
        <v>39</v>
      </c>
      <c r="AZ47" s="177" t="s">
        <v>39</v>
      </c>
      <c r="BA47" s="177" t="s">
        <v>1200</v>
      </c>
      <c r="BB47" s="177" t="s">
        <v>1201</v>
      </c>
      <c r="BC47" s="177" t="s">
        <v>1116</v>
      </c>
    </row>
    <row r="48" spans="1:55" x14ac:dyDescent="0.25">
      <c r="A48" s="177" t="s">
        <v>1075</v>
      </c>
      <c r="B48" s="177" t="s">
        <v>48</v>
      </c>
      <c r="C48" s="177"/>
      <c r="D48" s="177" t="s">
        <v>56</v>
      </c>
      <c r="E48" s="177"/>
      <c r="F48" s="177"/>
      <c r="G48" s="177"/>
      <c r="H48" s="177"/>
      <c r="I48" s="177"/>
      <c r="J48" s="177"/>
      <c r="K48" s="177"/>
      <c r="L48" s="177"/>
      <c r="M48" s="177"/>
      <c r="N48" s="177"/>
      <c r="O48" s="177"/>
      <c r="P48" s="177"/>
      <c r="Q48" s="177"/>
      <c r="R48" s="177"/>
      <c r="S48" s="177"/>
      <c r="T48" s="177" t="s">
        <v>48</v>
      </c>
      <c r="U48" s="177"/>
      <c r="V48" s="177"/>
      <c r="W48" s="177"/>
      <c r="X48" s="177"/>
      <c r="Y48" s="177"/>
      <c r="Z48" s="177"/>
      <c r="AA48" s="177"/>
      <c r="AB48" s="177"/>
      <c r="AC48" s="177"/>
      <c r="AD48" s="177" t="s">
        <v>48</v>
      </c>
      <c r="AE48" s="177" t="s">
        <v>50</v>
      </c>
      <c r="AF48" s="177"/>
      <c r="AG48" s="177" t="s">
        <v>34</v>
      </c>
      <c r="AH48" s="177" t="s">
        <v>34</v>
      </c>
      <c r="AI48" s="177" t="s">
        <v>37</v>
      </c>
      <c r="AJ48" s="177" t="s">
        <v>37</v>
      </c>
      <c r="AK48" s="177" t="s">
        <v>36</v>
      </c>
      <c r="AL48" s="177" t="s">
        <v>37</v>
      </c>
      <c r="AM48" s="177" t="s">
        <v>36</v>
      </c>
      <c r="AN48" s="177" t="s">
        <v>37</v>
      </c>
      <c r="AO48" s="177" t="s">
        <v>37</v>
      </c>
      <c r="AP48" s="177" t="s">
        <v>37</v>
      </c>
      <c r="AQ48" s="177" t="s">
        <v>35</v>
      </c>
      <c r="AR48" s="177" t="s">
        <v>39</v>
      </c>
      <c r="AS48" s="177" t="s">
        <v>73</v>
      </c>
      <c r="AT48" s="177" t="s">
        <v>1099</v>
      </c>
      <c r="AU48" s="177" t="s">
        <v>39</v>
      </c>
      <c r="AV48" s="177" t="s">
        <v>39</v>
      </c>
      <c r="AW48" s="177" t="s">
        <v>39</v>
      </c>
      <c r="AX48" s="177" t="s">
        <v>38</v>
      </c>
      <c r="AY48" s="177" t="s">
        <v>39</v>
      </c>
      <c r="AZ48" s="177" t="s">
        <v>39</v>
      </c>
      <c r="BA48" s="177" t="s">
        <v>1202</v>
      </c>
      <c r="BB48" s="177" t="s">
        <v>1203</v>
      </c>
      <c r="BC48" s="177" t="s">
        <v>1116</v>
      </c>
    </row>
    <row r="49" spans="1:55" x14ac:dyDescent="0.25">
      <c r="A49" s="177" t="s">
        <v>1076</v>
      </c>
      <c r="B49" s="177" t="s">
        <v>48</v>
      </c>
      <c r="C49" s="177"/>
      <c r="D49" s="177" t="s">
        <v>41</v>
      </c>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t="s">
        <v>1093</v>
      </c>
      <c r="AC49" s="177"/>
      <c r="AD49" s="177" t="s">
        <v>1093</v>
      </c>
      <c r="AE49" s="177" t="s">
        <v>33</v>
      </c>
      <c r="AF49" s="177"/>
      <c r="AG49" s="177" t="s">
        <v>35</v>
      </c>
      <c r="AH49" s="177" t="s">
        <v>34</v>
      </c>
      <c r="AI49" s="177" t="s">
        <v>37</v>
      </c>
      <c r="AJ49" s="177" t="s">
        <v>44</v>
      </c>
      <c r="AK49" s="177" t="s">
        <v>36</v>
      </c>
      <c r="AL49" s="177" t="s">
        <v>37</v>
      </c>
      <c r="AM49" s="177" t="s">
        <v>36</v>
      </c>
      <c r="AN49" s="177" t="s">
        <v>36</v>
      </c>
      <c r="AO49" s="177" t="s">
        <v>37</v>
      </c>
      <c r="AP49" s="177" t="s">
        <v>44</v>
      </c>
      <c r="AQ49" s="177" t="s">
        <v>34</v>
      </c>
      <c r="AR49" s="177" t="s">
        <v>38</v>
      </c>
      <c r="AS49" s="177"/>
      <c r="AT49" s="177"/>
      <c r="AU49" s="177"/>
      <c r="AV49" s="177" t="s">
        <v>38</v>
      </c>
      <c r="AW49" s="177" t="s">
        <v>39</v>
      </c>
      <c r="AX49" s="177" t="s">
        <v>39</v>
      </c>
      <c r="AY49" s="177" t="s">
        <v>39</v>
      </c>
      <c r="AZ49" s="177" t="s">
        <v>39</v>
      </c>
      <c r="BA49" s="177" t="s">
        <v>1204</v>
      </c>
      <c r="BB49" s="177" t="s">
        <v>1205</v>
      </c>
      <c r="BC49" s="177" t="s">
        <v>1116</v>
      </c>
    </row>
    <row r="50" spans="1:55" x14ac:dyDescent="0.25">
      <c r="A50" s="177" t="s">
        <v>1077</v>
      </c>
      <c r="B50" s="177" t="s">
        <v>81</v>
      </c>
      <c r="C50" s="177"/>
      <c r="D50" s="177" t="s">
        <v>53</v>
      </c>
      <c r="E50" s="177"/>
      <c r="F50" s="177"/>
      <c r="G50" s="177"/>
      <c r="H50" s="177"/>
      <c r="I50" s="177"/>
      <c r="J50" s="177"/>
      <c r="K50" s="177"/>
      <c r="L50" s="177"/>
      <c r="M50" s="177"/>
      <c r="N50" s="177"/>
      <c r="O50" s="177"/>
      <c r="P50" s="177" t="s">
        <v>1095</v>
      </c>
      <c r="Q50" s="177"/>
      <c r="R50" s="177"/>
      <c r="S50" s="177"/>
      <c r="T50" s="177"/>
      <c r="U50" s="177"/>
      <c r="V50" s="177"/>
      <c r="W50" s="177"/>
      <c r="X50" s="177"/>
      <c r="Y50" s="177"/>
      <c r="Z50" s="177"/>
      <c r="AA50" s="177"/>
      <c r="AB50" s="177"/>
      <c r="AC50" s="177"/>
      <c r="AD50" s="177" t="s">
        <v>1095</v>
      </c>
      <c r="AE50" s="177" t="s">
        <v>50</v>
      </c>
      <c r="AF50" s="177"/>
      <c r="AG50" s="177" t="s">
        <v>34</v>
      </c>
      <c r="AH50" s="177" t="s">
        <v>34</v>
      </c>
      <c r="AI50" s="177" t="s">
        <v>44</v>
      </c>
      <c r="AJ50" s="177" t="s">
        <v>37</v>
      </c>
      <c r="AK50" s="177" t="s">
        <v>37</v>
      </c>
      <c r="AL50" s="177" t="s">
        <v>36</v>
      </c>
      <c r="AM50" s="177" t="s">
        <v>37</v>
      </c>
      <c r="AN50" s="177" t="s">
        <v>37</v>
      </c>
      <c r="AO50" s="177" t="s">
        <v>37</v>
      </c>
      <c r="AP50" s="177" t="s">
        <v>37</v>
      </c>
      <c r="AQ50" s="177" t="s">
        <v>34</v>
      </c>
      <c r="AR50" s="177" t="s">
        <v>38</v>
      </c>
      <c r="AS50" s="177"/>
      <c r="AT50" s="177"/>
      <c r="AU50" s="177"/>
      <c r="AV50" s="177" t="s">
        <v>39</v>
      </c>
      <c r="AW50" s="177" t="s">
        <v>39</v>
      </c>
      <c r="AX50" s="177" t="s">
        <v>39</v>
      </c>
      <c r="AY50" s="177" t="s">
        <v>39</v>
      </c>
      <c r="AZ50" s="177" t="s">
        <v>39</v>
      </c>
      <c r="BA50" s="177" t="s">
        <v>1206</v>
      </c>
      <c r="BB50" s="177" t="s">
        <v>1207</v>
      </c>
      <c r="BC50" s="177" t="s">
        <v>1116</v>
      </c>
    </row>
    <row r="51" spans="1:55" x14ac:dyDescent="0.25">
      <c r="A51" s="177" t="s">
        <v>1078</v>
      </c>
      <c r="B51" s="177" t="s">
        <v>48</v>
      </c>
      <c r="C51" s="177"/>
      <c r="D51" s="177" t="s">
        <v>255</v>
      </c>
      <c r="E51" s="177"/>
      <c r="F51" s="177" t="s">
        <v>712</v>
      </c>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t="s">
        <v>712</v>
      </c>
      <c r="AE51" s="177" t="s">
        <v>33</v>
      </c>
      <c r="AF51" s="177"/>
      <c r="AG51" s="177" t="s">
        <v>35</v>
      </c>
      <c r="AH51" s="177" t="s">
        <v>34</v>
      </c>
      <c r="AI51" s="177" t="s">
        <v>36</v>
      </c>
      <c r="AJ51" s="177" t="s">
        <v>44</v>
      </c>
      <c r="AK51" s="177" t="s">
        <v>37</v>
      </c>
      <c r="AL51" s="177" t="s">
        <v>37</v>
      </c>
      <c r="AM51" s="177" t="s">
        <v>37</v>
      </c>
      <c r="AN51" s="177" t="s">
        <v>37</v>
      </c>
      <c r="AO51" s="177" t="s">
        <v>37</v>
      </c>
      <c r="AP51" s="177" t="s">
        <v>37</v>
      </c>
      <c r="AQ51" s="177" t="s">
        <v>34</v>
      </c>
      <c r="AR51" s="177" t="s">
        <v>38</v>
      </c>
      <c r="AS51" s="177"/>
      <c r="AT51" s="177"/>
      <c r="AU51" s="177"/>
      <c r="AV51" s="177" t="s">
        <v>39</v>
      </c>
      <c r="AW51" s="177" t="s">
        <v>39</v>
      </c>
      <c r="AX51" s="177" t="s">
        <v>39</v>
      </c>
      <c r="AY51" s="177" t="s">
        <v>39</v>
      </c>
      <c r="AZ51" s="177" t="s">
        <v>39</v>
      </c>
      <c r="BA51" s="177" t="s">
        <v>1208</v>
      </c>
      <c r="BB51" s="177" t="s">
        <v>1209</v>
      </c>
      <c r="BC51" s="177" t="s">
        <v>1116</v>
      </c>
    </row>
    <row r="52" spans="1:55" x14ac:dyDescent="0.25">
      <c r="A52" s="177" t="s">
        <v>1079</v>
      </c>
      <c r="B52" s="177" t="s">
        <v>61</v>
      </c>
      <c r="C52" s="177"/>
      <c r="D52" s="177" t="s">
        <v>56</v>
      </c>
      <c r="E52" s="177"/>
      <c r="F52" s="177"/>
      <c r="G52" s="177"/>
      <c r="H52" s="177"/>
      <c r="I52" s="177"/>
      <c r="J52" s="177"/>
      <c r="K52" s="177"/>
      <c r="L52" s="177"/>
      <c r="M52" s="177"/>
      <c r="N52" s="177"/>
      <c r="O52" s="177"/>
      <c r="P52" s="177"/>
      <c r="Q52" s="177"/>
      <c r="R52" s="177"/>
      <c r="S52" s="177"/>
      <c r="T52" s="177" t="s">
        <v>360</v>
      </c>
      <c r="U52" s="177"/>
      <c r="V52" s="177"/>
      <c r="W52" s="177"/>
      <c r="X52" s="177"/>
      <c r="Y52" s="177"/>
      <c r="Z52" s="177"/>
      <c r="AA52" s="177"/>
      <c r="AB52" s="177"/>
      <c r="AC52" s="177"/>
      <c r="AD52" s="177" t="s">
        <v>360</v>
      </c>
      <c r="AE52" s="177" t="s">
        <v>73</v>
      </c>
      <c r="AF52" s="177" t="s">
        <v>1097</v>
      </c>
      <c r="AG52" s="177" t="s">
        <v>34</v>
      </c>
      <c r="AH52" s="177" t="s">
        <v>63</v>
      </c>
      <c r="AI52" s="177" t="s">
        <v>59</v>
      </c>
      <c r="AJ52" s="177" t="s">
        <v>59</v>
      </c>
      <c r="AK52" s="177" t="s">
        <v>59</v>
      </c>
      <c r="AL52" s="177" t="s">
        <v>44</v>
      </c>
      <c r="AM52" s="177" t="s">
        <v>44</v>
      </c>
      <c r="AN52" s="177" t="s">
        <v>44</v>
      </c>
      <c r="AO52" s="177" t="s">
        <v>37</v>
      </c>
      <c r="AP52" s="177" t="s">
        <v>59</v>
      </c>
      <c r="AQ52" s="177" t="s">
        <v>63</v>
      </c>
      <c r="AR52" s="177" t="s">
        <v>38</v>
      </c>
      <c r="AS52" s="177"/>
      <c r="AT52" s="177"/>
      <c r="AU52" s="177"/>
      <c r="AV52" s="177" t="s">
        <v>38</v>
      </c>
      <c r="AW52" s="177" t="s">
        <v>39</v>
      </c>
      <c r="AX52" s="177" t="s">
        <v>38</v>
      </c>
      <c r="AY52" s="177" t="s">
        <v>39</v>
      </c>
      <c r="AZ52" s="177" t="s">
        <v>39</v>
      </c>
      <c r="BA52" s="177" t="s">
        <v>1210</v>
      </c>
      <c r="BB52" s="177" t="s">
        <v>1211</v>
      </c>
      <c r="BC52" s="177" t="s">
        <v>1117</v>
      </c>
    </row>
    <row r="53" spans="1:55" x14ac:dyDescent="0.25">
      <c r="A53" s="177" t="s">
        <v>1080</v>
      </c>
      <c r="B53" s="177" t="s">
        <v>48</v>
      </c>
      <c r="C53" s="177"/>
      <c r="D53" s="177" t="s">
        <v>109</v>
      </c>
      <c r="E53" s="177"/>
      <c r="F53" s="177"/>
      <c r="G53" s="177"/>
      <c r="H53" s="177"/>
      <c r="I53" s="177"/>
      <c r="J53" s="177"/>
      <c r="K53" s="177"/>
      <c r="L53" s="177"/>
      <c r="M53" s="177"/>
      <c r="N53" s="177" t="s">
        <v>73</v>
      </c>
      <c r="O53" s="177" t="s">
        <v>113</v>
      </c>
      <c r="P53" s="177"/>
      <c r="Q53" s="177"/>
      <c r="R53" s="177"/>
      <c r="S53" s="177"/>
      <c r="T53" s="177"/>
      <c r="U53" s="177"/>
      <c r="V53" s="177"/>
      <c r="W53" s="177"/>
      <c r="X53" s="177"/>
      <c r="Y53" s="177"/>
      <c r="Z53" s="177"/>
      <c r="AA53" s="177"/>
      <c r="AB53" s="177"/>
      <c r="AC53" s="177"/>
      <c r="AD53" s="177" t="s">
        <v>1096</v>
      </c>
      <c r="AE53" s="177" t="s">
        <v>33</v>
      </c>
      <c r="AF53" s="177"/>
      <c r="AG53" s="177" t="s">
        <v>35</v>
      </c>
      <c r="AH53" s="177" t="s">
        <v>35</v>
      </c>
      <c r="AI53" s="177" t="s">
        <v>36</v>
      </c>
      <c r="AJ53" s="177" t="s">
        <v>37</v>
      </c>
      <c r="AK53" s="177" t="s">
        <v>36</v>
      </c>
      <c r="AL53" s="177" t="s">
        <v>36</v>
      </c>
      <c r="AM53" s="177" t="s">
        <v>36</v>
      </c>
      <c r="AN53" s="177" t="s">
        <v>37</v>
      </c>
      <c r="AO53" s="177" t="s">
        <v>36</v>
      </c>
      <c r="AP53" s="177" t="s">
        <v>37</v>
      </c>
      <c r="AQ53" s="177" t="s">
        <v>45</v>
      </c>
      <c r="AR53" s="177" t="s">
        <v>38</v>
      </c>
      <c r="AS53" s="177"/>
      <c r="AT53" s="177"/>
      <c r="AU53" s="177"/>
      <c r="AV53" s="177" t="s">
        <v>39</v>
      </c>
      <c r="AW53" s="177" t="s">
        <v>39</v>
      </c>
      <c r="AX53" s="177" t="s">
        <v>39</v>
      </c>
      <c r="AY53" s="177" t="s">
        <v>39</v>
      </c>
      <c r="AZ53" s="177" t="s">
        <v>39</v>
      </c>
      <c r="BA53" s="177" t="s">
        <v>1212</v>
      </c>
      <c r="BB53" s="177" t="s">
        <v>1213</v>
      </c>
      <c r="BC53" s="177" t="s">
        <v>1117</v>
      </c>
    </row>
    <row r="54" spans="1:55" x14ac:dyDescent="0.25">
      <c r="A54" s="177" t="s">
        <v>1081</v>
      </c>
      <c r="B54" s="177" t="s">
        <v>119</v>
      </c>
      <c r="C54" s="177"/>
      <c r="D54" s="177" t="s">
        <v>65</v>
      </c>
      <c r="E54" s="177"/>
      <c r="F54" s="177"/>
      <c r="G54" s="177"/>
      <c r="H54" s="177"/>
      <c r="I54" s="177"/>
      <c r="J54" s="177"/>
      <c r="K54" s="177"/>
      <c r="L54" s="177"/>
      <c r="M54" s="177"/>
      <c r="N54" s="177"/>
      <c r="O54" s="177"/>
      <c r="P54" s="177"/>
      <c r="Q54" s="177"/>
      <c r="R54" s="177"/>
      <c r="S54" s="177"/>
      <c r="T54" s="177"/>
      <c r="U54" s="177"/>
      <c r="V54" s="177"/>
      <c r="W54" s="177"/>
      <c r="X54" s="177"/>
      <c r="Y54" s="177" t="s">
        <v>119</v>
      </c>
      <c r="Z54" s="177"/>
      <c r="AA54" s="177"/>
      <c r="AB54" s="177"/>
      <c r="AC54" s="177"/>
      <c r="AD54" s="177" t="s">
        <v>119</v>
      </c>
      <c r="AE54" s="177" t="s">
        <v>50</v>
      </c>
      <c r="AF54" s="177"/>
      <c r="AG54" s="177" t="s">
        <v>35</v>
      </c>
      <c r="AH54" s="177" t="s">
        <v>34</v>
      </c>
      <c r="AI54" s="177" t="s">
        <v>44</v>
      </c>
      <c r="AJ54" s="177" t="s">
        <v>44</v>
      </c>
      <c r="AK54" s="177" t="s">
        <v>44</v>
      </c>
      <c r="AL54" s="177" t="s">
        <v>37</v>
      </c>
      <c r="AM54" s="177" t="s">
        <v>37</v>
      </c>
      <c r="AN54" s="177" t="s">
        <v>44</v>
      </c>
      <c r="AO54" s="177" t="s">
        <v>37</v>
      </c>
      <c r="AP54" s="177" t="s">
        <v>37</v>
      </c>
      <c r="AQ54" s="177" t="s">
        <v>34</v>
      </c>
      <c r="AR54" s="177" t="s">
        <v>38</v>
      </c>
      <c r="AS54" s="177"/>
      <c r="AT54" s="177"/>
      <c r="AU54" s="177"/>
      <c r="AV54" s="177" t="s">
        <v>39</v>
      </c>
      <c r="AW54" s="177" t="s">
        <v>39</v>
      </c>
      <c r="AX54" s="177" t="s">
        <v>39</v>
      </c>
      <c r="AY54" s="177" t="s">
        <v>39</v>
      </c>
      <c r="AZ54" s="177" t="s">
        <v>39</v>
      </c>
      <c r="BA54" s="177" t="s">
        <v>1214</v>
      </c>
      <c r="BB54" s="177" t="s">
        <v>1215</v>
      </c>
      <c r="BC54" s="177" t="s">
        <v>1117</v>
      </c>
    </row>
    <row r="55" spans="1:55" x14ac:dyDescent="0.25">
      <c r="A55" s="177" t="s">
        <v>1082</v>
      </c>
      <c r="B55" s="177" t="s">
        <v>119</v>
      </c>
      <c r="C55" s="177"/>
      <c r="D55" s="177" t="s">
        <v>65</v>
      </c>
      <c r="E55" s="177"/>
      <c r="F55" s="177"/>
      <c r="G55" s="177"/>
      <c r="H55" s="177"/>
      <c r="I55" s="177"/>
      <c r="J55" s="177"/>
      <c r="K55" s="177"/>
      <c r="L55" s="177"/>
      <c r="M55" s="177"/>
      <c r="N55" s="177"/>
      <c r="O55" s="177"/>
      <c r="P55" s="177"/>
      <c r="Q55" s="177"/>
      <c r="R55" s="177"/>
      <c r="S55" s="177"/>
      <c r="T55" s="177"/>
      <c r="U55" s="177"/>
      <c r="V55" s="177"/>
      <c r="W55" s="177"/>
      <c r="X55" s="177"/>
      <c r="Y55" s="177" t="s">
        <v>119</v>
      </c>
      <c r="Z55" s="177"/>
      <c r="AA55" s="177"/>
      <c r="AB55" s="177"/>
      <c r="AC55" s="177"/>
      <c r="AD55" s="177" t="s">
        <v>119</v>
      </c>
      <c r="AE55" s="177" t="s">
        <v>33</v>
      </c>
      <c r="AF55" s="177"/>
      <c r="AG55" s="177" t="s">
        <v>35</v>
      </c>
      <c r="AH55" s="177" t="s">
        <v>35</v>
      </c>
      <c r="AI55" s="177" t="s">
        <v>37</v>
      </c>
      <c r="AJ55" s="177" t="s">
        <v>44</v>
      </c>
      <c r="AK55" s="177" t="s">
        <v>36</v>
      </c>
      <c r="AL55" s="177" t="s">
        <v>37</v>
      </c>
      <c r="AM55" s="177" t="s">
        <v>36</v>
      </c>
      <c r="AN55" s="177" t="s">
        <v>37</v>
      </c>
      <c r="AO55" s="177" t="s">
        <v>44</v>
      </c>
      <c r="AP55" s="177" t="s">
        <v>37</v>
      </c>
      <c r="AQ55" s="177" t="s">
        <v>35</v>
      </c>
      <c r="AR55" s="177" t="s">
        <v>38</v>
      </c>
      <c r="AS55" s="177"/>
      <c r="AT55" s="177"/>
      <c r="AU55" s="177"/>
      <c r="AV55" s="177" t="s">
        <v>39</v>
      </c>
      <c r="AW55" s="177" t="s">
        <v>39</v>
      </c>
      <c r="AX55" s="177" t="s">
        <v>39</v>
      </c>
      <c r="AY55" s="177" t="s">
        <v>39</v>
      </c>
      <c r="AZ55" s="177" t="s">
        <v>39</v>
      </c>
      <c r="BA55" s="177" t="s">
        <v>1216</v>
      </c>
      <c r="BB55" s="177" t="s">
        <v>1217</v>
      </c>
      <c r="BC55" s="177" t="s">
        <v>1118</v>
      </c>
    </row>
    <row r="56" spans="1:55" x14ac:dyDescent="0.25">
      <c r="A56" s="177" t="s">
        <v>1083</v>
      </c>
      <c r="B56" s="177" t="s">
        <v>42</v>
      </c>
      <c r="C56" s="177"/>
      <c r="D56" s="177" t="s">
        <v>41</v>
      </c>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t="s">
        <v>42</v>
      </c>
      <c r="AC56" s="177"/>
      <c r="AD56" s="177" t="s">
        <v>42</v>
      </c>
      <c r="AE56" s="177" t="s">
        <v>33</v>
      </c>
      <c r="AF56" s="177"/>
      <c r="AG56" s="177" t="s">
        <v>35</v>
      </c>
      <c r="AH56" s="177" t="s">
        <v>34</v>
      </c>
      <c r="AI56" s="177" t="s">
        <v>37</v>
      </c>
      <c r="AJ56" s="177" t="s">
        <v>59</v>
      </c>
      <c r="AK56" s="177" t="s">
        <v>37</v>
      </c>
      <c r="AL56" s="177" t="s">
        <v>44</v>
      </c>
      <c r="AM56" s="177" t="s">
        <v>37</v>
      </c>
      <c r="AN56" s="177" t="s">
        <v>37</v>
      </c>
      <c r="AO56" s="177" t="s">
        <v>37</v>
      </c>
      <c r="AP56" s="177" t="s">
        <v>44</v>
      </c>
      <c r="AQ56" s="177" t="s">
        <v>34</v>
      </c>
      <c r="AR56" s="177" t="s">
        <v>38</v>
      </c>
      <c r="AS56" s="177"/>
      <c r="AT56" s="177"/>
      <c r="AU56" s="177"/>
      <c r="AV56" s="177" t="s">
        <v>38</v>
      </c>
      <c r="AW56" s="177" t="s">
        <v>39</v>
      </c>
      <c r="AX56" s="177"/>
      <c r="AY56" s="177" t="s">
        <v>39</v>
      </c>
      <c r="AZ56" s="177" t="s">
        <v>39</v>
      </c>
      <c r="BA56" s="177"/>
      <c r="BB56" s="177"/>
      <c r="BC56" s="177" t="s">
        <v>1118</v>
      </c>
    </row>
    <row r="57" spans="1:55" x14ac:dyDescent="0.25">
      <c r="A57" s="177" t="s">
        <v>1084</v>
      </c>
      <c r="B57" s="177" t="s">
        <v>210</v>
      </c>
      <c r="C57" s="177"/>
      <c r="D57" s="177" t="s">
        <v>68</v>
      </c>
      <c r="E57" s="177"/>
      <c r="F57" s="177"/>
      <c r="G57" s="177"/>
      <c r="H57" s="177"/>
      <c r="I57" s="177"/>
      <c r="J57" s="177"/>
      <c r="K57" s="177"/>
      <c r="L57" s="177"/>
      <c r="M57" s="177"/>
      <c r="N57" s="177"/>
      <c r="O57" s="177"/>
      <c r="P57" s="177"/>
      <c r="Q57" s="177"/>
      <c r="R57" s="177"/>
      <c r="S57" s="177"/>
      <c r="T57" s="177"/>
      <c r="U57" s="177"/>
      <c r="V57" s="177" t="s">
        <v>375</v>
      </c>
      <c r="W57" s="177"/>
      <c r="X57" s="177"/>
      <c r="Y57" s="177"/>
      <c r="Z57" s="177"/>
      <c r="AA57" s="177"/>
      <c r="AB57" s="177"/>
      <c r="AC57" s="177"/>
      <c r="AD57" s="177" t="s">
        <v>375</v>
      </c>
      <c r="AE57" s="177" t="s">
        <v>33</v>
      </c>
      <c r="AF57" s="177"/>
      <c r="AG57" s="177" t="s">
        <v>35</v>
      </c>
      <c r="AH57" s="177" t="s">
        <v>63</v>
      </c>
      <c r="AI57" s="177" t="s">
        <v>44</v>
      </c>
      <c r="AJ57" s="177" t="s">
        <v>44</v>
      </c>
      <c r="AK57" s="177" t="s">
        <v>36</v>
      </c>
      <c r="AL57" s="177" t="s">
        <v>37</v>
      </c>
      <c r="AM57" s="177" t="s">
        <v>36</v>
      </c>
      <c r="AN57" s="177" t="s">
        <v>37</v>
      </c>
      <c r="AO57" s="177" t="s">
        <v>37</v>
      </c>
      <c r="AP57" s="177" t="s">
        <v>37</v>
      </c>
      <c r="AQ57" s="177" t="s">
        <v>63</v>
      </c>
      <c r="AR57" s="177" t="s">
        <v>38</v>
      </c>
      <c r="AS57" s="177"/>
      <c r="AT57" s="177"/>
      <c r="AU57" s="177"/>
      <c r="AV57" s="177" t="s">
        <v>38</v>
      </c>
      <c r="AW57" s="177" t="s">
        <v>39</v>
      </c>
      <c r="AX57" s="177" t="s">
        <v>38</v>
      </c>
      <c r="AY57" s="177" t="s">
        <v>39</v>
      </c>
      <c r="AZ57" s="177" t="s">
        <v>39</v>
      </c>
      <c r="BA57" s="177" t="s">
        <v>1218</v>
      </c>
      <c r="BB57" s="177" t="s">
        <v>1219</v>
      </c>
      <c r="BC57" s="177" t="s">
        <v>1118</v>
      </c>
    </row>
    <row r="58" spans="1:55" x14ac:dyDescent="0.25">
      <c r="A58" s="177" t="s">
        <v>1085</v>
      </c>
      <c r="B58" s="177" t="s">
        <v>31</v>
      </c>
      <c r="C58" s="177"/>
      <c r="D58" s="177" t="s">
        <v>41</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t="s">
        <v>107</v>
      </c>
      <c r="AC58" s="177"/>
      <c r="AD58" s="177" t="s">
        <v>107</v>
      </c>
      <c r="AE58" s="177" t="s">
        <v>50</v>
      </c>
      <c r="AF58" s="177"/>
      <c r="AG58" s="177" t="s">
        <v>34</v>
      </c>
      <c r="AH58" s="177" t="s">
        <v>34</v>
      </c>
      <c r="AI58" s="177" t="s">
        <v>37</v>
      </c>
      <c r="AJ58" s="177" t="s">
        <v>37</v>
      </c>
      <c r="AK58" s="177" t="s">
        <v>37</v>
      </c>
      <c r="AL58" s="177" t="s">
        <v>37</v>
      </c>
      <c r="AM58" s="177" t="s">
        <v>37</v>
      </c>
      <c r="AN58" s="177" t="s">
        <v>37</v>
      </c>
      <c r="AO58" s="177" t="s">
        <v>37</v>
      </c>
      <c r="AP58" s="177" t="s">
        <v>37</v>
      </c>
      <c r="AQ58" s="177" t="s">
        <v>34</v>
      </c>
      <c r="AR58" s="177" t="s">
        <v>38</v>
      </c>
      <c r="AS58" s="177"/>
      <c r="AT58" s="177"/>
      <c r="AU58" s="177"/>
      <c r="AV58" s="177" t="s">
        <v>39</v>
      </c>
      <c r="AW58" s="177" t="s">
        <v>39</v>
      </c>
      <c r="AX58" s="177" t="s">
        <v>39</v>
      </c>
      <c r="AY58" s="177" t="s">
        <v>39</v>
      </c>
      <c r="AZ58" s="177" t="s">
        <v>39</v>
      </c>
      <c r="BA58" s="177"/>
      <c r="BB58" s="177"/>
      <c r="BC58" s="177" t="s">
        <v>1118</v>
      </c>
    </row>
    <row r="59" spans="1:55" x14ac:dyDescent="0.25">
      <c r="A59" s="177" t="s">
        <v>1086</v>
      </c>
      <c r="B59" s="177" t="s">
        <v>31</v>
      </c>
      <c r="C59" s="177"/>
      <c r="D59" s="177" t="s">
        <v>41</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t="s">
        <v>107</v>
      </c>
      <c r="AC59" s="177"/>
      <c r="AD59" s="177" t="s">
        <v>107</v>
      </c>
      <c r="AE59" s="177" t="s">
        <v>33</v>
      </c>
      <c r="AF59" s="177"/>
      <c r="AG59" s="177" t="s">
        <v>34</v>
      </c>
      <c r="AH59" s="177" t="s">
        <v>34</v>
      </c>
      <c r="AI59" s="177" t="s">
        <v>36</v>
      </c>
      <c r="AJ59" s="177" t="s">
        <v>37</v>
      </c>
      <c r="AK59" s="177" t="s">
        <v>37</v>
      </c>
      <c r="AL59" s="177" t="s">
        <v>36</v>
      </c>
      <c r="AM59" s="177" t="s">
        <v>36</v>
      </c>
      <c r="AN59" s="177" t="s">
        <v>36</v>
      </c>
      <c r="AO59" s="177" t="s">
        <v>37</v>
      </c>
      <c r="AP59" s="177" t="s">
        <v>44</v>
      </c>
      <c r="AQ59" s="177" t="s">
        <v>34</v>
      </c>
      <c r="AR59" s="177" t="s">
        <v>38</v>
      </c>
      <c r="AS59" s="177"/>
      <c r="AT59" s="177"/>
      <c r="AU59" s="177"/>
      <c r="AV59" s="177" t="s">
        <v>38</v>
      </c>
      <c r="AW59" s="177" t="s">
        <v>39</v>
      </c>
      <c r="AX59" s="177" t="s">
        <v>39</v>
      </c>
      <c r="AY59" s="177" t="s">
        <v>39</v>
      </c>
      <c r="AZ59" s="177" t="s">
        <v>39</v>
      </c>
      <c r="BA59" s="177" t="s">
        <v>1220</v>
      </c>
      <c r="BB59" s="177" t="s">
        <v>1221</v>
      </c>
      <c r="BC59" s="177" t="s">
        <v>1119</v>
      </c>
    </row>
    <row r="60" spans="1:55" x14ac:dyDescent="0.25">
      <c r="A60" s="177" t="s">
        <v>1087</v>
      </c>
      <c r="B60" s="177" t="s">
        <v>31</v>
      </c>
      <c r="C60" s="177"/>
      <c r="D60" s="177" t="s">
        <v>88</v>
      </c>
      <c r="E60" s="177"/>
      <c r="F60" s="177"/>
      <c r="G60" s="177"/>
      <c r="H60" s="177"/>
      <c r="I60" s="177" t="s">
        <v>107</v>
      </c>
      <c r="J60" s="177"/>
      <c r="K60" s="177"/>
      <c r="L60" s="177"/>
      <c r="M60" s="177"/>
      <c r="N60" s="177"/>
      <c r="O60" s="177"/>
      <c r="P60" s="177"/>
      <c r="Q60" s="177"/>
      <c r="R60" s="177"/>
      <c r="S60" s="177"/>
      <c r="T60" s="177"/>
      <c r="U60" s="177"/>
      <c r="V60" s="177"/>
      <c r="W60" s="177"/>
      <c r="X60" s="177"/>
      <c r="Y60" s="177"/>
      <c r="Z60" s="177"/>
      <c r="AA60" s="177"/>
      <c r="AB60" s="177"/>
      <c r="AC60" s="177"/>
      <c r="AD60" s="177" t="s">
        <v>107</v>
      </c>
      <c r="AE60" s="177" t="s">
        <v>33</v>
      </c>
      <c r="AF60" s="177"/>
      <c r="AG60" s="177" t="s">
        <v>34</v>
      </c>
      <c r="AH60" s="177" t="s">
        <v>35</v>
      </c>
      <c r="AI60" s="177" t="s">
        <v>37</v>
      </c>
      <c r="AJ60" s="177" t="s">
        <v>37</v>
      </c>
      <c r="AK60" s="177" t="s">
        <v>37</v>
      </c>
      <c r="AL60" s="177" t="s">
        <v>37</v>
      </c>
      <c r="AM60" s="177" t="s">
        <v>37</v>
      </c>
      <c r="AN60" s="177" t="s">
        <v>44</v>
      </c>
      <c r="AO60" s="177" t="s">
        <v>37</v>
      </c>
      <c r="AP60" s="177" t="s">
        <v>37</v>
      </c>
      <c r="AQ60" s="177" t="s">
        <v>34</v>
      </c>
      <c r="AR60" s="177" t="s">
        <v>38</v>
      </c>
      <c r="AS60" s="177"/>
      <c r="AT60" s="177"/>
      <c r="AU60" s="177"/>
      <c r="AV60" s="177" t="s">
        <v>39</v>
      </c>
      <c r="AW60" s="177" t="s">
        <v>39</v>
      </c>
      <c r="AX60" s="177" t="s">
        <v>38</v>
      </c>
      <c r="AY60" s="177" t="s">
        <v>39</v>
      </c>
      <c r="AZ60" s="177" t="s">
        <v>39</v>
      </c>
      <c r="BA60" s="177" t="s">
        <v>1222</v>
      </c>
      <c r="BB60" s="177" t="s">
        <v>1223</v>
      </c>
      <c r="BC60" s="177" t="s">
        <v>1119</v>
      </c>
    </row>
    <row r="61" spans="1:55" x14ac:dyDescent="0.25">
      <c r="A61" s="177" t="s">
        <v>1088</v>
      </c>
      <c r="B61" s="177" t="s">
        <v>31</v>
      </c>
      <c r="C61" s="177"/>
      <c r="D61" s="177" t="s">
        <v>88</v>
      </c>
      <c r="E61" s="177"/>
      <c r="F61" s="177"/>
      <c r="G61" s="177"/>
      <c r="H61" s="177"/>
      <c r="I61" s="177" t="s">
        <v>107</v>
      </c>
      <c r="J61" s="177"/>
      <c r="K61" s="177"/>
      <c r="L61" s="177"/>
      <c r="M61" s="177"/>
      <c r="N61" s="177"/>
      <c r="O61" s="177"/>
      <c r="P61" s="177"/>
      <c r="Q61" s="177"/>
      <c r="R61" s="177"/>
      <c r="S61" s="177"/>
      <c r="T61" s="177"/>
      <c r="U61" s="177"/>
      <c r="V61" s="177"/>
      <c r="W61" s="177"/>
      <c r="X61" s="177"/>
      <c r="Y61" s="177"/>
      <c r="Z61" s="177"/>
      <c r="AA61" s="177"/>
      <c r="AB61" s="177"/>
      <c r="AC61" s="177"/>
      <c r="AD61" s="177" t="s">
        <v>107</v>
      </c>
      <c r="AE61" s="177" t="s">
        <v>33</v>
      </c>
      <c r="AF61" s="177"/>
      <c r="AG61" s="177" t="s">
        <v>34</v>
      </c>
      <c r="AH61" s="177" t="s">
        <v>34</v>
      </c>
      <c r="AI61" s="177" t="s">
        <v>37</v>
      </c>
      <c r="AJ61" s="177" t="s">
        <v>37</v>
      </c>
      <c r="AK61" s="177" t="s">
        <v>37</v>
      </c>
      <c r="AL61" s="177" t="s">
        <v>44</v>
      </c>
      <c r="AM61" s="177" t="s">
        <v>44</v>
      </c>
      <c r="AN61" s="177" t="s">
        <v>37</v>
      </c>
      <c r="AO61" s="177" t="s">
        <v>44</v>
      </c>
      <c r="AP61" s="177" t="s">
        <v>44</v>
      </c>
      <c r="AQ61" s="177" t="s">
        <v>34</v>
      </c>
      <c r="AR61" s="177" t="s">
        <v>38</v>
      </c>
      <c r="AS61" s="177"/>
      <c r="AT61" s="177"/>
      <c r="AU61" s="177"/>
      <c r="AV61" s="177" t="s">
        <v>39</v>
      </c>
      <c r="AW61" s="177" t="s">
        <v>39</v>
      </c>
      <c r="AX61" s="177" t="s">
        <v>38</v>
      </c>
      <c r="AY61" s="177" t="s">
        <v>39</v>
      </c>
      <c r="AZ61" s="177" t="s">
        <v>39</v>
      </c>
      <c r="BA61" s="177" t="s">
        <v>1224</v>
      </c>
      <c r="BB61" s="177" t="s">
        <v>1189</v>
      </c>
      <c r="BC61" s="177" t="s">
        <v>1120</v>
      </c>
    </row>
    <row r="62" spans="1:55" x14ac:dyDescent="0.25">
      <c r="A62" s="177" t="s">
        <v>1089</v>
      </c>
      <c r="B62" s="177" t="s">
        <v>103</v>
      </c>
      <c r="C62" s="177"/>
      <c r="D62" s="177" t="s">
        <v>68</v>
      </c>
      <c r="E62" s="177"/>
      <c r="F62" s="177"/>
      <c r="G62" s="177"/>
      <c r="H62" s="177"/>
      <c r="I62" s="177"/>
      <c r="J62" s="177"/>
      <c r="K62" s="177"/>
      <c r="L62" s="177"/>
      <c r="M62" s="177"/>
      <c r="N62" s="177"/>
      <c r="O62" s="177"/>
      <c r="P62" s="177"/>
      <c r="Q62" s="177"/>
      <c r="R62" s="177"/>
      <c r="S62" s="177"/>
      <c r="T62" s="177"/>
      <c r="U62" s="177"/>
      <c r="V62" s="177" t="s">
        <v>103</v>
      </c>
      <c r="W62" s="177"/>
      <c r="X62" s="177"/>
      <c r="Y62" s="177"/>
      <c r="Z62" s="177"/>
      <c r="AA62" s="177"/>
      <c r="AB62" s="177"/>
      <c r="AC62" s="177"/>
      <c r="AD62" s="177" t="s">
        <v>103</v>
      </c>
      <c r="AE62" s="177" t="s">
        <v>50</v>
      </c>
      <c r="AF62" s="177"/>
      <c r="AG62" s="177" t="s">
        <v>35</v>
      </c>
      <c r="AH62" s="177" t="s">
        <v>63</v>
      </c>
      <c r="AI62" s="177" t="s">
        <v>44</v>
      </c>
      <c r="AJ62" s="177" t="s">
        <v>59</v>
      </c>
      <c r="AK62" s="177" t="s">
        <v>36</v>
      </c>
      <c r="AL62" s="177" t="s">
        <v>36</v>
      </c>
      <c r="AM62" s="177" t="s">
        <v>36</v>
      </c>
      <c r="AN62" s="177" t="s">
        <v>36</v>
      </c>
      <c r="AO62" s="177" t="s">
        <v>36</v>
      </c>
      <c r="AP62" s="177" t="s">
        <v>59</v>
      </c>
      <c r="AQ62" s="177" t="s">
        <v>63</v>
      </c>
      <c r="AR62" s="177" t="s">
        <v>38</v>
      </c>
      <c r="AS62" s="177"/>
      <c r="AT62" s="177"/>
      <c r="AU62" s="177"/>
      <c r="AV62" s="177" t="s">
        <v>38</v>
      </c>
      <c r="AW62" s="177" t="s">
        <v>39</v>
      </c>
      <c r="AX62" s="177" t="s">
        <v>38</v>
      </c>
      <c r="AY62" s="177" t="s">
        <v>39</v>
      </c>
      <c r="AZ62" s="177"/>
      <c r="BA62" s="177" t="s">
        <v>1225</v>
      </c>
      <c r="BB62" s="177" t="s">
        <v>1226</v>
      </c>
      <c r="BC62" s="177" t="s">
        <v>1121</v>
      </c>
    </row>
    <row r="63" spans="1:55" x14ac:dyDescent="0.25">
      <c r="A63" s="177" t="s">
        <v>1090</v>
      </c>
      <c r="B63" s="177" t="s">
        <v>31</v>
      </c>
      <c r="C63" s="177"/>
      <c r="D63" s="177" t="s">
        <v>88</v>
      </c>
      <c r="E63" s="177"/>
      <c r="F63" s="177"/>
      <c r="G63" s="177"/>
      <c r="H63" s="177"/>
      <c r="I63" s="177" t="s">
        <v>107</v>
      </c>
      <c r="J63" s="177"/>
      <c r="K63" s="177"/>
      <c r="L63" s="177"/>
      <c r="M63" s="177"/>
      <c r="N63" s="177"/>
      <c r="O63" s="177"/>
      <c r="P63" s="177"/>
      <c r="Q63" s="177"/>
      <c r="R63" s="177"/>
      <c r="S63" s="177"/>
      <c r="T63" s="177"/>
      <c r="U63" s="177"/>
      <c r="V63" s="177"/>
      <c r="W63" s="177"/>
      <c r="X63" s="177"/>
      <c r="Y63" s="177"/>
      <c r="Z63" s="177"/>
      <c r="AA63" s="177"/>
      <c r="AB63" s="177"/>
      <c r="AC63" s="177"/>
      <c r="AD63" s="177" t="s">
        <v>107</v>
      </c>
      <c r="AE63" s="177" t="s">
        <v>50</v>
      </c>
      <c r="AF63" s="177"/>
      <c r="AG63" s="177" t="s">
        <v>34</v>
      </c>
      <c r="AH63" s="177" t="s">
        <v>35</v>
      </c>
      <c r="AI63" s="177" t="s">
        <v>37</v>
      </c>
      <c r="AJ63" s="177" t="s">
        <v>37</v>
      </c>
      <c r="AK63" s="177" t="s">
        <v>37</v>
      </c>
      <c r="AL63" s="177" t="s">
        <v>37</v>
      </c>
      <c r="AM63" s="177" t="s">
        <v>36</v>
      </c>
      <c r="AN63" s="177" t="s">
        <v>37</v>
      </c>
      <c r="AO63" s="177" t="s">
        <v>37</v>
      </c>
      <c r="AP63" s="177" t="s">
        <v>37</v>
      </c>
      <c r="AQ63" s="177" t="s">
        <v>34</v>
      </c>
      <c r="AR63" s="177" t="s">
        <v>38</v>
      </c>
      <c r="AS63" s="177"/>
      <c r="AT63" s="177"/>
      <c r="AU63" s="177"/>
      <c r="AV63" s="177" t="s">
        <v>38</v>
      </c>
      <c r="AW63" s="177" t="s">
        <v>39</v>
      </c>
      <c r="AX63" s="177" t="s">
        <v>38</v>
      </c>
      <c r="AY63" s="177" t="s">
        <v>39</v>
      </c>
      <c r="AZ63" s="177" t="s">
        <v>39</v>
      </c>
      <c r="BA63" s="177" t="s">
        <v>1227</v>
      </c>
      <c r="BB63" s="177" t="s">
        <v>1228</v>
      </c>
      <c r="BC63" s="177" t="s">
        <v>1122</v>
      </c>
    </row>
    <row r="64" spans="1:55" x14ac:dyDescent="0.25">
      <c r="A64" s="177" t="s">
        <v>1091</v>
      </c>
      <c r="B64" s="177" t="s">
        <v>48</v>
      </c>
      <c r="C64" s="177"/>
      <c r="D64" s="177" t="s">
        <v>109</v>
      </c>
      <c r="E64" s="177"/>
      <c r="F64" s="177"/>
      <c r="G64" s="177"/>
      <c r="H64" s="177"/>
      <c r="I64" s="177"/>
      <c r="J64" s="177"/>
      <c r="K64" s="177"/>
      <c r="L64" s="177"/>
      <c r="M64" s="177"/>
      <c r="N64" s="177" t="s">
        <v>48</v>
      </c>
      <c r="O64" s="177"/>
      <c r="P64" s="177"/>
      <c r="Q64" s="177"/>
      <c r="R64" s="177"/>
      <c r="S64" s="177"/>
      <c r="T64" s="177"/>
      <c r="U64" s="177"/>
      <c r="V64" s="177"/>
      <c r="W64" s="177"/>
      <c r="X64" s="177"/>
      <c r="Y64" s="177"/>
      <c r="Z64" s="177"/>
      <c r="AA64" s="177"/>
      <c r="AB64" s="177"/>
      <c r="AC64" s="177"/>
      <c r="AD64" s="177" t="s">
        <v>48</v>
      </c>
      <c r="AE64" s="177" t="s">
        <v>33</v>
      </c>
      <c r="AF64" s="177"/>
      <c r="AG64" s="177" t="s">
        <v>34</v>
      </c>
      <c r="AH64" s="177" t="s">
        <v>34</v>
      </c>
      <c r="AI64" s="177" t="s">
        <v>37</v>
      </c>
      <c r="AJ64" s="177" t="s">
        <v>44</v>
      </c>
      <c r="AK64" s="177" t="s">
        <v>37</v>
      </c>
      <c r="AL64" s="177" t="s">
        <v>37</v>
      </c>
      <c r="AM64" s="177" t="s">
        <v>44</v>
      </c>
      <c r="AN64" s="177" t="s">
        <v>37</v>
      </c>
      <c r="AO64" s="177" t="s">
        <v>37</v>
      </c>
      <c r="AP64" s="177" t="s">
        <v>37</v>
      </c>
      <c r="AQ64" s="177" t="s">
        <v>34</v>
      </c>
      <c r="AR64" s="177" t="s">
        <v>38</v>
      </c>
      <c r="AS64" s="177"/>
      <c r="AT64" s="177"/>
      <c r="AU64" s="177"/>
      <c r="AV64" s="177" t="s">
        <v>39</v>
      </c>
      <c r="AW64" s="177" t="s">
        <v>39</v>
      </c>
      <c r="AX64" s="177" t="s">
        <v>39</v>
      </c>
      <c r="AY64" s="177" t="s">
        <v>38</v>
      </c>
      <c r="AZ64" s="177" t="s">
        <v>39</v>
      </c>
      <c r="BA64" s="177" t="s">
        <v>1229</v>
      </c>
      <c r="BB64" s="177" t="s">
        <v>415</v>
      </c>
      <c r="BC64" s="177" t="s">
        <v>1123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Z627"/>
  <sheetViews>
    <sheetView showGridLines="0" showRowColHeaders="0" zoomScale="90" zoomScaleNormal="90" workbookViewId="0">
      <selection activeCell="B5" sqref="B5"/>
    </sheetView>
  </sheetViews>
  <sheetFormatPr defaultColWidth="0" defaultRowHeight="15" zeroHeight="1" x14ac:dyDescent="0.25"/>
  <cols>
    <col min="1" max="1" width="127.42578125" style="177" customWidth="1"/>
    <col min="2" max="2" width="7.28515625" style="4" bestFit="1" customWidth="1"/>
    <col min="3" max="4" width="6" style="4" hidden="1" customWidth="1"/>
    <col min="5" max="8" width="6" style="177" hidden="1" customWidth="1"/>
    <col min="9" max="9" width="16.42578125" style="177" hidden="1" customWidth="1"/>
    <col min="10" max="10" width="25.7109375" style="177" hidden="1" customWidth="1"/>
    <col min="11" max="11" width="12.5703125" style="177" hidden="1" customWidth="1"/>
    <col min="12" max="12" width="40.7109375" style="177" hidden="1" customWidth="1"/>
    <col min="13" max="13" width="20.85546875" style="177" hidden="1" customWidth="1"/>
    <col min="14" max="14" width="28.5703125" style="177" hidden="1" customWidth="1"/>
    <col min="15" max="15" width="12.5703125" style="177" hidden="1" customWidth="1"/>
    <col min="16" max="16" width="11.28515625" style="177" hidden="1" customWidth="1"/>
    <col min="17" max="17" width="9.7109375" style="177" hidden="1" customWidth="1"/>
    <col min="18" max="18" width="13.85546875" style="177" hidden="1" customWidth="1"/>
    <col min="19" max="19" width="21.140625" style="177" hidden="1" customWidth="1"/>
    <col min="20" max="20" width="13.28515625" style="177" hidden="1" customWidth="1"/>
    <col min="21" max="21" width="14" style="177" hidden="1" customWidth="1"/>
    <col min="22" max="22" width="10.85546875" style="177" hidden="1" customWidth="1"/>
    <col min="23" max="23" width="6.28515625" style="177" hidden="1" customWidth="1"/>
    <col min="24" max="24" width="9.28515625" style="177" hidden="1" customWidth="1"/>
    <col min="25" max="25" width="12.85546875" style="177" hidden="1" customWidth="1"/>
    <col min="26" max="26" width="14.7109375" style="177" hidden="1" customWidth="1"/>
    <col min="27" max="27" width="45.5703125" style="177" hidden="1" customWidth="1"/>
    <col min="28" max="28" width="22.28515625" style="177" hidden="1" customWidth="1"/>
    <col min="29" max="29" width="17.28515625" style="177" hidden="1" customWidth="1"/>
    <col min="30" max="30" width="21" style="177" hidden="1" customWidth="1"/>
    <col min="31" max="31" width="21.7109375" style="177" hidden="1" customWidth="1"/>
    <col min="32" max="32" width="16" style="177" hidden="1" customWidth="1"/>
    <col min="33" max="33" width="20.140625" style="177" hidden="1" customWidth="1"/>
    <col min="34" max="34" width="14" style="177" hidden="1" customWidth="1"/>
    <col min="35" max="35" width="7.5703125" style="177" hidden="1" customWidth="1"/>
    <col min="36" max="36" width="4.140625" style="177" hidden="1" customWidth="1"/>
    <col min="37" max="37" width="30.5703125" style="177" hidden="1" customWidth="1"/>
    <col min="38" max="38" width="8.28515625" style="177" hidden="1" customWidth="1"/>
    <col min="39" max="39" width="8.5703125" style="177" hidden="1" customWidth="1"/>
    <col min="40" max="40" width="18.85546875" style="177" hidden="1" customWidth="1"/>
    <col min="41" max="41" width="5.85546875" style="177" hidden="1" customWidth="1"/>
    <col min="42" max="42" width="6.7109375" style="177" hidden="1" customWidth="1"/>
    <col min="43" max="43" width="7.28515625" style="177" hidden="1" customWidth="1"/>
    <col min="44" max="44" width="7.42578125" style="177" hidden="1" customWidth="1"/>
    <col min="45" max="45" width="7.5703125" style="177" hidden="1" customWidth="1"/>
    <col min="46" max="46" width="15.42578125" style="177" hidden="1" customWidth="1"/>
    <col min="47" max="47" width="19.5703125" style="177" hidden="1" customWidth="1"/>
    <col min="48" max="48" width="30.5703125" style="177" hidden="1" customWidth="1"/>
    <col min="49" max="49" width="24" style="177" hidden="1" customWidth="1"/>
    <col min="50" max="50" width="40.85546875" style="177" hidden="1" customWidth="1"/>
    <col min="51" max="51" width="31" style="177" hidden="1" customWidth="1"/>
    <col min="52" max="52" width="13.7109375" style="177" hidden="1" customWidth="1"/>
    <col min="53" max="53" width="4.42578125" style="177" hidden="1" customWidth="1"/>
    <col min="54" max="54" width="9" style="177" hidden="1" customWidth="1"/>
    <col min="55" max="55" width="13.85546875" style="177" hidden="1" customWidth="1"/>
    <col min="56" max="56" width="19.7109375" style="177" hidden="1" customWidth="1"/>
    <col min="57" max="57" width="20.28515625" style="177" hidden="1" customWidth="1"/>
    <col min="58" max="58" width="14.42578125" style="177" hidden="1" customWidth="1"/>
    <col min="59" max="59" width="22" style="177" hidden="1" customWidth="1"/>
    <col min="60" max="60" width="18.28515625" style="177" hidden="1" customWidth="1"/>
    <col min="61" max="61" width="8.140625" style="177" hidden="1" customWidth="1"/>
    <col min="62" max="62" width="15.7109375" style="177" hidden="1" customWidth="1"/>
    <col min="63" max="63" width="11.5703125" style="177" hidden="1" customWidth="1"/>
    <col min="64" max="64" width="7.28515625" style="177" hidden="1" customWidth="1"/>
    <col min="65" max="66" width="11.28515625" style="177" hidden="1" customWidth="1"/>
    <col min="67" max="67" width="7.28515625" style="177" hidden="1" customWidth="1"/>
    <col min="68" max="70" width="11.28515625" style="177" hidden="1" customWidth="1"/>
    <col min="71" max="71" width="11.5703125" style="177" hidden="1" customWidth="1"/>
    <col min="72" max="72" width="7.28515625" style="177" hidden="1" customWidth="1"/>
    <col min="73" max="74" width="11.28515625" style="177" hidden="1" customWidth="1"/>
    <col min="75" max="75" width="7.28515625" style="177" hidden="1" customWidth="1"/>
    <col min="76" max="78" width="11.28515625" style="177" hidden="1" customWidth="1"/>
    <col min="79" max="16384" width="9.140625" style="177" hidden="1"/>
  </cols>
  <sheetData>
    <row r="1" spans="1:8" ht="23.25" x14ac:dyDescent="0.25">
      <c r="A1" s="211" t="s">
        <v>1259</v>
      </c>
      <c r="B1" s="211"/>
      <c r="C1" s="181"/>
      <c r="D1" s="181"/>
      <c r="E1" s="181"/>
      <c r="F1" s="181"/>
      <c r="G1" s="181"/>
      <c r="H1" s="181"/>
    </row>
    <row r="2" spans="1:8" ht="12.75" customHeight="1" x14ac:dyDescent="0.25">
      <c r="B2" s="182"/>
      <c r="C2" s="182"/>
      <c r="D2" s="178"/>
      <c r="E2" s="178"/>
      <c r="F2" s="178"/>
      <c r="G2" s="178"/>
      <c r="H2" s="178"/>
    </row>
    <row r="3" spans="1:8" x14ac:dyDescent="0.25">
      <c r="A3" s="18" t="s">
        <v>1258</v>
      </c>
      <c r="B3" s="12"/>
      <c r="C3" s="183"/>
      <c r="D3" s="130"/>
      <c r="E3" s="130"/>
      <c r="F3" s="130"/>
      <c r="G3" s="130"/>
      <c r="H3" s="130"/>
    </row>
    <row r="4" spans="1:8" x14ac:dyDescent="0.25">
      <c r="A4" s="15" t="s">
        <v>1257</v>
      </c>
      <c r="B4" s="16"/>
      <c r="C4" s="184"/>
      <c r="D4" s="185"/>
      <c r="E4" s="185"/>
      <c r="F4" s="185"/>
      <c r="G4" s="185"/>
      <c r="H4" s="185"/>
    </row>
    <row r="5" spans="1:8" ht="12.75" customHeight="1" x14ac:dyDescent="0.25">
      <c r="A5" s="161" t="s">
        <v>1756</v>
      </c>
      <c r="B5" s="198" t="s">
        <v>565</v>
      </c>
      <c r="C5" s="21"/>
      <c r="D5" s="20"/>
      <c r="E5" s="20"/>
      <c r="F5" s="20"/>
      <c r="G5" s="20"/>
      <c r="H5" s="20"/>
    </row>
    <row r="6" spans="1:8" x14ac:dyDescent="0.25">
      <c r="A6" s="161" t="s">
        <v>581</v>
      </c>
      <c r="B6" s="208" t="s">
        <v>565</v>
      </c>
      <c r="D6" s="177"/>
    </row>
    <row r="7" spans="1:8" x14ac:dyDescent="0.25">
      <c r="A7" s="161" t="s">
        <v>579</v>
      </c>
      <c r="B7" s="208" t="s">
        <v>565</v>
      </c>
    </row>
    <row r="8" spans="1:8" ht="15" customHeight="1" x14ac:dyDescent="0.25">
      <c r="A8" s="209" t="str">
        <f>B5</f>
        <v>(All)</v>
      </c>
      <c r="B8" s="106"/>
    </row>
    <row r="9" spans="1:8" x14ac:dyDescent="0.25">
      <c r="A9" s="159" t="s">
        <v>578</v>
      </c>
      <c r="B9"/>
      <c r="C9"/>
      <c r="D9"/>
      <c r="E9"/>
      <c r="F9"/>
      <c r="G9"/>
    </row>
    <row r="10" spans="1:8" ht="30" x14ac:dyDescent="0.25">
      <c r="A10" s="186" t="s">
        <v>1146</v>
      </c>
      <c r="B10"/>
      <c r="C10"/>
      <c r="D10"/>
      <c r="E10"/>
      <c r="F10"/>
      <c r="G10"/>
    </row>
    <row r="11" spans="1:8" x14ac:dyDescent="0.25">
      <c r="A11" s="2" t="s">
        <v>48</v>
      </c>
      <c r="B11"/>
      <c r="C11"/>
      <c r="D11"/>
      <c r="E11"/>
      <c r="F11"/>
      <c r="G11"/>
    </row>
    <row r="12" spans="1:8" x14ac:dyDescent="0.25">
      <c r="A12" s="199" t="s">
        <v>1092</v>
      </c>
      <c r="B12"/>
      <c r="C12"/>
      <c r="D12"/>
      <c r="E12"/>
      <c r="F12"/>
      <c r="G12"/>
    </row>
    <row r="13" spans="1:8" x14ac:dyDescent="0.25">
      <c r="A13" s="186" t="s">
        <v>1200</v>
      </c>
      <c r="B13"/>
      <c r="C13"/>
      <c r="D13"/>
      <c r="E13"/>
      <c r="F13"/>
      <c r="G13"/>
    </row>
    <row r="14" spans="1:8" x14ac:dyDescent="0.25">
      <c r="A14" s="2" t="s">
        <v>48</v>
      </c>
      <c r="B14"/>
      <c r="C14"/>
      <c r="D14"/>
      <c r="E14"/>
      <c r="F14"/>
      <c r="G14"/>
    </row>
    <row r="15" spans="1:8" x14ac:dyDescent="0.25">
      <c r="A15" s="199" t="s">
        <v>1668</v>
      </c>
      <c r="B15"/>
      <c r="C15"/>
      <c r="D15"/>
      <c r="E15"/>
      <c r="F15"/>
      <c r="G15"/>
    </row>
    <row r="16" spans="1:8" x14ac:dyDescent="0.25">
      <c r="A16" s="2" t="s">
        <v>103</v>
      </c>
      <c r="B16"/>
      <c r="C16"/>
      <c r="D16"/>
      <c r="E16"/>
      <c r="F16"/>
      <c r="G16"/>
    </row>
    <row r="17" spans="1:7" x14ac:dyDescent="0.25">
      <c r="A17" s="199" t="s">
        <v>103</v>
      </c>
      <c r="B17"/>
      <c r="C17"/>
      <c r="D17"/>
      <c r="E17"/>
      <c r="F17"/>
      <c r="G17"/>
    </row>
    <row r="18" spans="1:7" x14ac:dyDescent="0.25">
      <c r="A18" s="2" t="s">
        <v>31</v>
      </c>
      <c r="B18"/>
      <c r="C18"/>
      <c r="D18"/>
      <c r="E18"/>
      <c r="F18"/>
      <c r="G18"/>
    </row>
    <row r="19" spans="1:7" x14ac:dyDescent="0.25">
      <c r="A19" s="199" t="s">
        <v>107</v>
      </c>
      <c r="B19"/>
      <c r="C19"/>
      <c r="D19"/>
      <c r="E19"/>
      <c r="F19"/>
      <c r="G19"/>
    </row>
    <row r="20" spans="1:7" ht="60" x14ac:dyDescent="0.25">
      <c r="A20" s="186" t="s">
        <v>1134</v>
      </c>
      <c r="B20"/>
      <c r="C20"/>
      <c r="D20"/>
      <c r="E20"/>
      <c r="F20"/>
      <c r="G20"/>
    </row>
    <row r="21" spans="1:7" x14ac:dyDescent="0.25">
      <c r="A21" s="2" t="s">
        <v>42</v>
      </c>
      <c r="B21"/>
      <c r="C21"/>
      <c r="D21"/>
      <c r="E21"/>
      <c r="F21"/>
      <c r="G21"/>
    </row>
    <row r="22" spans="1:7" x14ac:dyDescent="0.25">
      <c r="A22" s="199" t="s">
        <v>42</v>
      </c>
      <c r="B22"/>
      <c r="C22"/>
      <c r="D22"/>
      <c r="E22"/>
      <c r="F22"/>
      <c r="G22"/>
    </row>
    <row r="23" spans="1:7" ht="30" x14ac:dyDescent="0.25">
      <c r="A23" s="186" t="s">
        <v>1167</v>
      </c>
      <c r="B23"/>
      <c r="C23"/>
      <c r="D23"/>
      <c r="E23"/>
      <c r="F23"/>
      <c r="G23"/>
    </row>
    <row r="24" spans="1:7" x14ac:dyDescent="0.25">
      <c r="A24" s="2" t="s">
        <v>31</v>
      </c>
      <c r="B24"/>
      <c r="C24"/>
      <c r="D24"/>
      <c r="E24"/>
      <c r="F24"/>
      <c r="G24"/>
    </row>
    <row r="25" spans="1:7" x14ac:dyDescent="0.25">
      <c r="A25" s="199" t="s">
        <v>107</v>
      </c>
      <c r="B25"/>
      <c r="C25"/>
      <c r="D25"/>
      <c r="E25"/>
      <c r="F25"/>
      <c r="G25"/>
    </row>
    <row r="26" spans="1:7" x14ac:dyDescent="0.25">
      <c r="A26" s="186" t="s">
        <v>1190</v>
      </c>
      <c r="B26"/>
      <c r="C26"/>
      <c r="D26"/>
      <c r="E26"/>
      <c r="F26"/>
      <c r="G26"/>
    </row>
    <row r="27" spans="1:7" x14ac:dyDescent="0.25">
      <c r="A27" s="2" t="s">
        <v>103</v>
      </c>
      <c r="B27"/>
      <c r="C27"/>
      <c r="D27"/>
      <c r="E27"/>
      <c r="F27"/>
      <c r="G27"/>
    </row>
    <row r="28" spans="1:7" x14ac:dyDescent="0.25">
      <c r="A28" s="199" t="s">
        <v>103</v>
      </c>
      <c r="B28"/>
      <c r="C28"/>
      <c r="D28"/>
      <c r="E28"/>
      <c r="F28"/>
      <c r="G28"/>
    </row>
    <row r="29" spans="1:7" ht="30" x14ac:dyDescent="0.25">
      <c r="A29" s="186" t="s">
        <v>1144</v>
      </c>
      <c r="B29"/>
      <c r="C29"/>
      <c r="D29"/>
      <c r="E29"/>
      <c r="F29"/>
      <c r="G29"/>
    </row>
    <row r="30" spans="1:7" x14ac:dyDescent="0.25">
      <c r="A30" s="2" t="s">
        <v>81</v>
      </c>
      <c r="B30"/>
      <c r="C30"/>
      <c r="D30"/>
      <c r="E30"/>
      <c r="F30"/>
      <c r="G30"/>
    </row>
    <row r="31" spans="1:7" x14ac:dyDescent="0.25">
      <c r="A31" s="199" t="s">
        <v>1095</v>
      </c>
      <c r="B31"/>
      <c r="C31"/>
      <c r="D31"/>
      <c r="E31"/>
      <c r="F31"/>
      <c r="G31"/>
    </row>
    <row r="32" spans="1:7" x14ac:dyDescent="0.25">
      <c r="A32" s="186" t="s">
        <v>1198</v>
      </c>
      <c r="B32"/>
      <c r="C32"/>
      <c r="D32"/>
      <c r="E32"/>
      <c r="F32"/>
      <c r="G32"/>
    </row>
    <row r="33" spans="1:7" x14ac:dyDescent="0.25">
      <c r="A33" s="2" t="s">
        <v>81</v>
      </c>
      <c r="B33"/>
      <c r="C33"/>
      <c r="D33"/>
      <c r="E33"/>
      <c r="F33"/>
      <c r="G33"/>
    </row>
    <row r="34" spans="1:7" x14ac:dyDescent="0.25">
      <c r="A34" s="199" t="s">
        <v>81</v>
      </c>
      <c r="B34"/>
      <c r="C34"/>
      <c r="D34"/>
      <c r="E34"/>
      <c r="F34"/>
      <c r="G34"/>
    </row>
    <row r="35" spans="1:7" x14ac:dyDescent="0.25">
      <c r="A35" s="186" t="s">
        <v>1173</v>
      </c>
      <c r="B35"/>
      <c r="C35"/>
      <c r="D35"/>
      <c r="E35"/>
      <c r="F35"/>
      <c r="G35"/>
    </row>
    <row r="36" spans="1:7" x14ac:dyDescent="0.25">
      <c r="A36" s="2" t="s">
        <v>48</v>
      </c>
      <c r="B36"/>
      <c r="C36"/>
      <c r="D36"/>
      <c r="E36"/>
      <c r="F36"/>
      <c r="G36"/>
    </row>
    <row r="37" spans="1:7" x14ac:dyDescent="0.25">
      <c r="A37" s="199" t="s">
        <v>113</v>
      </c>
      <c r="B37"/>
      <c r="C37"/>
      <c r="D37"/>
      <c r="E37"/>
      <c r="F37"/>
      <c r="G37"/>
    </row>
    <row r="38" spans="1:7" ht="30" x14ac:dyDescent="0.25">
      <c r="A38" s="186" t="s">
        <v>1216</v>
      </c>
      <c r="B38"/>
      <c r="C38"/>
      <c r="D38"/>
      <c r="E38"/>
      <c r="F38"/>
      <c r="G38"/>
    </row>
    <row r="39" spans="1:7" x14ac:dyDescent="0.25">
      <c r="A39" s="2" t="s">
        <v>119</v>
      </c>
      <c r="B39"/>
      <c r="C39"/>
      <c r="D39"/>
      <c r="E39"/>
      <c r="F39"/>
      <c r="G39"/>
    </row>
    <row r="40" spans="1:7" x14ac:dyDescent="0.25">
      <c r="A40" s="199" t="s">
        <v>119</v>
      </c>
      <c r="B40"/>
      <c r="C40"/>
      <c r="D40"/>
      <c r="E40"/>
      <c r="F40"/>
      <c r="G40"/>
    </row>
    <row r="41" spans="1:7" x14ac:dyDescent="0.25">
      <c r="A41" s="186" t="s">
        <v>1227</v>
      </c>
      <c r="B41"/>
      <c r="C41"/>
      <c r="D41"/>
      <c r="E41"/>
      <c r="F41"/>
      <c r="G41"/>
    </row>
    <row r="42" spans="1:7" x14ac:dyDescent="0.25">
      <c r="A42" s="2" t="s">
        <v>31</v>
      </c>
      <c r="B42"/>
      <c r="C42"/>
      <c r="D42"/>
      <c r="E42"/>
      <c r="F42"/>
      <c r="G42"/>
    </row>
    <row r="43" spans="1:7" x14ac:dyDescent="0.25">
      <c r="A43" s="199" t="s">
        <v>107</v>
      </c>
      <c r="B43"/>
      <c r="C43"/>
      <c r="D43"/>
      <c r="E43"/>
      <c r="F43"/>
      <c r="G43"/>
    </row>
    <row r="44" spans="1:7" x14ac:dyDescent="0.25">
      <c r="A44" s="186" t="s">
        <v>1204</v>
      </c>
      <c r="B44"/>
      <c r="C44"/>
      <c r="D44"/>
      <c r="E44"/>
      <c r="F44"/>
      <c r="G44"/>
    </row>
    <row r="45" spans="1:7" x14ac:dyDescent="0.25">
      <c r="A45" s="2" t="s">
        <v>48</v>
      </c>
      <c r="B45"/>
      <c r="C45"/>
      <c r="D45"/>
      <c r="E45"/>
      <c r="F45"/>
      <c r="G45"/>
    </row>
    <row r="46" spans="1:7" x14ac:dyDescent="0.25">
      <c r="A46" s="199" t="s">
        <v>158</v>
      </c>
      <c r="B46"/>
      <c r="C46"/>
      <c r="D46"/>
      <c r="E46"/>
      <c r="F46"/>
      <c r="G46"/>
    </row>
    <row r="47" spans="1:7" x14ac:dyDescent="0.25">
      <c r="A47" s="186" t="s">
        <v>1224</v>
      </c>
      <c r="B47"/>
      <c r="C47"/>
      <c r="D47"/>
      <c r="E47"/>
      <c r="F47"/>
      <c r="G47"/>
    </row>
    <row r="48" spans="1:7" x14ac:dyDescent="0.25">
      <c r="A48" s="2" t="s">
        <v>31</v>
      </c>
      <c r="B48"/>
      <c r="C48"/>
      <c r="D48"/>
      <c r="E48"/>
      <c r="F48"/>
      <c r="G48"/>
    </row>
    <row r="49" spans="1:7" x14ac:dyDescent="0.25">
      <c r="A49" s="199" t="s">
        <v>107</v>
      </c>
      <c r="B49"/>
      <c r="C49"/>
      <c r="D49"/>
      <c r="E49"/>
      <c r="F49"/>
      <c r="G49"/>
    </row>
    <row r="50" spans="1:7" x14ac:dyDescent="0.25">
      <c r="A50" s="186" t="s">
        <v>1181</v>
      </c>
      <c r="B50"/>
      <c r="C50"/>
      <c r="D50"/>
      <c r="E50"/>
      <c r="F50"/>
      <c r="G50"/>
    </row>
    <row r="51" spans="1:7" x14ac:dyDescent="0.25">
      <c r="A51" s="2" t="s">
        <v>31</v>
      </c>
      <c r="B51"/>
      <c r="C51"/>
      <c r="D51"/>
      <c r="E51"/>
      <c r="F51"/>
      <c r="G51"/>
    </row>
    <row r="52" spans="1:7" x14ac:dyDescent="0.25">
      <c r="A52" s="199" t="s">
        <v>107</v>
      </c>
      <c r="B52"/>
      <c r="C52"/>
      <c r="D52"/>
      <c r="E52"/>
      <c r="F52"/>
      <c r="G52"/>
    </row>
    <row r="53" spans="1:7" x14ac:dyDescent="0.25">
      <c r="A53" s="186" t="s">
        <v>1169</v>
      </c>
      <c r="B53"/>
      <c r="C53"/>
      <c r="D53"/>
      <c r="E53"/>
      <c r="F53"/>
      <c r="G53"/>
    </row>
    <row r="54" spans="1:7" x14ac:dyDescent="0.25">
      <c r="A54" s="2" t="s">
        <v>31</v>
      </c>
      <c r="B54"/>
      <c r="C54"/>
      <c r="D54"/>
      <c r="E54"/>
      <c r="F54"/>
      <c r="G54"/>
    </row>
    <row r="55" spans="1:7" x14ac:dyDescent="0.25">
      <c r="A55" s="199" t="s">
        <v>107</v>
      </c>
      <c r="B55"/>
      <c r="C55"/>
      <c r="D55"/>
      <c r="E55"/>
      <c r="F55"/>
      <c r="G55"/>
    </row>
    <row r="56" spans="1:7" x14ac:dyDescent="0.25">
      <c r="A56" s="186" t="s">
        <v>1208</v>
      </c>
      <c r="B56"/>
      <c r="C56"/>
      <c r="D56"/>
      <c r="E56"/>
      <c r="F56"/>
      <c r="G56"/>
    </row>
    <row r="57" spans="1:7" x14ac:dyDescent="0.25">
      <c r="A57" s="2" t="s">
        <v>48</v>
      </c>
      <c r="B57"/>
      <c r="C57"/>
      <c r="D57"/>
      <c r="E57"/>
      <c r="F57"/>
      <c r="G57"/>
    </row>
    <row r="58" spans="1:7" x14ac:dyDescent="0.25">
      <c r="A58" s="199" t="s">
        <v>712</v>
      </c>
      <c r="B58"/>
      <c r="C58"/>
      <c r="D58"/>
      <c r="E58"/>
      <c r="F58"/>
      <c r="G58"/>
    </row>
    <row r="59" spans="1:7" ht="30" x14ac:dyDescent="0.25">
      <c r="A59" s="186" t="s">
        <v>1150</v>
      </c>
      <c r="B59"/>
      <c r="C59"/>
      <c r="D59"/>
      <c r="E59"/>
      <c r="F59"/>
      <c r="G59"/>
    </row>
    <row r="60" spans="1:7" x14ac:dyDescent="0.25">
      <c r="A60" s="2" t="s">
        <v>119</v>
      </c>
      <c r="B60"/>
      <c r="C60"/>
      <c r="D60"/>
      <c r="E60"/>
      <c r="F60"/>
      <c r="G60"/>
    </row>
    <row r="61" spans="1:7" x14ac:dyDescent="0.25">
      <c r="A61" s="199" t="s">
        <v>119</v>
      </c>
      <c r="B61"/>
      <c r="C61"/>
      <c r="D61"/>
      <c r="E61"/>
      <c r="F61"/>
      <c r="G61"/>
    </row>
    <row r="62" spans="1:7" x14ac:dyDescent="0.25">
      <c r="A62" s="186" t="s">
        <v>1140</v>
      </c>
      <c r="B62"/>
      <c r="C62"/>
      <c r="D62"/>
      <c r="E62"/>
      <c r="F62"/>
      <c r="G62"/>
    </row>
    <row r="63" spans="1:7" x14ac:dyDescent="0.25">
      <c r="A63" s="2" t="s">
        <v>48</v>
      </c>
      <c r="B63"/>
      <c r="C63"/>
      <c r="D63"/>
      <c r="E63"/>
      <c r="F63"/>
      <c r="G63"/>
    </row>
    <row r="64" spans="1:7" x14ac:dyDescent="0.25">
      <c r="A64" s="199" t="s">
        <v>48</v>
      </c>
      <c r="B64"/>
      <c r="C64"/>
      <c r="D64"/>
      <c r="E64"/>
      <c r="F64"/>
      <c r="G64"/>
    </row>
    <row r="65" spans="1:7" x14ac:dyDescent="0.25">
      <c r="A65" s="186" t="s">
        <v>1229</v>
      </c>
      <c r="B65"/>
      <c r="C65"/>
      <c r="D65"/>
      <c r="E65"/>
      <c r="F65"/>
      <c r="G65"/>
    </row>
    <row r="66" spans="1:7" x14ac:dyDescent="0.25">
      <c r="A66" s="2" t="s">
        <v>48</v>
      </c>
      <c r="B66"/>
      <c r="C66"/>
      <c r="D66"/>
      <c r="E66"/>
      <c r="F66"/>
      <c r="G66"/>
    </row>
    <row r="67" spans="1:7" x14ac:dyDescent="0.25">
      <c r="A67" s="199" t="s">
        <v>48</v>
      </c>
      <c r="B67"/>
      <c r="C67"/>
      <c r="D67"/>
      <c r="E67"/>
      <c r="F67"/>
      <c r="G67"/>
    </row>
    <row r="68" spans="1:7" x14ac:dyDescent="0.25">
      <c r="A68" s="186" t="s">
        <v>1165</v>
      </c>
      <c r="B68"/>
      <c r="C68"/>
      <c r="D68"/>
      <c r="E68"/>
      <c r="F68"/>
      <c r="G68"/>
    </row>
    <row r="69" spans="1:7" x14ac:dyDescent="0.25">
      <c r="A69" s="2" t="s">
        <v>31</v>
      </c>
      <c r="B69"/>
      <c r="C69"/>
      <c r="D69"/>
      <c r="E69"/>
      <c r="F69"/>
      <c r="G69"/>
    </row>
    <row r="70" spans="1:7" x14ac:dyDescent="0.25">
      <c r="A70" s="199" t="s">
        <v>107</v>
      </c>
      <c r="B70"/>
      <c r="C70"/>
      <c r="D70"/>
      <c r="E70"/>
      <c r="F70"/>
      <c r="G70"/>
    </row>
    <row r="71" spans="1:7" ht="30" x14ac:dyDescent="0.25">
      <c r="A71" s="186" t="s">
        <v>1222</v>
      </c>
      <c r="B71"/>
      <c r="C71"/>
      <c r="D71"/>
      <c r="E71"/>
      <c r="F71"/>
      <c r="G71"/>
    </row>
    <row r="72" spans="1:7" x14ac:dyDescent="0.25">
      <c r="A72" s="2" t="s">
        <v>31</v>
      </c>
      <c r="B72"/>
      <c r="C72"/>
      <c r="D72"/>
      <c r="E72"/>
      <c r="F72"/>
      <c r="G72"/>
    </row>
    <row r="73" spans="1:7" x14ac:dyDescent="0.25">
      <c r="A73" s="199" t="s">
        <v>107</v>
      </c>
      <c r="B73"/>
      <c r="C73"/>
      <c r="D73"/>
      <c r="E73"/>
      <c r="F73"/>
      <c r="G73"/>
    </row>
    <row r="74" spans="1:7" x14ac:dyDescent="0.25">
      <c r="A74" s="186" t="s">
        <v>1126</v>
      </c>
      <c r="B74"/>
      <c r="C74"/>
      <c r="D74"/>
      <c r="E74"/>
      <c r="F74"/>
      <c r="G74"/>
    </row>
    <row r="75" spans="1:7" x14ac:dyDescent="0.25">
      <c r="A75" s="2" t="s">
        <v>31</v>
      </c>
      <c r="B75"/>
      <c r="C75"/>
      <c r="D75"/>
      <c r="E75"/>
      <c r="F75"/>
      <c r="G75"/>
    </row>
    <row r="76" spans="1:7" x14ac:dyDescent="0.25">
      <c r="A76" s="199" t="s">
        <v>107</v>
      </c>
      <c r="B76"/>
      <c r="C76"/>
      <c r="D76"/>
      <c r="E76"/>
      <c r="F76"/>
      <c r="G76"/>
    </row>
    <row r="77" spans="1:7" ht="45" x14ac:dyDescent="0.25">
      <c r="A77" s="186" t="s">
        <v>1186</v>
      </c>
      <c r="B77"/>
      <c r="C77"/>
      <c r="D77"/>
      <c r="E77"/>
      <c r="F77"/>
      <c r="G77"/>
    </row>
    <row r="78" spans="1:7" x14ac:dyDescent="0.25">
      <c r="A78" s="2" t="s">
        <v>48</v>
      </c>
      <c r="B78"/>
      <c r="C78"/>
      <c r="D78"/>
      <c r="E78"/>
      <c r="F78"/>
      <c r="G78"/>
    </row>
    <row r="79" spans="1:7" x14ac:dyDescent="0.25">
      <c r="A79" s="199" t="s">
        <v>48</v>
      </c>
      <c r="B79"/>
      <c r="C79"/>
      <c r="D79"/>
      <c r="E79"/>
      <c r="F79"/>
      <c r="G79"/>
    </row>
    <row r="80" spans="1:7" x14ac:dyDescent="0.25">
      <c r="A80" s="186" t="s">
        <v>1206</v>
      </c>
      <c r="B80"/>
      <c r="C80"/>
      <c r="D80"/>
      <c r="E80"/>
      <c r="F80"/>
      <c r="G80"/>
    </row>
    <row r="81" spans="1:7" x14ac:dyDescent="0.25">
      <c r="A81" s="2" t="s">
        <v>81</v>
      </c>
      <c r="B81"/>
      <c r="C81"/>
      <c r="D81"/>
      <c r="E81"/>
      <c r="F81"/>
      <c r="G81"/>
    </row>
    <row r="82" spans="1:7" x14ac:dyDescent="0.25">
      <c r="A82" s="199" t="s">
        <v>1095</v>
      </c>
      <c r="B82" s="177"/>
      <c r="C82" s="177"/>
      <c r="D82" s="177"/>
    </row>
    <row r="83" spans="1:7" x14ac:dyDescent="0.25">
      <c r="A83" s="186" t="s">
        <v>1130</v>
      </c>
      <c r="B83" s="177"/>
      <c r="C83" s="177"/>
      <c r="D83" s="177"/>
    </row>
    <row r="84" spans="1:7" x14ac:dyDescent="0.25">
      <c r="A84" s="2" t="s">
        <v>42</v>
      </c>
      <c r="B84" s="177"/>
      <c r="C84" s="177"/>
      <c r="D84" s="177"/>
    </row>
    <row r="85" spans="1:7" x14ac:dyDescent="0.25">
      <c r="A85" s="199" t="s">
        <v>42</v>
      </c>
      <c r="B85" s="177"/>
      <c r="C85" s="177"/>
      <c r="D85" s="177"/>
    </row>
    <row r="86" spans="1:7" x14ac:dyDescent="0.25">
      <c r="A86" s="186" t="s">
        <v>1163</v>
      </c>
      <c r="B86" s="177"/>
      <c r="C86" s="177"/>
      <c r="D86" s="177"/>
    </row>
    <row r="87" spans="1:7" x14ac:dyDescent="0.25">
      <c r="A87" s="2" t="s">
        <v>103</v>
      </c>
      <c r="B87" s="177"/>
      <c r="C87" s="177"/>
      <c r="D87" s="177"/>
    </row>
    <row r="88" spans="1:7" x14ac:dyDescent="0.25">
      <c r="A88" s="199" t="s">
        <v>103</v>
      </c>
      <c r="B88" s="177"/>
      <c r="C88" s="177"/>
      <c r="D88" s="177"/>
    </row>
    <row r="89" spans="1:7" x14ac:dyDescent="0.25">
      <c r="A89" s="186" t="s">
        <v>1136</v>
      </c>
      <c r="B89" s="177"/>
      <c r="C89" s="177"/>
      <c r="D89" s="177"/>
    </row>
    <row r="90" spans="1:7" x14ac:dyDescent="0.25">
      <c r="A90" s="2" t="s">
        <v>48</v>
      </c>
      <c r="B90" s="177"/>
      <c r="C90" s="177"/>
      <c r="D90" s="177"/>
    </row>
    <row r="91" spans="1:7" x14ac:dyDescent="0.25">
      <c r="A91" s="199" t="s">
        <v>134</v>
      </c>
      <c r="B91" s="177"/>
      <c r="C91" s="177"/>
      <c r="D91" s="177"/>
    </row>
    <row r="92" spans="1:7" ht="30" x14ac:dyDescent="0.25">
      <c r="A92" s="186" t="s">
        <v>1225</v>
      </c>
      <c r="B92" s="177"/>
      <c r="C92" s="177"/>
      <c r="D92" s="177"/>
    </row>
    <row r="93" spans="1:7" x14ac:dyDescent="0.25">
      <c r="A93" s="2" t="s">
        <v>103</v>
      </c>
      <c r="B93" s="177"/>
      <c r="C93" s="177"/>
      <c r="D93" s="177"/>
    </row>
    <row r="94" spans="1:7" x14ac:dyDescent="0.25">
      <c r="A94" s="199" t="s">
        <v>103</v>
      </c>
      <c r="B94" s="177"/>
      <c r="C94" s="177"/>
      <c r="D94" s="177"/>
    </row>
    <row r="95" spans="1:7" ht="30" x14ac:dyDescent="0.25">
      <c r="A95" s="186" t="s">
        <v>1212</v>
      </c>
      <c r="B95" s="177"/>
      <c r="C95" s="177"/>
      <c r="D95" s="177"/>
    </row>
    <row r="96" spans="1:7" x14ac:dyDescent="0.25">
      <c r="A96" s="2" t="s">
        <v>48</v>
      </c>
      <c r="B96" s="177"/>
      <c r="C96" s="177"/>
      <c r="D96" s="177"/>
    </row>
    <row r="97" spans="1:4" x14ac:dyDescent="0.25">
      <c r="A97" s="199" t="s">
        <v>113</v>
      </c>
      <c r="B97" s="177"/>
      <c r="C97" s="177"/>
      <c r="D97" s="177"/>
    </row>
    <row r="98" spans="1:4" x14ac:dyDescent="0.25">
      <c r="A98" s="186" t="s">
        <v>1188</v>
      </c>
      <c r="B98" s="177"/>
      <c r="C98" s="177"/>
      <c r="D98" s="177"/>
    </row>
    <row r="99" spans="1:4" x14ac:dyDescent="0.25">
      <c r="A99" s="2" t="s">
        <v>103</v>
      </c>
      <c r="B99" s="177"/>
      <c r="C99" s="177"/>
      <c r="D99" s="177"/>
    </row>
    <row r="100" spans="1:4" x14ac:dyDescent="0.25">
      <c r="A100" s="199" t="s">
        <v>103</v>
      </c>
      <c r="B100" s="177"/>
      <c r="C100" s="177"/>
      <c r="D100" s="177"/>
    </row>
    <row r="101" spans="1:4" x14ac:dyDescent="0.25">
      <c r="A101" s="186" t="s">
        <v>1152</v>
      </c>
      <c r="B101" s="177"/>
      <c r="C101" s="177"/>
      <c r="D101" s="177"/>
    </row>
    <row r="102" spans="1:4" x14ac:dyDescent="0.25">
      <c r="A102" s="2" t="s">
        <v>61</v>
      </c>
      <c r="B102" s="177"/>
      <c r="C102" s="177"/>
      <c r="D102" s="177"/>
    </row>
    <row r="103" spans="1:4" x14ac:dyDescent="0.25">
      <c r="A103" s="199" t="s">
        <v>360</v>
      </c>
      <c r="B103" s="177"/>
      <c r="C103" s="177"/>
      <c r="D103" s="177"/>
    </row>
    <row r="104" spans="1:4" x14ac:dyDescent="0.25">
      <c r="A104" s="186" t="s">
        <v>1196</v>
      </c>
      <c r="B104" s="177"/>
      <c r="C104" s="177"/>
      <c r="D104" s="177"/>
    </row>
    <row r="105" spans="1:4" x14ac:dyDescent="0.25">
      <c r="A105" s="2" t="s">
        <v>31</v>
      </c>
      <c r="B105" s="177"/>
      <c r="C105" s="177"/>
      <c r="D105" s="177"/>
    </row>
    <row r="106" spans="1:4" x14ac:dyDescent="0.25">
      <c r="A106" s="199" t="s">
        <v>107</v>
      </c>
      <c r="B106" s="177"/>
      <c r="C106" s="177"/>
      <c r="D106" s="177"/>
    </row>
    <row r="107" spans="1:4" x14ac:dyDescent="0.25">
      <c r="A107" s="186" t="s">
        <v>1171</v>
      </c>
      <c r="B107" s="177"/>
      <c r="C107" s="177"/>
      <c r="D107" s="177"/>
    </row>
    <row r="108" spans="1:4" x14ac:dyDescent="0.25">
      <c r="A108" s="2" t="s">
        <v>42</v>
      </c>
      <c r="B108" s="177"/>
      <c r="C108" s="177"/>
      <c r="D108" s="177"/>
    </row>
    <row r="109" spans="1:4" x14ac:dyDescent="0.25">
      <c r="A109" s="199" t="s">
        <v>42</v>
      </c>
      <c r="B109" s="177"/>
      <c r="C109" s="177"/>
      <c r="D109" s="177"/>
    </row>
    <row r="110" spans="1:4" ht="30" x14ac:dyDescent="0.25">
      <c r="A110" s="186" t="s">
        <v>1132</v>
      </c>
      <c r="B110" s="177"/>
      <c r="C110" s="177"/>
      <c r="D110" s="177"/>
    </row>
    <row r="111" spans="1:4" x14ac:dyDescent="0.25">
      <c r="A111" s="2" t="s">
        <v>48</v>
      </c>
      <c r="B111" s="177"/>
      <c r="C111" s="177"/>
      <c r="D111" s="177"/>
    </row>
    <row r="112" spans="1:4" x14ac:dyDescent="0.25">
      <c r="A112" s="199" t="s">
        <v>158</v>
      </c>
      <c r="B112" s="177"/>
      <c r="C112" s="177"/>
      <c r="D112" s="177"/>
    </row>
    <row r="113" spans="1:4" x14ac:dyDescent="0.25">
      <c r="A113" s="186" t="s">
        <v>1148</v>
      </c>
      <c r="B113" s="177"/>
      <c r="C113" s="177"/>
      <c r="D113" s="177"/>
    </row>
    <row r="114" spans="1:4" x14ac:dyDescent="0.25">
      <c r="A114" s="2" t="s">
        <v>61</v>
      </c>
      <c r="B114" s="177"/>
      <c r="C114" s="177"/>
      <c r="D114" s="177"/>
    </row>
    <row r="115" spans="1:4" x14ac:dyDescent="0.25">
      <c r="A115" s="199" t="s">
        <v>360</v>
      </c>
      <c r="B115" s="177"/>
      <c r="C115" s="177"/>
      <c r="D115" s="177"/>
    </row>
    <row r="116" spans="1:4" x14ac:dyDescent="0.25">
      <c r="A116" s="186" t="s">
        <v>1157</v>
      </c>
      <c r="B116" s="177"/>
      <c r="C116" s="177"/>
      <c r="D116" s="177"/>
    </row>
    <row r="117" spans="1:4" x14ac:dyDescent="0.25">
      <c r="A117" s="2" t="s">
        <v>48</v>
      </c>
      <c r="B117" s="177"/>
      <c r="C117" s="177"/>
      <c r="D117" s="177"/>
    </row>
    <row r="118" spans="1:4" x14ac:dyDescent="0.25">
      <c r="A118" s="199" t="s">
        <v>158</v>
      </c>
      <c r="B118" s="177"/>
      <c r="C118" s="177"/>
      <c r="D118" s="177"/>
    </row>
    <row r="119" spans="1:4" x14ac:dyDescent="0.25">
      <c r="A119" s="186" t="s">
        <v>1159</v>
      </c>
      <c r="B119" s="177"/>
      <c r="C119" s="177"/>
      <c r="D119" s="177"/>
    </row>
    <row r="120" spans="1:4" x14ac:dyDescent="0.25">
      <c r="A120" s="2" t="s">
        <v>48</v>
      </c>
      <c r="B120" s="177"/>
      <c r="C120" s="177"/>
      <c r="D120" s="177"/>
    </row>
    <row r="121" spans="1:4" x14ac:dyDescent="0.25">
      <c r="A121" s="199" t="s">
        <v>48</v>
      </c>
      <c r="B121" s="177"/>
      <c r="C121" s="177"/>
      <c r="D121" s="177"/>
    </row>
    <row r="122" spans="1:4" ht="30" x14ac:dyDescent="0.25">
      <c r="A122" s="186" t="s">
        <v>1184</v>
      </c>
      <c r="B122" s="177"/>
      <c r="C122" s="177"/>
      <c r="D122" s="177"/>
    </row>
    <row r="123" spans="1:4" x14ac:dyDescent="0.25">
      <c r="A123" s="2" t="s">
        <v>42</v>
      </c>
      <c r="B123" s="177"/>
      <c r="C123" s="177"/>
      <c r="D123" s="177"/>
    </row>
    <row r="124" spans="1:4" x14ac:dyDescent="0.25">
      <c r="A124" s="199" t="s">
        <v>42</v>
      </c>
      <c r="B124" s="177"/>
      <c r="C124" s="177"/>
      <c r="D124" s="177"/>
    </row>
    <row r="125" spans="1:4" ht="30" x14ac:dyDescent="0.25">
      <c r="A125" s="186" t="s">
        <v>1128</v>
      </c>
      <c r="B125" s="177"/>
      <c r="C125" s="177"/>
      <c r="D125" s="177"/>
    </row>
    <row r="126" spans="1:4" x14ac:dyDescent="0.25">
      <c r="A126" s="2" t="s">
        <v>61</v>
      </c>
      <c r="B126" s="177"/>
      <c r="C126" s="177"/>
      <c r="D126" s="177"/>
    </row>
    <row r="127" spans="1:4" x14ac:dyDescent="0.25">
      <c r="A127" s="199" t="s">
        <v>360</v>
      </c>
      <c r="B127" s="177"/>
      <c r="C127" s="177"/>
      <c r="D127" s="177"/>
    </row>
    <row r="128" spans="1:4" x14ac:dyDescent="0.25">
      <c r="A128" s="186" t="s">
        <v>1194</v>
      </c>
      <c r="B128" s="177"/>
      <c r="C128" s="177"/>
      <c r="D128" s="177"/>
    </row>
    <row r="129" spans="1:4" x14ac:dyDescent="0.25">
      <c r="A129" s="2" t="s">
        <v>103</v>
      </c>
      <c r="B129" s="177"/>
      <c r="C129" s="177"/>
      <c r="D129" s="177"/>
    </row>
    <row r="130" spans="1:4" x14ac:dyDescent="0.25">
      <c r="A130" s="199" t="s">
        <v>103</v>
      </c>
      <c r="B130" s="177"/>
      <c r="C130" s="177"/>
      <c r="D130" s="177"/>
    </row>
    <row r="131" spans="1:4" ht="90" x14ac:dyDescent="0.25">
      <c r="A131" s="186" t="s">
        <v>1179</v>
      </c>
      <c r="B131" s="177"/>
      <c r="C131" s="177"/>
      <c r="D131" s="177"/>
    </row>
    <row r="132" spans="1:4" x14ac:dyDescent="0.25">
      <c r="A132" s="2" t="s">
        <v>31</v>
      </c>
      <c r="B132" s="177"/>
      <c r="C132" s="177"/>
      <c r="D132" s="177"/>
    </row>
    <row r="133" spans="1:4" x14ac:dyDescent="0.25">
      <c r="A133" s="199" t="s">
        <v>107</v>
      </c>
      <c r="B133" s="177"/>
      <c r="C133" s="177"/>
      <c r="D133" s="177"/>
    </row>
    <row r="134" spans="1:4" x14ac:dyDescent="0.25">
      <c r="A134" s="186" t="s">
        <v>1177</v>
      </c>
      <c r="B134" s="177"/>
      <c r="C134" s="177"/>
      <c r="D134" s="177"/>
    </row>
    <row r="135" spans="1:4" x14ac:dyDescent="0.25">
      <c r="A135" s="2" t="s">
        <v>48</v>
      </c>
      <c r="B135" s="177"/>
      <c r="C135" s="177"/>
      <c r="D135" s="177"/>
    </row>
    <row r="136" spans="1:4" x14ac:dyDescent="0.25">
      <c r="A136" s="199" t="s">
        <v>134</v>
      </c>
      <c r="B136" s="177"/>
      <c r="C136" s="177"/>
      <c r="D136" s="177"/>
    </row>
    <row r="137" spans="1:4" x14ac:dyDescent="0.25">
      <c r="A137" s="186" t="s">
        <v>1214</v>
      </c>
      <c r="B137" s="177"/>
      <c r="C137" s="177"/>
      <c r="D137" s="177"/>
    </row>
    <row r="138" spans="1:4" x14ac:dyDescent="0.25">
      <c r="A138" s="2" t="s">
        <v>119</v>
      </c>
      <c r="B138" s="177"/>
      <c r="C138" s="177"/>
      <c r="D138" s="177"/>
    </row>
    <row r="139" spans="1:4" x14ac:dyDescent="0.25">
      <c r="A139" s="199" t="s">
        <v>119</v>
      </c>
      <c r="B139" s="177"/>
      <c r="C139" s="177"/>
      <c r="D139" s="177"/>
    </row>
    <row r="140" spans="1:4" ht="75" x14ac:dyDescent="0.25">
      <c r="A140" s="186" t="s">
        <v>1161</v>
      </c>
      <c r="B140" s="177"/>
      <c r="C140" s="177"/>
      <c r="D140" s="177"/>
    </row>
    <row r="141" spans="1:4" x14ac:dyDescent="0.25">
      <c r="A141" s="2" t="s">
        <v>31</v>
      </c>
      <c r="B141" s="177"/>
      <c r="C141" s="177"/>
      <c r="D141" s="177"/>
    </row>
    <row r="142" spans="1:4" x14ac:dyDescent="0.25">
      <c r="A142" s="199" t="s">
        <v>107</v>
      </c>
      <c r="B142" s="177"/>
      <c r="C142" s="177"/>
      <c r="D142" s="177"/>
    </row>
    <row r="143" spans="1:4" ht="45" x14ac:dyDescent="0.25">
      <c r="A143" s="186" t="s">
        <v>1202</v>
      </c>
      <c r="B143" s="177"/>
      <c r="C143" s="177"/>
      <c r="D143" s="177"/>
    </row>
    <row r="144" spans="1:4" x14ac:dyDescent="0.25">
      <c r="A144" s="2" t="s">
        <v>48</v>
      </c>
      <c r="B144" s="177"/>
      <c r="C144" s="177"/>
      <c r="D144" s="177"/>
    </row>
    <row r="145" spans="1:4" x14ac:dyDescent="0.25">
      <c r="A145" s="199" t="s">
        <v>48</v>
      </c>
      <c r="B145" s="177"/>
      <c r="C145" s="177"/>
      <c r="D145" s="177"/>
    </row>
    <row r="146" spans="1:4" ht="90" x14ac:dyDescent="0.25">
      <c r="A146" s="186" t="s">
        <v>1142</v>
      </c>
      <c r="B146" s="177"/>
      <c r="C146" s="177"/>
      <c r="D146" s="177"/>
    </row>
    <row r="147" spans="1:4" x14ac:dyDescent="0.25">
      <c r="A147" s="2" t="s">
        <v>31</v>
      </c>
      <c r="B147" s="177"/>
      <c r="C147" s="177"/>
      <c r="D147" s="177"/>
    </row>
    <row r="148" spans="1:4" x14ac:dyDescent="0.25">
      <c r="A148" s="199" t="s">
        <v>107</v>
      </c>
      <c r="B148" s="177"/>
      <c r="C148" s="177"/>
      <c r="D148" s="177"/>
    </row>
    <row r="149" spans="1:4" ht="30" x14ac:dyDescent="0.25">
      <c r="A149" s="186" t="s">
        <v>1218</v>
      </c>
      <c r="B149" s="177"/>
      <c r="C149" s="177"/>
      <c r="D149" s="177"/>
    </row>
    <row r="150" spans="1:4" x14ac:dyDescent="0.25">
      <c r="A150" s="2" t="s">
        <v>210</v>
      </c>
      <c r="B150" s="177"/>
      <c r="C150" s="177"/>
      <c r="D150" s="177"/>
    </row>
    <row r="151" spans="1:4" x14ac:dyDescent="0.25">
      <c r="A151" s="199" t="s">
        <v>375</v>
      </c>
      <c r="B151" s="177"/>
      <c r="C151" s="177"/>
      <c r="D151" s="177"/>
    </row>
    <row r="152" spans="1:4" x14ac:dyDescent="0.25">
      <c r="A152" s="186" t="s">
        <v>1175</v>
      </c>
      <c r="B152" s="177"/>
      <c r="C152" s="177"/>
      <c r="D152" s="177"/>
    </row>
    <row r="153" spans="1:4" x14ac:dyDescent="0.25">
      <c r="A153" s="2" t="s">
        <v>31</v>
      </c>
      <c r="B153" s="177"/>
      <c r="C153" s="177"/>
      <c r="D153" s="177"/>
    </row>
    <row r="154" spans="1:4" x14ac:dyDescent="0.25">
      <c r="A154" s="199" t="s">
        <v>107</v>
      </c>
      <c r="B154" s="177"/>
      <c r="C154" s="177"/>
      <c r="D154" s="177"/>
    </row>
    <row r="155" spans="1:4" x14ac:dyDescent="0.25">
      <c r="A155" s="186" t="s">
        <v>1220</v>
      </c>
      <c r="B155" s="177"/>
      <c r="C155" s="177"/>
      <c r="D155" s="177"/>
    </row>
    <row r="156" spans="1:4" x14ac:dyDescent="0.25">
      <c r="A156" s="2" t="s">
        <v>31</v>
      </c>
      <c r="B156" s="177"/>
      <c r="C156" s="177"/>
      <c r="D156" s="177"/>
    </row>
    <row r="157" spans="1:4" x14ac:dyDescent="0.25">
      <c r="A157" s="199" t="s">
        <v>107</v>
      </c>
      <c r="B157" s="177"/>
      <c r="C157" s="177"/>
      <c r="D157" s="177"/>
    </row>
    <row r="158" spans="1:4" x14ac:dyDescent="0.25">
      <c r="A158" s="186" t="s">
        <v>1155</v>
      </c>
      <c r="B158" s="177"/>
      <c r="C158" s="177"/>
      <c r="D158" s="177"/>
    </row>
    <row r="159" spans="1:4" x14ac:dyDescent="0.25">
      <c r="A159" s="2" t="s">
        <v>48</v>
      </c>
      <c r="B159" s="177"/>
      <c r="C159" s="177"/>
      <c r="D159" s="177"/>
    </row>
    <row r="160" spans="1:4" x14ac:dyDescent="0.25">
      <c r="A160" s="199" t="s">
        <v>586</v>
      </c>
      <c r="B160" s="177"/>
      <c r="C160" s="177"/>
      <c r="D160" s="177"/>
    </row>
    <row r="161" spans="1:4" x14ac:dyDescent="0.25">
      <c r="A161" s="186" t="s">
        <v>1182</v>
      </c>
      <c r="B161" s="177"/>
      <c r="C161" s="177"/>
      <c r="D161" s="177"/>
    </row>
    <row r="162" spans="1:4" x14ac:dyDescent="0.25">
      <c r="A162" s="2" t="s">
        <v>119</v>
      </c>
      <c r="B162" s="177"/>
      <c r="C162" s="177"/>
      <c r="D162" s="177"/>
    </row>
    <row r="163" spans="1:4" x14ac:dyDescent="0.25">
      <c r="A163" s="199" t="s">
        <v>119</v>
      </c>
      <c r="B163" s="177"/>
      <c r="C163" s="177"/>
      <c r="D163" s="177"/>
    </row>
    <row r="164" spans="1:4" x14ac:dyDescent="0.25">
      <c r="A164" s="186" t="s">
        <v>1153</v>
      </c>
      <c r="B164" s="177"/>
      <c r="C164" s="177"/>
      <c r="D164" s="177"/>
    </row>
    <row r="165" spans="1:4" x14ac:dyDescent="0.25">
      <c r="A165" s="2" t="s">
        <v>103</v>
      </c>
      <c r="B165" s="177"/>
      <c r="C165" s="177"/>
      <c r="D165" s="177"/>
    </row>
    <row r="166" spans="1:4" x14ac:dyDescent="0.25">
      <c r="A166" s="199" t="s">
        <v>103</v>
      </c>
      <c r="B166" s="177"/>
      <c r="C166" s="177"/>
      <c r="D166" s="177"/>
    </row>
    <row r="167" spans="1:4" x14ac:dyDescent="0.25">
      <c r="A167" s="186" t="s">
        <v>1192</v>
      </c>
      <c r="B167" s="177"/>
      <c r="C167" s="177"/>
      <c r="D167" s="177"/>
    </row>
    <row r="168" spans="1:4" x14ac:dyDescent="0.25">
      <c r="A168" s="2" t="s">
        <v>61</v>
      </c>
      <c r="B168" s="177"/>
      <c r="C168" s="177"/>
      <c r="D168" s="177"/>
    </row>
    <row r="169" spans="1:4" x14ac:dyDescent="0.25">
      <c r="A169" s="199" t="s">
        <v>360</v>
      </c>
      <c r="B169" s="177"/>
      <c r="C169" s="177"/>
      <c r="D169" s="177"/>
    </row>
    <row r="170" spans="1:4" x14ac:dyDescent="0.25">
      <c r="A170" s="186" t="s">
        <v>1138</v>
      </c>
      <c r="B170" s="177"/>
      <c r="C170" s="177"/>
      <c r="D170" s="177"/>
    </row>
    <row r="171" spans="1:4" x14ac:dyDescent="0.25">
      <c r="A171" s="2" t="s">
        <v>48</v>
      </c>
      <c r="B171" s="177"/>
      <c r="C171" s="177"/>
      <c r="D171" s="177"/>
    </row>
    <row r="172" spans="1:4" x14ac:dyDescent="0.25">
      <c r="A172" s="199" t="s">
        <v>1741</v>
      </c>
      <c r="B172" s="177"/>
      <c r="C172" s="177"/>
      <c r="D172" s="177"/>
    </row>
    <row r="173" spans="1:4" ht="60" x14ac:dyDescent="0.25">
      <c r="A173" s="186" t="s">
        <v>1210</v>
      </c>
      <c r="B173" s="177"/>
      <c r="C173" s="177"/>
      <c r="D173" s="177"/>
    </row>
    <row r="174" spans="1:4" x14ac:dyDescent="0.25">
      <c r="A174" s="2" t="s">
        <v>61</v>
      </c>
      <c r="B174" s="177"/>
      <c r="C174" s="177"/>
      <c r="D174" s="177"/>
    </row>
    <row r="175" spans="1:4" x14ac:dyDescent="0.25">
      <c r="A175" s="199" t="s">
        <v>360</v>
      </c>
      <c r="B175" s="177"/>
      <c r="C175" s="177"/>
      <c r="D175" s="177"/>
    </row>
    <row r="176" spans="1:4" x14ac:dyDescent="0.25">
      <c r="A176"/>
      <c r="B176" s="177"/>
      <c r="C176" s="177"/>
      <c r="D176" s="177"/>
    </row>
    <row r="177" spans="1:4" x14ac:dyDescent="0.25">
      <c r="A177"/>
      <c r="B177" s="177"/>
      <c r="C177" s="177"/>
      <c r="D177" s="177"/>
    </row>
    <row r="178" spans="1:4" x14ac:dyDescent="0.25">
      <c r="A178"/>
      <c r="B178" s="177"/>
      <c r="C178" s="177"/>
      <c r="D178" s="177"/>
    </row>
    <row r="179" spans="1:4" x14ac:dyDescent="0.25">
      <c r="A179"/>
      <c r="B179" s="177"/>
      <c r="C179" s="177"/>
      <c r="D179" s="177"/>
    </row>
    <row r="180" spans="1:4" x14ac:dyDescent="0.25">
      <c r="A180"/>
      <c r="B180" s="177"/>
      <c r="C180" s="177"/>
      <c r="D180" s="177"/>
    </row>
    <row r="181" spans="1:4" x14ac:dyDescent="0.25">
      <c r="A181"/>
      <c r="B181" s="177"/>
      <c r="C181" s="177"/>
      <c r="D181" s="177"/>
    </row>
    <row r="182" spans="1:4" x14ac:dyDescent="0.25">
      <c r="A182"/>
      <c r="B182" s="177"/>
      <c r="C182" s="177"/>
      <c r="D182" s="177"/>
    </row>
    <row r="183" spans="1:4" x14ac:dyDescent="0.25">
      <c r="A183"/>
      <c r="B183" s="177"/>
      <c r="C183" s="177"/>
      <c r="D183" s="177"/>
    </row>
    <row r="184" spans="1:4" x14ac:dyDescent="0.25">
      <c r="A184"/>
      <c r="B184" s="177"/>
      <c r="C184" s="177"/>
      <c r="D184" s="177"/>
    </row>
    <row r="185" spans="1:4" x14ac:dyDescent="0.25">
      <c r="A185"/>
      <c r="B185" s="177"/>
      <c r="C185" s="177"/>
      <c r="D185" s="177"/>
    </row>
    <row r="186" spans="1:4" x14ac:dyDescent="0.25">
      <c r="A186"/>
      <c r="B186" s="177"/>
      <c r="C186" s="177"/>
      <c r="D186" s="177"/>
    </row>
    <row r="187" spans="1:4" x14ac:dyDescent="0.25">
      <c r="A187"/>
      <c r="B187" s="177"/>
      <c r="C187" s="177"/>
      <c r="D187" s="177"/>
    </row>
    <row r="188" spans="1:4" x14ac:dyDescent="0.25">
      <c r="A188"/>
      <c r="B188" s="177"/>
      <c r="C188" s="177"/>
      <c r="D188" s="177"/>
    </row>
    <row r="189" spans="1:4" x14ac:dyDescent="0.25">
      <c r="A189"/>
      <c r="B189" s="177"/>
      <c r="C189" s="177"/>
      <c r="D189" s="177"/>
    </row>
    <row r="190" spans="1:4" x14ac:dyDescent="0.25">
      <c r="A190"/>
      <c r="B190" s="177"/>
      <c r="C190" s="177"/>
      <c r="D190" s="177"/>
    </row>
    <row r="191" spans="1:4" x14ac:dyDescent="0.25">
      <c r="A191"/>
      <c r="B191" s="177"/>
      <c r="C191" s="177"/>
      <c r="D191" s="177"/>
    </row>
    <row r="192" spans="1:4" x14ac:dyDescent="0.25">
      <c r="A192"/>
      <c r="B192" s="177"/>
      <c r="C192" s="177"/>
      <c r="D192" s="177"/>
    </row>
    <row r="193" spans="1:4" x14ac:dyDescent="0.25">
      <c r="A193"/>
      <c r="B193" s="177"/>
      <c r="C193" s="177"/>
      <c r="D193" s="177"/>
    </row>
    <row r="194" spans="1:4" x14ac:dyDescent="0.25">
      <c r="A194"/>
      <c r="B194" s="177"/>
      <c r="C194" s="177"/>
      <c r="D194" s="177"/>
    </row>
    <row r="195" spans="1:4" x14ac:dyDescent="0.25">
      <c r="A195"/>
      <c r="B195" s="177"/>
      <c r="C195" s="177"/>
      <c r="D195" s="177"/>
    </row>
    <row r="196" spans="1:4" x14ac:dyDescent="0.25">
      <c r="A196"/>
      <c r="B196" s="177"/>
      <c r="C196" s="177"/>
      <c r="D196" s="177"/>
    </row>
    <row r="197" spans="1:4" x14ac:dyDescent="0.25">
      <c r="A197"/>
      <c r="B197" s="177"/>
      <c r="C197" s="177"/>
      <c r="D197" s="177"/>
    </row>
    <row r="198" spans="1:4" x14ac:dyDescent="0.25">
      <c r="A198"/>
      <c r="B198" s="177"/>
      <c r="C198" s="177"/>
      <c r="D198" s="177"/>
    </row>
    <row r="199" spans="1:4" x14ac:dyDescent="0.25">
      <c r="A199"/>
      <c r="B199" s="177"/>
      <c r="C199" s="177"/>
      <c r="D199" s="177"/>
    </row>
    <row r="200" spans="1:4" x14ac:dyDescent="0.25">
      <c r="A200"/>
      <c r="B200" s="177"/>
      <c r="C200" s="177"/>
      <c r="D200" s="177"/>
    </row>
    <row r="201" spans="1:4" x14ac:dyDescent="0.25">
      <c r="A201"/>
      <c r="B201" s="177"/>
      <c r="C201" s="177"/>
      <c r="D201" s="177"/>
    </row>
    <row r="202" spans="1:4" x14ac:dyDescent="0.25">
      <c r="A202"/>
      <c r="B202" s="177"/>
      <c r="C202" s="177"/>
      <c r="D202" s="177"/>
    </row>
    <row r="203" spans="1:4" x14ac:dyDescent="0.25">
      <c r="A203"/>
      <c r="B203" s="177"/>
      <c r="C203" s="177"/>
      <c r="D203" s="177"/>
    </row>
    <row r="204" spans="1:4" x14ac:dyDescent="0.25">
      <c r="A204"/>
      <c r="B204" s="177"/>
      <c r="C204" s="177"/>
      <c r="D204" s="177"/>
    </row>
    <row r="205" spans="1:4" x14ac:dyDescent="0.25">
      <c r="A205"/>
      <c r="B205" s="177"/>
      <c r="C205" s="177"/>
      <c r="D205" s="177"/>
    </row>
    <row r="206" spans="1:4" x14ac:dyDescent="0.25">
      <c r="A206"/>
      <c r="B206" s="177"/>
      <c r="C206" s="177"/>
      <c r="D206" s="177"/>
    </row>
    <row r="207" spans="1:4" x14ac:dyDescent="0.25">
      <c r="A207"/>
      <c r="B207" s="177"/>
      <c r="C207" s="177"/>
      <c r="D207" s="177"/>
    </row>
    <row r="208" spans="1:4" x14ac:dyDescent="0.25">
      <c r="A208"/>
      <c r="B208" s="177"/>
      <c r="C208" s="177"/>
      <c r="D208" s="177"/>
    </row>
    <row r="209" spans="1:4" x14ac:dyDescent="0.25">
      <c r="A209"/>
      <c r="B209" s="177"/>
      <c r="C209" s="177"/>
      <c r="D209" s="177"/>
    </row>
    <row r="210" spans="1:4" x14ac:dyDescent="0.25">
      <c r="A210"/>
      <c r="B210" s="177"/>
      <c r="C210" s="177"/>
      <c r="D210" s="177"/>
    </row>
    <row r="211" spans="1:4" x14ac:dyDescent="0.25">
      <c r="A211"/>
      <c r="B211" s="177"/>
      <c r="C211" s="177"/>
      <c r="D211" s="177"/>
    </row>
    <row r="212" spans="1:4" x14ac:dyDescent="0.25">
      <c r="A212"/>
      <c r="B212" s="177"/>
      <c r="C212" s="177"/>
      <c r="D212" s="177"/>
    </row>
    <row r="213" spans="1:4" x14ac:dyDescent="0.25">
      <c r="A213"/>
      <c r="B213" s="177"/>
      <c r="C213" s="177"/>
      <c r="D213" s="177"/>
    </row>
    <row r="214" spans="1:4" x14ac:dyDescent="0.25">
      <c r="A214"/>
      <c r="B214" s="177"/>
      <c r="C214" s="177"/>
      <c r="D214" s="177"/>
    </row>
    <row r="215" spans="1:4" x14ac:dyDescent="0.25">
      <c r="A215"/>
      <c r="B215" s="177"/>
      <c r="C215" s="177"/>
      <c r="D215" s="177"/>
    </row>
    <row r="216" spans="1:4" x14ac:dyDescent="0.25">
      <c r="A216"/>
      <c r="B216" s="177"/>
      <c r="C216" s="177"/>
      <c r="D216" s="177"/>
    </row>
    <row r="217" spans="1:4" x14ac:dyDescent="0.25">
      <c r="A217"/>
      <c r="B217" s="177"/>
      <c r="C217" s="177"/>
      <c r="D217" s="177"/>
    </row>
    <row r="218" spans="1:4" x14ac:dyDescent="0.25">
      <c r="A218"/>
      <c r="B218" s="177"/>
      <c r="C218" s="177"/>
      <c r="D218" s="177"/>
    </row>
    <row r="219" spans="1:4" x14ac:dyDescent="0.25">
      <c r="A219"/>
      <c r="B219" s="177"/>
      <c r="C219" s="177"/>
      <c r="D219" s="177"/>
    </row>
    <row r="220" spans="1:4" x14ac:dyDescent="0.25">
      <c r="A220"/>
      <c r="B220" s="177"/>
      <c r="C220" s="177"/>
      <c r="D220" s="177"/>
    </row>
    <row r="221" spans="1:4" x14ac:dyDescent="0.25">
      <c r="A221"/>
      <c r="B221" s="177"/>
      <c r="C221" s="177"/>
      <c r="D221" s="177"/>
    </row>
    <row r="222" spans="1:4" x14ac:dyDescent="0.25">
      <c r="A222"/>
      <c r="B222" s="177"/>
      <c r="C222" s="177"/>
      <c r="D222" s="177"/>
    </row>
    <row r="223" spans="1:4" x14ac:dyDescent="0.25">
      <c r="A223"/>
      <c r="B223" s="177"/>
      <c r="C223" s="177"/>
      <c r="D223" s="177"/>
    </row>
    <row r="224" spans="1:4" x14ac:dyDescent="0.25">
      <c r="A224"/>
      <c r="B224" s="177"/>
      <c r="C224" s="177"/>
      <c r="D224" s="177"/>
    </row>
    <row r="225" spans="1:4" x14ac:dyDescent="0.25">
      <c r="A225"/>
      <c r="B225" s="177"/>
      <c r="C225" s="177"/>
      <c r="D225" s="177"/>
    </row>
    <row r="226" spans="1:4" x14ac:dyDescent="0.25">
      <c r="A226"/>
      <c r="B226" s="177"/>
      <c r="C226" s="177"/>
      <c r="D226" s="177"/>
    </row>
    <row r="227" spans="1:4" x14ac:dyDescent="0.25">
      <c r="A227"/>
      <c r="B227" s="177"/>
      <c r="C227" s="177"/>
      <c r="D227" s="177"/>
    </row>
    <row r="228" spans="1:4" x14ac:dyDescent="0.25">
      <c r="A228"/>
      <c r="B228" s="177"/>
      <c r="C228" s="177"/>
      <c r="D228" s="177"/>
    </row>
    <row r="229" spans="1:4" x14ac:dyDescent="0.25">
      <c r="A229"/>
      <c r="B229" s="177"/>
      <c r="C229" s="177"/>
      <c r="D229" s="177"/>
    </row>
    <row r="230" spans="1:4" x14ac:dyDescent="0.25">
      <c r="A230"/>
      <c r="B230" s="177"/>
      <c r="C230" s="177"/>
      <c r="D230" s="177"/>
    </row>
    <row r="231" spans="1:4" x14ac:dyDescent="0.25">
      <c r="A231"/>
      <c r="B231" s="177"/>
      <c r="C231" s="177"/>
      <c r="D231" s="177"/>
    </row>
    <row r="232" spans="1:4" x14ac:dyDescent="0.25">
      <c r="A232"/>
      <c r="B232" s="177"/>
      <c r="C232" s="177"/>
      <c r="D232" s="177"/>
    </row>
    <row r="233" spans="1:4" x14ac:dyDescent="0.25">
      <c r="A233"/>
      <c r="B233" s="177"/>
      <c r="C233" s="177"/>
      <c r="D233" s="177"/>
    </row>
    <row r="234" spans="1:4" x14ac:dyDescent="0.25">
      <c r="A234"/>
      <c r="B234" s="177"/>
      <c r="C234" s="177"/>
      <c r="D234" s="177"/>
    </row>
    <row r="235" spans="1:4" x14ac:dyDescent="0.25">
      <c r="A235"/>
      <c r="B235" s="177"/>
      <c r="C235" s="177"/>
      <c r="D235" s="177"/>
    </row>
    <row r="236" spans="1:4" x14ac:dyDescent="0.25">
      <c r="A236"/>
      <c r="B236" s="177"/>
      <c r="C236" s="177"/>
      <c r="D236" s="177"/>
    </row>
    <row r="237" spans="1:4" x14ac:dyDescent="0.25">
      <c r="A237"/>
      <c r="B237" s="177"/>
      <c r="C237" s="177"/>
      <c r="D237" s="177"/>
    </row>
    <row r="238" spans="1:4" x14ac:dyDescent="0.25">
      <c r="A238"/>
      <c r="B238" s="177"/>
      <c r="C238" s="177"/>
      <c r="D238" s="177"/>
    </row>
    <row r="239" spans="1:4" x14ac:dyDescent="0.25">
      <c r="A239"/>
      <c r="B239" s="177"/>
      <c r="C239" s="177"/>
      <c r="D239" s="177"/>
    </row>
    <row r="240" spans="1:4" x14ac:dyDescent="0.25">
      <c r="A240"/>
      <c r="B240" s="177"/>
      <c r="C240" s="177"/>
      <c r="D240" s="177"/>
    </row>
    <row r="241" spans="1:4" x14ac:dyDescent="0.25">
      <c r="A241"/>
      <c r="B241" s="177"/>
      <c r="C241" s="177"/>
      <c r="D241" s="177"/>
    </row>
    <row r="242" spans="1:4" x14ac:dyDescent="0.25">
      <c r="A242"/>
      <c r="B242" s="177"/>
      <c r="C242" s="177"/>
      <c r="D242" s="177"/>
    </row>
    <row r="243" spans="1:4" x14ac:dyDescent="0.25">
      <c r="A243"/>
      <c r="B243" s="177"/>
      <c r="C243" s="177"/>
      <c r="D243" s="177"/>
    </row>
    <row r="244" spans="1:4" x14ac:dyDescent="0.25">
      <c r="A244"/>
      <c r="B244" s="177"/>
      <c r="C244" s="177"/>
      <c r="D244" s="177"/>
    </row>
    <row r="245" spans="1:4" x14ac:dyDescent="0.25">
      <c r="A245"/>
      <c r="B245" s="177"/>
      <c r="C245" s="177"/>
      <c r="D245" s="177"/>
    </row>
    <row r="246" spans="1:4" x14ac:dyDescent="0.25">
      <c r="A246"/>
      <c r="B246" s="177"/>
      <c r="C246" s="177"/>
      <c r="D246" s="177"/>
    </row>
    <row r="247" spans="1:4" x14ac:dyDescent="0.25">
      <c r="A247"/>
      <c r="B247" s="177"/>
      <c r="C247" s="177"/>
      <c r="D247" s="177"/>
    </row>
    <row r="248" spans="1:4" x14ac:dyDescent="0.25">
      <c r="A248"/>
      <c r="B248" s="177"/>
      <c r="C248" s="177"/>
      <c r="D248" s="177"/>
    </row>
    <row r="249" spans="1:4" x14ac:dyDescent="0.25">
      <c r="A249"/>
      <c r="B249" s="177"/>
      <c r="C249" s="177"/>
      <c r="D249" s="177"/>
    </row>
    <row r="250" spans="1:4" x14ac:dyDescent="0.25">
      <c r="A250"/>
      <c r="B250" s="177"/>
      <c r="C250" s="177"/>
      <c r="D250" s="177"/>
    </row>
    <row r="251" spans="1:4" x14ac:dyDescent="0.25">
      <c r="A251"/>
      <c r="B251" s="177"/>
      <c r="C251" s="177"/>
      <c r="D251" s="177"/>
    </row>
    <row r="252" spans="1:4" x14ac:dyDescent="0.25">
      <c r="A252"/>
      <c r="B252" s="177"/>
      <c r="C252" s="177"/>
      <c r="D252" s="177"/>
    </row>
    <row r="253" spans="1:4" x14ac:dyDescent="0.25">
      <c r="A253"/>
      <c r="B253" s="177"/>
      <c r="C253" s="177"/>
      <c r="D253" s="177"/>
    </row>
    <row r="254" spans="1:4" x14ac:dyDescent="0.25">
      <c r="A254"/>
      <c r="B254" s="177"/>
      <c r="C254" s="177"/>
      <c r="D254" s="177"/>
    </row>
    <row r="255" spans="1:4" x14ac:dyDescent="0.25">
      <c r="A255"/>
      <c r="B255" s="177"/>
      <c r="C255" s="177"/>
      <c r="D255" s="177"/>
    </row>
    <row r="256" spans="1:4" x14ac:dyDescent="0.25">
      <c r="A256"/>
      <c r="B256" s="177"/>
      <c r="C256" s="177"/>
      <c r="D256" s="177"/>
    </row>
    <row r="257" spans="1:4" x14ac:dyDescent="0.25">
      <c r="A257"/>
      <c r="B257" s="177"/>
      <c r="C257" s="177"/>
      <c r="D257" s="177"/>
    </row>
    <row r="258" spans="1:4" x14ac:dyDescent="0.25">
      <c r="A258"/>
      <c r="B258" s="177"/>
      <c r="C258" s="177"/>
      <c r="D258" s="177"/>
    </row>
    <row r="259" spans="1:4" x14ac:dyDescent="0.25">
      <c r="A259"/>
      <c r="B259" s="177"/>
      <c r="C259" s="177"/>
      <c r="D259" s="177"/>
    </row>
    <row r="260" spans="1:4" x14ac:dyDescent="0.25">
      <c r="A260"/>
      <c r="B260" s="177"/>
      <c r="C260" s="177"/>
      <c r="D260" s="177"/>
    </row>
    <row r="261" spans="1:4" x14ac:dyDescent="0.25">
      <c r="A261"/>
      <c r="B261" s="177"/>
      <c r="C261" s="177"/>
      <c r="D261" s="177"/>
    </row>
    <row r="262" spans="1:4" x14ac:dyDescent="0.25">
      <c r="A262"/>
      <c r="B262" s="177"/>
      <c r="C262" s="177"/>
      <c r="D262" s="177"/>
    </row>
    <row r="263" spans="1:4" x14ac:dyDescent="0.25">
      <c r="A263"/>
      <c r="B263" s="177"/>
      <c r="C263" s="177"/>
      <c r="D263" s="177"/>
    </row>
    <row r="264" spans="1:4" x14ac:dyDescent="0.25">
      <c r="A264"/>
      <c r="B264" s="177"/>
      <c r="C264" s="177"/>
      <c r="D264" s="177"/>
    </row>
    <row r="265" spans="1:4" x14ac:dyDescent="0.25">
      <c r="A265"/>
      <c r="B265" s="177"/>
      <c r="C265" s="177"/>
      <c r="D265" s="177"/>
    </row>
    <row r="266" spans="1:4" x14ac:dyDescent="0.25">
      <c r="A266"/>
      <c r="B266" s="177"/>
      <c r="C266" s="177"/>
      <c r="D266" s="177"/>
    </row>
    <row r="267" spans="1:4" x14ac:dyDescent="0.25">
      <c r="A267"/>
      <c r="B267" s="177"/>
      <c r="C267" s="177"/>
      <c r="D267" s="177"/>
    </row>
    <row r="268" spans="1:4" x14ac:dyDescent="0.25">
      <c r="A268"/>
      <c r="B268" s="177"/>
      <c r="C268" s="177"/>
      <c r="D268" s="177"/>
    </row>
    <row r="269" spans="1:4" x14ac:dyDescent="0.25">
      <c r="A269"/>
      <c r="B269" s="177"/>
      <c r="C269" s="177"/>
      <c r="D269" s="177"/>
    </row>
    <row r="270" spans="1:4" x14ac:dyDescent="0.25">
      <c r="A270"/>
      <c r="B270" s="177"/>
      <c r="C270" s="177"/>
      <c r="D270" s="177"/>
    </row>
    <row r="271" spans="1:4" x14ac:dyDescent="0.25">
      <c r="A271"/>
      <c r="B271" s="177"/>
      <c r="C271" s="177"/>
      <c r="D271" s="177"/>
    </row>
    <row r="272" spans="1:4" x14ac:dyDescent="0.25">
      <c r="A272"/>
      <c r="B272" s="177"/>
      <c r="C272" s="177"/>
      <c r="D272" s="177"/>
    </row>
    <row r="273" spans="1:4" x14ac:dyDescent="0.25">
      <c r="A273"/>
      <c r="B273" s="177"/>
      <c r="C273" s="177"/>
      <c r="D273" s="177"/>
    </row>
    <row r="274" spans="1:4" x14ac:dyDescent="0.25">
      <c r="A274"/>
      <c r="B274" s="177"/>
      <c r="C274" s="177"/>
      <c r="D274" s="177"/>
    </row>
    <row r="275" spans="1:4" x14ac:dyDescent="0.25">
      <c r="A275"/>
      <c r="B275" s="177"/>
      <c r="C275" s="177"/>
      <c r="D275" s="177"/>
    </row>
    <row r="276" spans="1:4" x14ac:dyDescent="0.25">
      <c r="A276"/>
      <c r="B276" s="177"/>
      <c r="C276" s="177"/>
      <c r="D276" s="177"/>
    </row>
    <row r="277" spans="1:4" x14ac:dyDescent="0.25">
      <c r="A277"/>
      <c r="B277" s="177"/>
      <c r="C277" s="177"/>
      <c r="D277" s="177"/>
    </row>
    <row r="278" spans="1:4" x14ac:dyDescent="0.25">
      <c r="A278"/>
      <c r="B278" s="177"/>
      <c r="C278" s="177"/>
      <c r="D278" s="177"/>
    </row>
    <row r="279" spans="1:4" x14ac:dyDescent="0.25">
      <c r="A279"/>
      <c r="B279" s="177"/>
      <c r="C279" s="177"/>
      <c r="D279" s="177"/>
    </row>
    <row r="280" spans="1:4" x14ac:dyDescent="0.25">
      <c r="A280"/>
      <c r="B280" s="177"/>
      <c r="C280" s="177"/>
      <c r="D280" s="177"/>
    </row>
    <row r="281" spans="1:4" x14ac:dyDescent="0.25">
      <c r="A281"/>
      <c r="B281" s="177"/>
      <c r="C281" s="177"/>
      <c r="D281" s="177"/>
    </row>
    <row r="282" spans="1:4" x14ac:dyDescent="0.25">
      <c r="A282"/>
      <c r="B282" s="177"/>
      <c r="C282" s="177"/>
      <c r="D282" s="177"/>
    </row>
    <row r="283" spans="1:4" x14ac:dyDescent="0.25">
      <c r="A283"/>
      <c r="B283" s="177"/>
      <c r="C283" s="177"/>
      <c r="D283" s="177"/>
    </row>
    <row r="284" spans="1:4" x14ac:dyDescent="0.25">
      <c r="A284"/>
      <c r="B284" s="177"/>
      <c r="C284" s="177"/>
      <c r="D284" s="177"/>
    </row>
    <row r="285" spans="1:4" x14ac:dyDescent="0.25">
      <c r="A285"/>
      <c r="B285" s="177"/>
      <c r="C285" s="177"/>
      <c r="D285" s="177"/>
    </row>
    <row r="286" spans="1:4" x14ac:dyDescent="0.25">
      <c r="A286"/>
      <c r="B286" s="177"/>
      <c r="C286" s="177"/>
      <c r="D286" s="177"/>
    </row>
    <row r="287" spans="1:4" x14ac:dyDescent="0.25">
      <c r="A287"/>
      <c r="B287" s="177"/>
      <c r="C287" s="177"/>
      <c r="D287" s="177"/>
    </row>
    <row r="288" spans="1:4" x14ac:dyDescent="0.25">
      <c r="A288"/>
      <c r="B288" s="177"/>
      <c r="C288" s="177"/>
      <c r="D288" s="177"/>
    </row>
    <row r="289" spans="1:4" x14ac:dyDescent="0.25">
      <c r="A289"/>
      <c r="B289" s="177"/>
      <c r="C289" s="177"/>
      <c r="D289" s="177"/>
    </row>
    <row r="290" spans="1:4" x14ac:dyDescent="0.25">
      <c r="A290"/>
      <c r="B290" s="177"/>
      <c r="C290" s="177"/>
      <c r="D290" s="177"/>
    </row>
    <row r="291" spans="1:4" x14ac:dyDescent="0.25">
      <c r="A291"/>
      <c r="B291" s="177"/>
      <c r="C291" s="177"/>
      <c r="D291" s="177"/>
    </row>
    <row r="292" spans="1:4" x14ac:dyDescent="0.25">
      <c r="A292"/>
      <c r="B292" s="177"/>
      <c r="C292" s="177"/>
      <c r="D292" s="177"/>
    </row>
    <row r="293" spans="1:4" x14ac:dyDescent="0.25">
      <c r="A293"/>
      <c r="B293" s="177"/>
      <c r="C293" s="177"/>
      <c r="D293" s="177"/>
    </row>
    <row r="294" spans="1:4" x14ac:dyDescent="0.25">
      <c r="A294"/>
      <c r="B294" s="177"/>
      <c r="C294" s="177"/>
      <c r="D294" s="177"/>
    </row>
    <row r="295" spans="1:4" x14ac:dyDescent="0.25">
      <c r="A295"/>
      <c r="B295" s="177"/>
      <c r="C295" s="177"/>
      <c r="D295" s="177"/>
    </row>
    <row r="296" spans="1:4" x14ac:dyDescent="0.25">
      <c r="A296"/>
      <c r="B296" s="177"/>
      <c r="C296" s="177"/>
      <c r="D296" s="177"/>
    </row>
    <row r="297" spans="1:4" x14ac:dyDescent="0.25">
      <c r="A297"/>
      <c r="B297" s="177"/>
      <c r="C297" s="177"/>
      <c r="D297" s="177"/>
    </row>
    <row r="298" spans="1:4" x14ac:dyDescent="0.25">
      <c r="A298"/>
      <c r="B298" s="177"/>
      <c r="C298" s="177"/>
      <c r="D298" s="177"/>
    </row>
    <row r="299" spans="1:4" x14ac:dyDescent="0.25">
      <c r="A299"/>
      <c r="B299" s="177"/>
      <c r="C299" s="177"/>
      <c r="D299" s="177"/>
    </row>
    <row r="300" spans="1:4" x14ac:dyDescent="0.25">
      <c r="A300"/>
      <c r="B300" s="177"/>
      <c r="C300" s="177"/>
      <c r="D300" s="177"/>
    </row>
    <row r="301" spans="1:4" x14ac:dyDescent="0.25">
      <c r="A301"/>
      <c r="B301" s="177"/>
      <c r="C301" s="177"/>
      <c r="D301" s="177"/>
    </row>
    <row r="302" spans="1:4" x14ac:dyDescent="0.25">
      <c r="A302"/>
      <c r="B302" s="177"/>
      <c r="C302" s="177"/>
      <c r="D302" s="177"/>
    </row>
    <row r="303" spans="1:4" x14ac:dyDescent="0.25">
      <c r="A303"/>
      <c r="B303" s="177"/>
      <c r="C303" s="177"/>
      <c r="D303" s="177"/>
    </row>
    <row r="304" spans="1:4" x14ac:dyDescent="0.25">
      <c r="A304"/>
      <c r="B304" s="177"/>
      <c r="C304" s="177"/>
      <c r="D304" s="177"/>
    </row>
    <row r="305" spans="1:4" x14ac:dyDescent="0.25">
      <c r="A305"/>
      <c r="B305" s="177"/>
      <c r="C305" s="177"/>
      <c r="D305" s="177"/>
    </row>
    <row r="306" spans="1:4" x14ac:dyDescent="0.25">
      <c r="A306"/>
      <c r="B306" s="177"/>
      <c r="C306" s="177"/>
      <c r="D306" s="177"/>
    </row>
    <row r="307" spans="1:4" x14ac:dyDescent="0.25">
      <c r="A307"/>
      <c r="B307" s="177"/>
      <c r="C307" s="177"/>
      <c r="D307" s="177"/>
    </row>
    <row r="308" spans="1:4" x14ac:dyDescent="0.25">
      <c r="A308"/>
      <c r="B308" s="177"/>
      <c r="C308" s="177"/>
      <c r="D308" s="177"/>
    </row>
    <row r="309" spans="1:4" x14ac:dyDescent="0.25">
      <c r="A309"/>
      <c r="B309" s="177"/>
      <c r="C309" s="177"/>
      <c r="D309" s="177"/>
    </row>
    <row r="310" spans="1:4" x14ac:dyDescent="0.25">
      <c r="A310"/>
      <c r="B310" s="177"/>
      <c r="C310" s="177"/>
      <c r="D310" s="177"/>
    </row>
    <row r="311" spans="1:4" x14ac:dyDescent="0.25">
      <c r="A311"/>
      <c r="B311" s="177"/>
      <c r="C311" s="177"/>
      <c r="D311" s="177"/>
    </row>
    <row r="312" spans="1:4" x14ac:dyDescent="0.25">
      <c r="A312"/>
      <c r="B312" s="177"/>
      <c r="C312" s="177"/>
      <c r="D312" s="177"/>
    </row>
    <row r="313" spans="1:4" x14ac:dyDescent="0.25">
      <c r="A313"/>
      <c r="B313" s="177"/>
      <c r="C313" s="177"/>
      <c r="D313" s="177"/>
    </row>
    <row r="314" spans="1:4" x14ac:dyDescent="0.25">
      <c r="A314"/>
      <c r="B314" s="177"/>
      <c r="C314" s="177"/>
      <c r="D314" s="177"/>
    </row>
    <row r="315" spans="1:4" x14ac:dyDescent="0.25">
      <c r="A315"/>
      <c r="B315" s="177"/>
      <c r="C315" s="177"/>
      <c r="D315" s="177"/>
    </row>
    <row r="316" spans="1:4" x14ac:dyDescent="0.25">
      <c r="A316"/>
      <c r="B316" s="177"/>
      <c r="C316" s="177"/>
      <c r="D316" s="177"/>
    </row>
    <row r="317" spans="1:4" x14ac:dyDescent="0.25">
      <c r="A317"/>
      <c r="B317" s="177"/>
      <c r="C317" s="177"/>
      <c r="D317" s="177"/>
    </row>
    <row r="318" spans="1:4" x14ac:dyDescent="0.25">
      <c r="A318"/>
      <c r="B318" s="177"/>
      <c r="C318" s="177"/>
      <c r="D318" s="177"/>
    </row>
    <row r="319" spans="1:4" x14ac:dyDescent="0.25">
      <c r="A319"/>
      <c r="B319" s="177"/>
      <c r="C319" s="177"/>
      <c r="D319" s="177"/>
    </row>
    <row r="320" spans="1:4" x14ac:dyDescent="0.25">
      <c r="A320"/>
      <c r="B320" s="177"/>
      <c r="C320" s="177"/>
      <c r="D320" s="177"/>
    </row>
    <row r="321" spans="1:4" x14ac:dyDescent="0.25">
      <c r="A321"/>
      <c r="B321" s="177"/>
      <c r="C321" s="177"/>
      <c r="D321" s="177"/>
    </row>
    <row r="322" spans="1:4" x14ac:dyDescent="0.25">
      <c r="A322"/>
      <c r="B322" s="177"/>
      <c r="C322" s="177"/>
      <c r="D322" s="177"/>
    </row>
    <row r="323" spans="1:4" x14ac:dyDescent="0.25">
      <c r="A323"/>
      <c r="B323" s="177"/>
      <c r="C323" s="177"/>
      <c r="D323" s="177"/>
    </row>
    <row r="324" spans="1:4" x14ac:dyDescent="0.25">
      <c r="A324"/>
      <c r="B324" s="177"/>
      <c r="C324" s="177"/>
      <c r="D324" s="177"/>
    </row>
    <row r="325" spans="1:4" x14ac:dyDescent="0.25">
      <c r="A325"/>
      <c r="B325" s="177"/>
      <c r="C325" s="177"/>
      <c r="D325" s="177"/>
    </row>
    <row r="326" spans="1:4" x14ac:dyDescent="0.25">
      <c r="A326"/>
      <c r="B326" s="177"/>
      <c r="C326" s="177"/>
      <c r="D326" s="177"/>
    </row>
    <row r="327" spans="1:4" x14ac:dyDescent="0.25">
      <c r="A327"/>
      <c r="B327" s="177"/>
      <c r="C327" s="177"/>
      <c r="D327" s="177"/>
    </row>
    <row r="328" spans="1:4" x14ac:dyDescent="0.25">
      <c r="A328"/>
      <c r="B328" s="177"/>
      <c r="C328" s="177"/>
      <c r="D328" s="177"/>
    </row>
    <row r="329" spans="1:4" x14ac:dyDescent="0.25">
      <c r="A329"/>
      <c r="B329" s="177"/>
      <c r="C329" s="177"/>
      <c r="D329" s="177"/>
    </row>
    <row r="330" spans="1:4" x14ac:dyDescent="0.25">
      <c r="A330"/>
      <c r="B330" s="177"/>
      <c r="C330" s="177"/>
      <c r="D330" s="177"/>
    </row>
    <row r="331" spans="1:4" x14ac:dyDescent="0.25">
      <c r="A331"/>
      <c r="B331" s="177"/>
      <c r="C331" s="177"/>
      <c r="D331" s="177"/>
    </row>
    <row r="332" spans="1:4" x14ac:dyDescent="0.25">
      <c r="A332"/>
      <c r="B332" s="177"/>
      <c r="C332" s="177"/>
      <c r="D332" s="177"/>
    </row>
    <row r="333" spans="1:4" x14ac:dyDescent="0.25">
      <c r="A333"/>
      <c r="B333" s="177"/>
      <c r="C333" s="177"/>
      <c r="D333" s="177"/>
    </row>
    <row r="334" spans="1:4" x14ac:dyDescent="0.25">
      <c r="A334"/>
      <c r="B334" s="177"/>
      <c r="C334" s="177"/>
      <c r="D334" s="177"/>
    </row>
    <row r="335" spans="1:4" x14ac:dyDescent="0.25">
      <c r="A335"/>
      <c r="B335" s="177"/>
      <c r="C335" s="177"/>
      <c r="D335" s="177"/>
    </row>
    <row r="336" spans="1:4" x14ac:dyDescent="0.25">
      <c r="A336"/>
      <c r="B336" s="177"/>
      <c r="C336" s="177"/>
      <c r="D336" s="177"/>
    </row>
    <row r="337" spans="1:4" x14ac:dyDescent="0.25">
      <c r="A337"/>
      <c r="B337" s="177"/>
      <c r="C337" s="177"/>
      <c r="D337" s="177"/>
    </row>
    <row r="338" spans="1:4" x14ac:dyDescent="0.25">
      <c r="A338"/>
      <c r="B338" s="177"/>
      <c r="C338" s="177"/>
      <c r="D338" s="177"/>
    </row>
    <row r="339" spans="1:4" x14ac:dyDescent="0.25">
      <c r="A339"/>
      <c r="B339" s="177"/>
      <c r="C339" s="177"/>
      <c r="D339" s="177"/>
    </row>
    <row r="340" spans="1:4" x14ac:dyDescent="0.25">
      <c r="A340"/>
      <c r="B340" s="177"/>
      <c r="C340" s="177"/>
      <c r="D340" s="177"/>
    </row>
    <row r="341" spans="1:4" x14ac:dyDescent="0.25">
      <c r="A341"/>
      <c r="B341" s="177"/>
      <c r="C341" s="177"/>
      <c r="D341" s="177"/>
    </row>
    <row r="342" spans="1:4" x14ac:dyDescent="0.25">
      <c r="A342"/>
      <c r="B342" s="177"/>
      <c r="C342" s="177"/>
      <c r="D342" s="177"/>
    </row>
    <row r="343" spans="1:4" x14ac:dyDescent="0.25">
      <c r="A343"/>
      <c r="B343" s="177"/>
      <c r="C343" s="177"/>
      <c r="D343" s="177"/>
    </row>
    <row r="344" spans="1:4" x14ac:dyDescent="0.25">
      <c r="A344"/>
      <c r="B344" s="177"/>
      <c r="C344" s="177"/>
      <c r="D344" s="177"/>
    </row>
    <row r="345" spans="1:4" x14ac:dyDescent="0.25">
      <c r="A345"/>
      <c r="B345" s="177"/>
      <c r="C345" s="177"/>
      <c r="D345" s="177"/>
    </row>
    <row r="346" spans="1:4" x14ac:dyDescent="0.25">
      <c r="A346"/>
      <c r="B346" s="177"/>
      <c r="C346" s="177"/>
      <c r="D346" s="177"/>
    </row>
    <row r="347" spans="1:4" x14ac:dyDescent="0.25">
      <c r="A347"/>
      <c r="B347" s="177"/>
      <c r="C347" s="177"/>
      <c r="D347" s="177"/>
    </row>
    <row r="348" spans="1:4" x14ac:dyDescent="0.25">
      <c r="A348"/>
      <c r="B348" s="177"/>
      <c r="C348" s="177"/>
      <c r="D348" s="177"/>
    </row>
    <row r="349" spans="1:4" x14ac:dyDescent="0.25">
      <c r="A349"/>
      <c r="B349" s="177"/>
      <c r="C349" s="177"/>
      <c r="D349" s="177"/>
    </row>
    <row r="350" spans="1:4" x14ac:dyDescent="0.25">
      <c r="A350"/>
      <c r="B350" s="177"/>
      <c r="C350" s="177"/>
      <c r="D350" s="177"/>
    </row>
    <row r="351" spans="1:4" x14ac:dyDescent="0.25">
      <c r="A351"/>
      <c r="B351" s="177"/>
      <c r="C351" s="177"/>
      <c r="D351" s="177"/>
    </row>
    <row r="352" spans="1:4" x14ac:dyDescent="0.25">
      <c r="A352"/>
      <c r="B352" s="177"/>
      <c r="C352" s="177"/>
      <c r="D352" s="177"/>
    </row>
    <row r="353" spans="1:4" x14ac:dyDescent="0.25">
      <c r="A353"/>
      <c r="B353" s="177"/>
      <c r="C353" s="177"/>
      <c r="D353" s="177"/>
    </row>
    <row r="354" spans="1:4" x14ac:dyDescent="0.25">
      <c r="A354"/>
      <c r="B354" s="177"/>
      <c r="C354" s="177"/>
      <c r="D354" s="177"/>
    </row>
    <row r="355" spans="1:4" x14ac:dyDescent="0.25">
      <c r="A355"/>
      <c r="B355" s="177"/>
      <c r="C355" s="177"/>
      <c r="D355" s="177"/>
    </row>
    <row r="356" spans="1:4" x14ac:dyDescent="0.25">
      <c r="A356"/>
      <c r="B356" s="177"/>
      <c r="C356" s="177"/>
      <c r="D356" s="177"/>
    </row>
    <row r="357" spans="1:4" x14ac:dyDescent="0.25">
      <c r="A357"/>
      <c r="B357" s="177"/>
      <c r="C357" s="177"/>
      <c r="D357" s="177"/>
    </row>
    <row r="358" spans="1:4" x14ac:dyDescent="0.25">
      <c r="A358"/>
      <c r="B358" s="177"/>
      <c r="C358" s="177"/>
      <c r="D358" s="177"/>
    </row>
    <row r="359" spans="1:4" x14ac:dyDescent="0.25">
      <c r="A359"/>
      <c r="B359" s="177"/>
      <c r="C359" s="177"/>
      <c r="D359" s="177"/>
    </row>
    <row r="360" spans="1:4" x14ac:dyDescent="0.25">
      <c r="A360"/>
      <c r="B360" s="177"/>
      <c r="C360" s="177"/>
      <c r="D360" s="177"/>
    </row>
    <row r="361" spans="1:4" x14ac:dyDescent="0.25">
      <c r="A361"/>
      <c r="B361" s="177"/>
      <c r="C361" s="177"/>
      <c r="D361" s="177"/>
    </row>
    <row r="362" spans="1:4" x14ac:dyDescent="0.25">
      <c r="A362"/>
      <c r="B362" s="177"/>
      <c r="C362" s="177"/>
      <c r="D362" s="177"/>
    </row>
    <row r="363" spans="1:4" x14ac:dyDescent="0.25">
      <c r="A363"/>
      <c r="B363" s="177"/>
      <c r="C363" s="177"/>
      <c r="D363" s="177"/>
    </row>
    <row r="364" spans="1:4" x14ac:dyDescent="0.25">
      <c r="A364"/>
      <c r="B364" s="177"/>
      <c r="C364" s="177"/>
      <c r="D364" s="177"/>
    </row>
    <row r="365" spans="1:4" x14ac:dyDescent="0.25">
      <c r="A365"/>
      <c r="B365" s="177"/>
      <c r="C365" s="177"/>
      <c r="D365" s="177"/>
    </row>
    <row r="366" spans="1:4" x14ac:dyDescent="0.25">
      <c r="A366"/>
      <c r="B366" s="177"/>
      <c r="C366" s="177"/>
      <c r="D366" s="177"/>
    </row>
    <row r="367" spans="1:4" x14ac:dyDescent="0.25">
      <c r="A367"/>
      <c r="B367" s="177"/>
      <c r="C367" s="177"/>
      <c r="D367" s="177"/>
    </row>
    <row r="368" spans="1:4" x14ac:dyDescent="0.25">
      <c r="A368"/>
      <c r="B368" s="177"/>
      <c r="C368" s="177"/>
      <c r="D368" s="177"/>
    </row>
    <row r="369" spans="1:4" x14ac:dyDescent="0.25">
      <c r="A369"/>
      <c r="B369" s="177"/>
      <c r="C369" s="177"/>
      <c r="D369" s="177"/>
    </row>
    <row r="370" spans="1:4" x14ac:dyDescent="0.25">
      <c r="A370"/>
      <c r="B370" s="177"/>
      <c r="C370" s="177"/>
      <c r="D370" s="177"/>
    </row>
    <row r="371" spans="1:4" x14ac:dyDescent="0.25">
      <c r="A371"/>
      <c r="B371" s="177"/>
      <c r="C371" s="177"/>
      <c r="D371" s="177"/>
    </row>
    <row r="372" spans="1:4" x14ac:dyDescent="0.25">
      <c r="A372"/>
      <c r="B372" s="177"/>
      <c r="C372" s="177"/>
      <c r="D372" s="177"/>
    </row>
    <row r="373" spans="1:4" x14ac:dyDescent="0.25">
      <c r="A373"/>
      <c r="B373" s="177"/>
      <c r="C373" s="177"/>
      <c r="D373" s="177"/>
    </row>
    <row r="374" spans="1:4" x14ac:dyDescent="0.25">
      <c r="A374"/>
      <c r="B374" s="177"/>
      <c r="C374" s="177"/>
      <c r="D374" s="177"/>
    </row>
    <row r="375" spans="1:4" x14ac:dyDescent="0.25">
      <c r="A375"/>
      <c r="B375" s="177"/>
      <c r="C375" s="177"/>
      <c r="D375" s="177"/>
    </row>
    <row r="376" spans="1:4" x14ac:dyDescent="0.25">
      <c r="A376"/>
      <c r="B376" s="177"/>
      <c r="C376" s="177"/>
      <c r="D376" s="177"/>
    </row>
    <row r="377" spans="1:4" x14ac:dyDescent="0.25">
      <c r="A377"/>
      <c r="B377" s="177"/>
      <c r="C377" s="177"/>
      <c r="D377" s="177"/>
    </row>
    <row r="378" spans="1:4" x14ac:dyDescent="0.25">
      <c r="A378"/>
      <c r="B378" s="177"/>
      <c r="C378" s="177"/>
      <c r="D378" s="177"/>
    </row>
    <row r="379" spans="1:4" x14ac:dyDescent="0.25">
      <c r="A379"/>
      <c r="B379" s="177"/>
      <c r="C379" s="177"/>
      <c r="D379" s="177"/>
    </row>
    <row r="380" spans="1:4" x14ac:dyDescent="0.25">
      <c r="A380"/>
      <c r="B380" s="177"/>
      <c r="C380" s="177"/>
      <c r="D380" s="177"/>
    </row>
    <row r="381" spans="1:4" x14ac:dyDescent="0.25">
      <c r="A381"/>
      <c r="B381" s="177"/>
      <c r="C381" s="177"/>
      <c r="D381" s="177"/>
    </row>
    <row r="382" spans="1:4" x14ac:dyDescent="0.25">
      <c r="A382"/>
      <c r="B382" s="177"/>
      <c r="C382" s="177"/>
      <c r="D382" s="177"/>
    </row>
    <row r="383" spans="1:4" x14ac:dyDescent="0.25">
      <c r="A383"/>
      <c r="B383" s="177"/>
      <c r="C383" s="177"/>
      <c r="D383" s="177"/>
    </row>
    <row r="384" spans="1:4" x14ac:dyDescent="0.25">
      <c r="A384"/>
      <c r="B384" s="177"/>
      <c r="C384" s="177"/>
      <c r="D384" s="177"/>
    </row>
    <row r="385" spans="1:4" x14ac:dyDescent="0.25">
      <c r="A385"/>
      <c r="B385" s="177"/>
      <c r="C385" s="177"/>
      <c r="D385" s="177"/>
    </row>
    <row r="386" spans="1:4" x14ac:dyDescent="0.25">
      <c r="A386"/>
      <c r="B386" s="177"/>
      <c r="C386" s="177"/>
      <c r="D386" s="177"/>
    </row>
    <row r="387" spans="1:4" x14ac:dyDescent="0.25">
      <c r="A387"/>
      <c r="B387" s="177"/>
      <c r="C387" s="177"/>
      <c r="D387" s="177"/>
    </row>
    <row r="388" spans="1:4" x14ac:dyDescent="0.25">
      <c r="A388"/>
      <c r="B388" s="177"/>
      <c r="C388" s="177"/>
      <c r="D388" s="177"/>
    </row>
    <row r="389" spans="1:4" x14ac:dyDescent="0.25">
      <c r="A389"/>
      <c r="B389" s="177"/>
      <c r="C389" s="177"/>
      <c r="D389" s="177"/>
    </row>
    <row r="390" spans="1:4" x14ac:dyDescent="0.25">
      <c r="A390"/>
      <c r="B390" s="177"/>
      <c r="C390" s="177"/>
      <c r="D390" s="177"/>
    </row>
    <row r="391" spans="1:4" x14ac:dyDescent="0.25">
      <c r="A391"/>
      <c r="B391" s="177"/>
      <c r="C391" s="177"/>
      <c r="D391" s="177"/>
    </row>
    <row r="392" spans="1:4" x14ac:dyDescent="0.25">
      <c r="A392"/>
      <c r="B392" s="177"/>
      <c r="C392" s="177"/>
      <c r="D392" s="177"/>
    </row>
    <row r="393" spans="1:4" x14ac:dyDescent="0.25">
      <c r="A393"/>
      <c r="B393" s="177"/>
      <c r="C393" s="177"/>
      <c r="D393" s="177"/>
    </row>
    <row r="394" spans="1:4" x14ac:dyDescent="0.25">
      <c r="A394"/>
      <c r="B394" s="177"/>
      <c r="C394" s="177"/>
      <c r="D394" s="177"/>
    </row>
    <row r="395" spans="1:4" x14ac:dyDescent="0.25">
      <c r="A395"/>
      <c r="B395" s="177"/>
      <c r="C395" s="177"/>
      <c r="D395" s="177"/>
    </row>
    <row r="396" spans="1:4" x14ac:dyDescent="0.25">
      <c r="A396"/>
      <c r="B396" s="177"/>
      <c r="C396" s="177"/>
      <c r="D396" s="177"/>
    </row>
    <row r="397" spans="1:4" x14ac:dyDescent="0.25">
      <c r="A397"/>
      <c r="B397" s="177"/>
      <c r="C397" s="177"/>
      <c r="D397" s="177"/>
    </row>
    <row r="398" spans="1:4" x14ac:dyDescent="0.25">
      <c r="A398"/>
      <c r="B398" s="177"/>
      <c r="C398" s="177"/>
      <c r="D398" s="177"/>
    </row>
    <row r="399" spans="1:4" x14ac:dyDescent="0.25">
      <c r="A399"/>
      <c r="B399" s="177"/>
      <c r="C399" s="177"/>
      <c r="D399" s="177"/>
    </row>
    <row r="400" spans="1:4" x14ac:dyDescent="0.25">
      <c r="A400"/>
      <c r="B400" s="177"/>
      <c r="C400" s="177"/>
      <c r="D400" s="177"/>
    </row>
    <row r="401" spans="1:4" x14ac:dyDescent="0.25">
      <c r="A401"/>
      <c r="B401" s="177"/>
      <c r="C401" s="177"/>
      <c r="D401" s="177"/>
    </row>
    <row r="402" spans="1:4" x14ac:dyDescent="0.25">
      <c r="A402"/>
      <c r="B402" s="177"/>
      <c r="C402" s="177"/>
      <c r="D402" s="177"/>
    </row>
    <row r="403" spans="1:4" x14ac:dyDescent="0.25">
      <c r="A403"/>
      <c r="B403" s="177"/>
      <c r="C403" s="177"/>
      <c r="D403" s="177"/>
    </row>
    <row r="404" spans="1:4" x14ac:dyDescent="0.25">
      <c r="A404"/>
      <c r="B404" s="177"/>
      <c r="C404" s="177"/>
      <c r="D404" s="177"/>
    </row>
    <row r="405" spans="1:4" x14ac:dyDescent="0.25">
      <c r="A405"/>
      <c r="B405" s="177"/>
      <c r="C405" s="177"/>
      <c r="D405" s="177"/>
    </row>
    <row r="406" spans="1:4" x14ac:dyDescent="0.25">
      <c r="A406"/>
      <c r="B406" s="177"/>
      <c r="C406" s="177"/>
      <c r="D406" s="177"/>
    </row>
    <row r="407" spans="1:4" x14ac:dyDescent="0.25">
      <c r="A407"/>
      <c r="B407" s="177"/>
      <c r="C407" s="177"/>
      <c r="D407" s="177"/>
    </row>
    <row r="408" spans="1:4" x14ac:dyDescent="0.25">
      <c r="A408"/>
      <c r="B408" s="177"/>
      <c r="C408" s="177"/>
      <c r="D408" s="177"/>
    </row>
    <row r="409" spans="1:4" x14ac:dyDescent="0.25">
      <c r="A409"/>
      <c r="B409" s="177"/>
      <c r="C409" s="177"/>
      <c r="D409" s="177"/>
    </row>
    <row r="410" spans="1:4" x14ac:dyDescent="0.25">
      <c r="A410"/>
      <c r="B410" s="177"/>
      <c r="C410" s="177"/>
      <c r="D410" s="177"/>
    </row>
    <row r="411" spans="1:4" x14ac:dyDescent="0.25">
      <c r="A411"/>
      <c r="B411" s="177"/>
      <c r="C411" s="177"/>
      <c r="D411" s="177"/>
    </row>
    <row r="412" spans="1:4" x14ac:dyDescent="0.25">
      <c r="A412"/>
      <c r="B412" s="177"/>
      <c r="C412" s="177"/>
      <c r="D412" s="177"/>
    </row>
    <row r="413" spans="1:4" x14ac:dyDescent="0.25">
      <c r="A413"/>
      <c r="B413" s="177"/>
      <c r="C413" s="177"/>
      <c r="D413" s="177"/>
    </row>
    <row r="414" spans="1:4" x14ac:dyDescent="0.25">
      <c r="A414"/>
      <c r="B414" s="177"/>
      <c r="C414" s="177"/>
      <c r="D414" s="177"/>
    </row>
    <row r="415" spans="1:4" x14ac:dyDescent="0.25">
      <c r="A415"/>
      <c r="B415" s="177"/>
      <c r="C415" s="177"/>
      <c r="D415" s="177"/>
    </row>
    <row r="416" spans="1:4" x14ac:dyDescent="0.25">
      <c r="A416"/>
      <c r="B416" s="177"/>
      <c r="C416" s="177"/>
      <c r="D416" s="177"/>
    </row>
    <row r="417" spans="1:4" x14ac:dyDescent="0.25">
      <c r="A417"/>
      <c r="B417" s="177"/>
      <c r="C417" s="177"/>
      <c r="D417" s="177"/>
    </row>
    <row r="418" spans="1:4" x14ac:dyDescent="0.25">
      <c r="A418"/>
      <c r="B418" s="177"/>
      <c r="C418" s="177"/>
      <c r="D418" s="177"/>
    </row>
    <row r="419" spans="1:4" x14ac:dyDescent="0.25">
      <c r="A419"/>
      <c r="B419" s="177"/>
      <c r="C419" s="177"/>
      <c r="D419" s="177"/>
    </row>
    <row r="420" spans="1:4" x14ac:dyDescent="0.25">
      <c r="A420"/>
      <c r="B420" s="177"/>
      <c r="C420" s="177"/>
      <c r="D420" s="177"/>
    </row>
    <row r="421" spans="1:4" x14ac:dyDescent="0.25">
      <c r="A421"/>
      <c r="B421" s="177"/>
      <c r="C421" s="177"/>
      <c r="D421" s="177"/>
    </row>
    <row r="422" spans="1:4" x14ac:dyDescent="0.25">
      <c r="A422"/>
      <c r="B422" s="177"/>
      <c r="C422" s="177"/>
      <c r="D422" s="177"/>
    </row>
    <row r="423" spans="1:4" x14ac:dyDescent="0.25">
      <c r="A423"/>
      <c r="B423" s="177"/>
      <c r="C423" s="177"/>
      <c r="D423" s="177"/>
    </row>
    <row r="424" spans="1:4" x14ac:dyDescent="0.25">
      <c r="A424"/>
      <c r="B424" s="177"/>
      <c r="C424" s="177"/>
      <c r="D424" s="177"/>
    </row>
    <row r="425" spans="1:4" x14ac:dyDescent="0.25">
      <c r="A425"/>
      <c r="B425" s="177"/>
      <c r="C425" s="177"/>
      <c r="D425" s="177"/>
    </row>
    <row r="426" spans="1:4" x14ac:dyDescent="0.25">
      <c r="A426"/>
      <c r="B426" s="177"/>
      <c r="C426" s="177"/>
      <c r="D426" s="177"/>
    </row>
    <row r="427" spans="1:4" x14ac:dyDescent="0.25">
      <c r="A427"/>
      <c r="B427" s="177"/>
      <c r="C427" s="177"/>
      <c r="D427" s="177"/>
    </row>
    <row r="428" spans="1:4" x14ac:dyDescent="0.25">
      <c r="A428"/>
      <c r="B428" s="177"/>
      <c r="C428" s="177"/>
      <c r="D428" s="177"/>
    </row>
    <row r="429" spans="1:4" x14ac:dyDescent="0.25">
      <c r="A429"/>
      <c r="B429" s="177"/>
      <c r="C429" s="177"/>
      <c r="D429" s="177"/>
    </row>
    <row r="430" spans="1:4" x14ac:dyDescent="0.25">
      <c r="A430"/>
      <c r="B430" s="177"/>
      <c r="C430" s="177"/>
      <c r="D430" s="177"/>
    </row>
    <row r="431" spans="1:4" x14ac:dyDescent="0.25">
      <c r="A431"/>
      <c r="B431" s="177"/>
      <c r="C431" s="177"/>
      <c r="D431" s="177"/>
    </row>
    <row r="432" spans="1:4" x14ac:dyDescent="0.25">
      <c r="A432"/>
      <c r="B432" s="177"/>
      <c r="C432" s="177"/>
      <c r="D432" s="177"/>
    </row>
    <row r="433" spans="1:4" x14ac:dyDescent="0.25">
      <c r="A433"/>
      <c r="B433" s="177"/>
      <c r="C433" s="177"/>
      <c r="D433" s="177"/>
    </row>
    <row r="434" spans="1:4" x14ac:dyDescent="0.25">
      <c r="A434"/>
      <c r="B434" s="177"/>
      <c r="C434" s="177"/>
      <c r="D434" s="177"/>
    </row>
    <row r="435" spans="1:4" x14ac:dyDescent="0.25">
      <c r="A435"/>
      <c r="B435" s="177"/>
      <c r="C435" s="177"/>
      <c r="D435" s="177"/>
    </row>
    <row r="436" spans="1:4" x14ac:dyDescent="0.25">
      <c r="A436"/>
      <c r="B436" s="177"/>
      <c r="C436" s="177"/>
      <c r="D436" s="177"/>
    </row>
    <row r="437" spans="1:4" x14ac:dyDescent="0.25">
      <c r="A437"/>
      <c r="B437" s="177"/>
      <c r="C437" s="177"/>
      <c r="D437" s="177"/>
    </row>
    <row r="438" spans="1:4" x14ac:dyDescent="0.25">
      <c r="A438"/>
      <c r="B438" s="177"/>
      <c r="C438" s="177"/>
      <c r="D438" s="177"/>
    </row>
    <row r="439" spans="1:4" x14ac:dyDescent="0.25">
      <c r="A439"/>
      <c r="B439" s="177"/>
      <c r="C439" s="177"/>
      <c r="D439" s="177"/>
    </row>
    <row r="440" spans="1:4" x14ac:dyDescent="0.25">
      <c r="A440"/>
      <c r="B440" s="177"/>
      <c r="C440" s="177"/>
      <c r="D440" s="177"/>
    </row>
    <row r="441" spans="1:4" x14ac:dyDescent="0.25">
      <c r="A441"/>
      <c r="B441" s="177"/>
      <c r="C441" s="177"/>
      <c r="D441" s="177"/>
    </row>
    <row r="442" spans="1:4" x14ac:dyDescent="0.25">
      <c r="A442"/>
      <c r="B442" s="177"/>
      <c r="C442" s="177"/>
      <c r="D442" s="177"/>
    </row>
    <row r="443" spans="1:4" x14ac:dyDescent="0.25">
      <c r="A443"/>
      <c r="B443" s="177"/>
      <c r="C443" s="177"/>
      <c r="D443" s="177"/>
    </row>
    <row r="444" spans="1:4" x14ac:dyDescent="0.25">
      <c r="A444"/>
      <c r="B444" s="177"/>
      <c r="C444" s="177"/>
      <c r="D444" s="177"/>
    </row>
    <row r="445" spans="1:4" x14ac:dyDescent="0.25">
      <c r="A445"/>
      <c r="B445" s="177"/>
      <c r="C445" s="177"/>
      <c r="D445" s="177"/>
    </row>
    <row r="446" spans="1:4" x14ac:dyDescent="0.25">
      <c r="A446"/>
      <c r="B446" s="177"/>
      <c r="C446" s="177"/>
      <c r="D446" s="177"/>
    </row>
    <row r="447" spans="1:4" x14ac:dyDescent="0.25">
      <c r="A447"/>
      <c r="B447" s="177"/>
      <c r="C447" s="177"/>
      <c r="D447" s="177"/>
    </row>
    <row r="448" spans="1:4" x14ac:dyDescent="0.25">
      <c r="A448"/>
      <c r="B448" s="177"/>
      <c r="C448" s="177"/>
      <c r="D448" s="177"/>
    </row>
    <row r="449" spans="1:4" x14ac:dyDescent="0.25">
      <c r="A449"/>
      <c r="B449" s="177"/>
      <c r="C449" s="177"/>
      <c r="D449" s="177"/>
    </row>
    <row r="450" spans="1:4" x14ac:dyDescent="0.25">
      <c r="A450"/>
      <c r="B450" s="177"/>
      <c r="C450" s="177"/>
      <c r="D450" s="177"/>
    </row>
    <row r="451" spans="1:4" x14ac:dyDescent="0.25">
      <c r="A451"/>
      <c r="B451" s="177"/>
      <c r="C451" s="177"/>
      <c r="D451" s="177"/>
    </row>
    <row r="452" spans="1:4" x14ac:dyDescent="0.25">
      <c r="A452"/>
      <c r="B452" s="177"/>
      <c r="C452" s="177"/>
      <c r="D452" s="177"/>
    </row>
    <row r="453" spans="1:4" x14ac:dyDescent="0.25">
      <c r="A453"/>
      <c r="B453" s="177"/>
      <c r="C453" s="177"/>
      <c r="D453" s="177"/>
    </row>
    <row r="454" spans="1:4" x14ac:dyDescent="0.25">
      <c r="A454"/>
      <c r="B454" s="177"/>
      <c r="C454" s="177"/>
      <c r="D454" s="177"/>
    </row>
    <row r="455" spans="1:4" x14ac:dyDescent="0.25">
      <c r="A455"/>
      <c r="B455" s="177"/>
      <c r="C455" s="177"/>
      <c r="D455" s="177"/>
    </row>
    <row r="456" spans="1:4" x14ac:dyDescent="0.25">
      <c r="A456"/>
      <c r="B456" s="177"/>
      <c r="C456" s="177"/>
      <c r="D456" s="177"/>
    </row>
    <row r="457" spans="1:4" x14ac:dyDescent="0.25">
      <c r="A457"/>
      <c r="B457" s="177"/>
      <c r="C457" s="177"/>
      <c r="D457" s="177"/>
    </row>
    <row r="458" spans="1:4" x14ac:dyDescent="0.25">
      <c r="A458"/>
      <c r="B458" s="177"/>
      <c r="C458" s="177"/>
      <c r="D458" s="177"/>
    </row>
    <row r="459" spans="1:4" x14ac:dyDescent="0.25">
      <c r="A459"/>
      <c r="B459" s="177"/>
      <c r="C459" s="177"/>
      <c r="D459" s="177"/>
    </row>
    <row r="460" spans="1:4" x14ac:dyDescent="0.25">
      <c r="A460"/>
      <c r="B460" s="177"/>
      <c r="C460" s="177"/>
      <c r="D460" s="177"/>
    </row>
    <row r="461" spans="1:4" x14ac:dyDescent="0.25">
      <c r="A461"/>
      <c r="B461" s="177"/>
      <c r="C461" s="177"/>
      <c r="D461" s="177"/>
    </row>
    <row r="462" spans="1:4" x14ac:dyDescent="0.25">
      <c r="A462"/>
      <c r="B462" s="177"/>
      <c r="C462" s="177"/>
      <c r="D462" s="177"/>
    </row>
    <row r="463" spans="1:4" x14ac:dyDescent="0.25">
      <c r="A463"/>
      <c r="B463" s="177"/>
      <c r="C463" s="177"/>
      <c r="D463" s="177"/>
    </row>
    <row r="464" spans="1:4" x14ac:dyDescent="0.25">
      <c r="A464"/>
      <c r="B464" s="177"/>
      <c r="C464" s="177"/>
      <c r="D464" s="177"/>
    </row>
    <row r="465" spans="2:4" x14ac:dyDescent="0.25">
      <c r="B465" s="177"/>
      <c r="C465" s="177"/>
      <c r="D465" s="177"/>
    </row>
    <row r="466" spans="2:4" x14ac:dyDescent="0.25">
      <c r="B466" s="177"/>
      <c r="C466" s="177"/>
      <c r="D466" s="177"/>
    </row>
    <row r="467" spans="2:4" x14ac:dyDescent="0.25">
      <c r="B467" s="177"/>
      <c r="C467" s="177"/>
      <c r="D467" s="177"/>
    </row>
    <row r="468" spans="2:4" x14ac:dyDescent="0.25">
      <c r="B468" s="177"/>
      <c r="C468" s="177"/>
      <c r="D468" s="177"/>
    </row>
    <row r="469" spans="2:4" x14ac:dyDescent="0.25">
      <c r="B469" s="177"/>
      <c r="C469" s="177"/>
      <c r="D469" s="177"/>
    </row>
    <row r="470" spans="2:4" x14ac:dyDescent="0.25">
      <c r="B470" s="177"/>
      <c r="C470" s="177"/>
      <c r="D470" s="177"/>
    </row>
    <row r="471" spans="2:4" x14ac:dyDescent="0.25">
      <c r="B471" s="177"/>
      <c r="C471" s="177"/>
      <c r="D471" s="177"/>
    </row>
    <row r="472" spans="2:4" x14ac:dyDescent="0.25">
      <c r="B472" s="177"/>
      <c r="C472" s="177"/>
      <c r="D472" s="177"/>
    </row>
    <row r="473" spans="2:4" x14ac:dyDescent="0.25">
      <c r="B473" s="177"/>
      <c r="C473" s="177"/>
      <c r="D473" s="177"/>
    </row>
    <row r="474" spans="2:4" x14ac:dyDescent="0.25">
      <c r="B474" s="177"/>
      <c r="C474" s="177"/>
      <c r="D474" s="177"/>
    </row>
    <row r="475" spans="2:4" x14ac:dyDescent="0.25">
      <c r="B475" s="177"/>
      <c r="C475" s="177"/>
      <c r="D475" s="177"/>
    </row>
    <row r="476" spans="2:4" x14ac:dyDescent="0.25">
      <c r="B476" s="177"/>
      <c r="C476" s="177"/>
      <c r="D476" s="177"/>
    </row>
    <row r="477" spans="2:4" x14ac:dyDescent="0.25">
      <c r="B477" s="177"/>
      <c r="C477" s="177"/>
      <c r="D477" s="177"/>
    </row>
    <row r="478" spans="2:4" x14ac:dyDescent="0.25">
      <c r="B478" s="177"/>
      <c r="C478" s="177"/>
      <c r="D478" s="177"/>
    </row>
    <row r="479" spans="2:4" x14ac:dyDescent="0.25">
      <c r="B479" s="177"/>
      <c r="C479" s="177"/>
      <c r="D479" s="177"/>
    </row>
    <row r="480" spans="2:4" x14ac:dyDescent="0.25">
      <c r="B480" s="177"/>
      <c r="C480" s="177"/>
      <c r="D480" s="177"/>
    </row>
    <row r="481" spans="2:4" x14ac:dyDescent="0.25">
      <c r="B481" s="177"/>
      <c r="C481" s="177"/>
      <c r="D481" s="177"/>
    </row>
    <row r="482" spans="2:4" x14ac:dyDescent="0.25">
      <c r="B482" s="177"/>
      <c r="C482" s="177"/>
      <c r="D482" s="177"/>
    </row>
    <row r="483" spans="2:4" x14ac:dyDescent="0.25">
      <c r="B483" s="177"/>
      <c r="C483" s="177"/>
      <c r="D483" s="177"/>
    </row>
    <row r="484" spans="2:4" x14ac:dyDescent="0.25">
      <c r="B484" s="177"/>
      <c r="C484" s="177"/>
      <c r="D484" s="177"/>
    </row>
    <row r="485" spans="2:4" x14ac:dyDescent="0.25">
      <c r="B485" s="177"/>
      <c r="C485" s="177"/>
      <c r="D485" s="177"/>
    </row>
    <row r="486" spans="2:4" x14ac:dyDescent="0.25">
      <c r="B486" s="177"/>
      <c r="C486" s="177"/>
      <c r="D486" s="177"/>
    </row>
    <row r="487" spans="2:4" x14ac:dyDescent="0.25">
      <c r="B487" s="177"/>
      <c r="C487" s="177"/>
      <c r="D487" s="177"/>
    </row>
    <row r="488" spans="2:4" x14ac:dyDescent="0.25">
      <c r="B488" s="177"/>
      <c r="C488" s="177"/>
      <c r="D488" s="177"/>
    </row>
    <row r="489" spans="2:4" x14ac:dyDescent="0.25">
      <c r="B489" s="177"/>
      <c r="C489" s="177"/>
      <c r="D489" s="177"/>
    </row>
    <row r="490" spans="2:4" x14ac:dyDescent="0.25">
      <c r="B490" s="177"/>
      <c r="C490" s="177"/>
      <c r="D490" s="177"/>
    </row>
    <row r="491" spans="2:4" x14ac:dyDescent="0.25">
      <c r="B491" s="177"/>
      <c r="C491" s="177"/>
      <c r="D491" s="177"/>
    </row>
    <row r="492" spans="2:4" x14ac:dyDescent="0.25">
      <c r="B492" s="177"/>
      <c r="C492" s="177"/>
      <c r="D492" s="177"/>
    </row>
    <row r="493" spans="2:4" x14ac:dyDescent="0.25">
      <c r="B493" s="177"/>
      <c r="C493" s="177"/>
      <c r="D493" s="177"/>
    </row>
    <row r="494" spans="2:4" x14ac:dyDescent="0.25">
      <c r="B494" s="177"/>
      <c r="C494" s="177"/>
      <c r="D494" s="177"/>
    </row>
    <row r="495" spans="2:4" x14ac:dyDescent="0.25">
      <c r="B495" s="177"/>
      <c r="C495" s="177"/>
      <c r="D495" s="177"/>
    </row>
    <row r="496" spans="2:4" hidden="1" x14ac:dyDescent="0.25">
      <c r="B496" s="177"/>
      <c r="C496" s="177"/>
      <c r="D496" s="177"/>
    </row>
    <row r="497" spans="2:4" hidden="1" x14ac:dyDescent="0.25">
      <c r="B497" s="177"/>
      <c r="C497" s="177"/>
      <c r="D497" s="177"/>
    </row>
    <row r="498" spans="2:4" hidden="1" x14ac:dyDescent="0.25">
      <c r="B498" s="177"/>
      <c r="C498" s="177"/>
      <c r="D498" s="177"/>
    </row>
    <row r="499" spans="2:4" hidden="1" x14ac:dyDescent="0.25">
      <c r="B499" s="177"/>
      <c r="C499" s="177"/>
      <c r="D499" s="177"/>
    </row>
    <row r="500" spans="2:4" hidden="1" x14ac:dyDescent="0.25">
      <c r="B500" s="177"/>
      <c r="C500" s="177"/>
      <c r="D500" s="177"/>
    </row>
    <row r="501" spans="2:4" hidden="1" x14ac:dyDescent="0.25">
      <c r="B501" s="177"/>
      <c r="C501" s="177"/>
      <c r="D501" s="177"/>
    </row>
    <row r="502" spans="2:4" hidden="1" x14ac:dyDescent="0.25">
      <c r="B502" s="177"/>
      <c r="C502" s="177"/>
      <c r="D502" s="177"/>
    </row>
    <row r="503" spans="2:4" hidden="1" x14ac:dyDescent="0.25">
      <c r="B503" s="177"/>
      <c r="C503" s="177"/>
      <c r="D503" s="177"/>
    </row>
    <row r="504" spans="2:4" hidden="1" x14ac:dyDescent="0.25">
      <c r="B504" s="177"/>
      <c r="C504" s="177"/>
      <c r="D504" s="177"/>
    </row>
    <row r="505" spans="2:4" hidden="1" x14ac:dyDescent="0.25">
      <c r="B505" s="177"/>
      <c r="C505" s="177"/>
      <c r="D505" s="177"/>
    </row>
    <row r="506" spans="2:4" hidden="1" x14ac:dyDescent="0.25">
      <c r="B506" s="177"/>
      <c r="C506" s="177"/>
      <c r="D506" s="177"/>
    </row>
    <row r="507" spans="2:4" hidden="1" x14ac:dyDescent="0.25">
      <c r="B507" s="177"/>
      <c r="C507" s="177"/>
      <c r="D507" s="177"/>
    </row>
    <row r="508" spans="2:4" hidden="1" x14ac:dyDescent="0.25">
      <c r="B508" s="177"/>
      <c r="C508" s="177"/>
      <c r="D508" s="177"/>
    </row>
    <row r="509" spans="2:4" hidden="1" x14ac:dyDescent="0.25">
      <c r="B509" s="177"/>
      <c r="C509" s="177"/>
      <c r="D509" s="177"/>
    </row>
    <row r="510" spans="2:4" hidden="1" x14ac:dyDescent="0.25">
      <c r="B510" s="177"/>
      <c r="C510" s="177"/>
      <c r="D510" s="177"/>
    </row>
    <row r="511" spans="2:4" hidden="1" x14ac:dyDescent="0.25">
      <c r="B511" s="177"/>
      <c r="C511" s="177"/>
      <c r="D511" s="177"/>
    </row>
    <row r="512" spans="2:4" hidden="1" x14ac:dyDescent="0.25">
      <c r="B512" s="177"/>
      <c r="C512" s="177"/>
      <c r="D512" s="177"/>
    </row>
    <row r="513" spans="2:4" hidden="1" x14ac:dyDescent="0.25">
      <c r="B513" s="177"/>
      <c r="C513" s="177"/>
      <c r="D513" s="177"/>
    </row>
    <row r="514" spans="2:4" hidden="1" x14ac:dyDescent="0.25">
      <c r="B514" s="177"/>
      <c r="C514" s="177"/>
      <c r="D514" s="177"/>
    </row>
    <row r="515" spans="2:4" hidden="1" x14ac:dyDescent="0.25">
      <c r="B515" s="177"/>
      <c r="C515" s="177"/>
      <c r="D515" s="177"/>
    </row>
    <row r="516" spans="2:4" hidden="1" x14ac:dyDescent="0.25">
      <c r="B516" s="177"/>
      <c r="C516" s="177"/>
      <c r="D516" s="177"/>
    </row>
    <row r="517" spans="2:4" hidden="1" x14ac:dyDescent="0.25">
      <c r="B517" s="177"/>
      <c r="C517" s="177"/>
      <c r="D517" s="177"/>
    </row>
    <row r="518" spans="2:4" hidden="1" x14ac:dyDescent="0.25">
      <c r="B518" s="177"/>
      <c r="C518" s="177"/>
      <c r="D518" s="177"/>
    </row>
    <row r="519" spans="2:4" hidden="1" x14ac:dyDescent="0.25">
      <c r="B519" s="177"/>
      <c r="C519" s="177"/>
      <c r="D519" s="177"/>
    </row>
    <row r="520" spans="2:4" hidden="1" x14ac:dyDescent="0.25">
      <c r="B520" s="177"/>
      <c r="C520" s="177"/>
      <c r="D520" s="177"/>
    </row>
    <row r="521" spans="2:4" hidden="1" x14ac:dyDescent="0.25">
      <c r="B521" s="177"/>
      <c r="C521" s="177"/>
      <c r="D521" s="177"/>
    </row>
    <row r="522" spans="2:4" hidden="1" x14ac:dyDescent="0.25">
      <c r="B522" s="177"/>
      <c r="C522" s="177"/>
      <c r="D522" s="177"/>
    </row>
    <row r="523" spans="2:4" hidden="1" x14ac:dyDescent="0.25">
      <c r="B523" s="177"/>
      <c r="C523" s="177"/>
      <c r="D523" s="177"/>
    </row>
    <row r="524" spans="2:4" hidden="1" x14ac:dyDescent="0.25">
      <c r="B524" s="177"/>
      <c r="C524" s="177"/>
      <c r="D524" s="177"/>
    </row>
    <row r="525" spans="2:4" hidden="1" x14ac:dyDescent="0.25">
      <c r="B525" s="177"/>
      <c r="C525" s="177"/>
      <c r="D525" s="177"/>
    </row>
    <row r="526" spans="2:4" hidden="1" x14ac:dyDescent="0.25">
      <c r="B526" s="177"/>
      <c r="C526" s="177"/>
      <c r="D526" s="177"/>
    </row>
    <row r="527" spans="2:4" hidden="1" x14ac:dyDescent="0.25">
      <c r="B527" s="177"/>
      <c r="C527" s="177"/>
      <c r="D527" s="177"/>
    </row>
    <row r="528" spans="2:4" hidden="1" x14ac:dyDescent="0.25">
      <c r="B528" s="177"/>
      <c r="C528" s="177"/>
      <c r="D528" s="177"/>
    </row>
    <row r="529" spans="2:4" hidden="1" x14ac:dyDescent="0.25">
      <c r="B529" s="177"/>
      <c r="C529" s="177"/>
      <c r="D529" s="177"/>
    </row>
    <row r="530" spans="2:4" hidden="1" x14ac:dyDescent="0.25">
      <c r="B530" s="177"/>
      <c r="C530" s="177"/>
      <c r="D530" s="177"/>
    </row>
    <row r="531" spans="2:4" hidden="1" x14ac:dyDescent="0.25">
      <c r="B531" s="177"/>
      <c r="C531" s="177"/>
      <c r="D531" s="177"/>
    </row>
    <row r="532" spans="2:4" hidden="1" x14ac:dyDescent="0.25">
      <c r="B532" s="177"/>
      <c r="C532" s="177"/>
      <c r="D532" s="177"/>
    </row>
    <row r="533" spans="2:4" hidden="1" x14ac:dyDescent="0.25">
      <c r="B533" s="177"/>
      <c r="C533" s="177"/>
      <c r="D533" s="177"/>
    </row>
    <row r="534" spans="2:4" hidden="1" x14ac:dyDescent="0.25">
      <c r="B534" s="177"/>
      <c r="C534" s="177"/>
      <c r="D534" s="177"/>
    </row>
    <row r="535" spans="2:4" hidden="1" x14ac:dyDescent="0.25">
      <c r="B535" s="177"/>
      <c r="C535" s="177"/>
      <c r="D535" s="177"/>
    </row>
    <row r="536" spans="2:4" hidden="1" x14ac:dyDescent="0.25">
      <c r="B536" s="177"/>
      <c r="C536" s="177"/>
      <c r="D536" s="177"/>
    </row>
    <row r="537" spans="2:4" hidden="1" x14ac:dyDescent="0.25">
      <c r="B537" s="177"/>
      <c r="C537" s="177"/>
      <c r="D537" s="177"/>
    </row>
    <row r="538" spans="2:4" hidden="1" x14ac:dyDescent="0.25">
      <c r="B538" s="177"/>
      <c r="C538" s="177"/>
      <c r="D538" s="177"/>
    </row>
    <row r="539" spans="2:4" hidden="1" x14ac:dyDescent="0.25">
      <c r="B539" s="177"/>
      <c r="C539" s="177"/>
      <c r="D539" s="177"/>
    </row>
    <row r="540" spans="2:4" hidden="1" x14ac:dyDescent="0.25">
      <c r="B540" s="177"/>
      <c r="C540" s="177"/>
      <c r="D540" s="177"/>
    </row>
    <row r="541" spans="2:4" hidden="1" x14ac:dyDescent="0.25">
      <c r="B541" s="177"/>
      <c r="C541" s="177"/>
      <c r="D541" s="177"/>
    </row>
    <row r="542" spans="2:4" hidden="1" x14ac:dyDescent="0.25">
      <c r="B542" s="177"/>
      <c r="C542" s="177"/>
      <c r="D542" s="177"/>
    </row>
    <row r="543" spans="2:4" hidden="1" x14ac:dyDescent="0.25">
      <c r="B543" s="177"/>
      <c r="C543" s="177"/>
      <c r="D543" s="177"/>
    </row>
    <row r="544" spans="2:4" hidden="1" x14ac:dyDescent="0.25">
      <c r="B544" s="177"/>
      <c r="C544" s="177"/>
      <c r="D544" s="177"/>
    </row>
    <row r="545" spans="2:4" hidden="1" x14ac:dyDescent="0.25">
      <c r="B545" s="177"/>
      <c r="C545" s="177"/>
      <c r="D545" s="177"/>
    </row>
    <row r="546" spans="2:4" hidden="1" x14ac:dyDescent="0.25">
      <c r="B546" s="177"/>
      <c r="C546" s="177"/>
      <c r="D546" s="177"/>
    </row>
    <row r="547" spans="2:4" hidden="1" x14ac:dyDescent="0.25">
      <c r="B547" s="177"/>
      <c r="C547" s="177"/>
      <c r="D547" s="177"/>
    </row>
    <row r="548" spans="2:4" hidden="1" x14ac:dyDescent="0.25">
      <c r="B548" s="177"/>
      <c r="C548" s="177"/>
      <c r="D548" s="177"/>
    </row>
    <row r="549" spans="2:4" hidden="1" x14ac:dyDescent="0.25">
      <c r="B549" s="177"/>
      <c r="C549" s="177"/>
      <c r="D549" s="177"/>
    </row>
    <row r="550" spans="2:4" hidden="1" x14ac:dyDescent="0.25">
      <c r="B550" s="177"/>
      <c r="C550" s="177"/>
      <c r="D550" s="177"/>
    </row>
    <row r="551" spans="2:4" hidden="1" x14ac:dyDescent="0.25">
      <c r="B551" s="177"/>
      <c r="C551" s="177"/>
      <c r="D551" s="177"/>
    </row>
    <row r="552" spans="2:4" hidden="1" x14ac:dyDescent="0.25">
      <c r="B552" s="177"/>
      <c r="C552" s="177"/>
      <c r="D552" s="177"/>
    </row>
    <row r="553" spans="2:4" hidden="1" x14ac:dyDescent="0.25">
      <c r="B553" s="177"/>
      <c r="C553" s="177"/>
      <c r="D553" s="177"/>
    </row>
    <row r="554" spans="2:4" hidden="1" x14ac:dyDescent="0.25">
      <c r="B554" s="177"/>
      <c r="C554" s="177"/>
      <c r="D554" s="177"/>
    </row>
    <row r="555" spans="2:4" hidden="1" x14ac:dyDescent="0.25">
      <c r="B555" s="177"/>
      <c r="C555" s="177"/>
      <c r="D555" s="177"/>
    </row>
    <row r="556" spans="2:4" hidden="1" x14ac:dyDescent="0.25">
      <c r="B556" s="177"/>
      <c r="C556" s="177"/>
      <c r="D556" s="177"/>
    </row>
    <row r="557" spans="2:4" hidden="1" x14ac:dyDescent="0.25">
      <c r="B557" s="177"/>
      <c r="C557" s="177"/>
      <c r="D557" s="177"/>
    </row>
    <row r="558" spans="2:4" hidden="1" x14ac:dyDescent="0.25">
      <c r="B558" s="177"/>
      <c r="C558" s="177"/>
      <c r="D558" s="177"/>
    </row>
    <row r="559" spans="2:4" hidden="1" x14ac:dyDescent="0.25">
      <c r="B559" s="177"/>
      <c r="C559" s="177"/>
      <c r="D559" s="177"/>
    </row>
    <row r="560" spans="2:4" hidden="1" x14ac:dyDescent="0.25">
      <c r="B560" s="177"/>
      <c r="C560" s="177"/>
      <c r="D560" s="177"/>
    </row>
    <row r="561" spans="2:4" hidden="1" x14ac:dyDescent="0.25">
      <c r="B561" s="177"/>
      <c r="C561" s="177"/>
      <c r="D561" s="177"/>
    </row>
    <row r="562" spans="2:4" hidden="1" x14ac:dyDescent="0.25">
      <c r="B562" s="177"/>
      <c r="C562" s="177"/>
      <c r="D562" s="177"/>
    </row>
    <row r="563" spans="2:4" hidden="1" x14ac:dyDescent="0.25">
      <c r="B563" s="177"/>
      <c r="C563" s="177"/>
      <c r="D563" s="177"/>
    </row>
    <row r="564" spans="2:4" hidden="1" x14ac:dyDescent="0.25">
      <c r="B564" s="177"/>
      <c r="C564" s="177"/>
      <c r="D564" s="177"/>
    </row>
    <row r="565" spans="2:4" hidden="1" x14ac:dyDescent="0.25">
      <c r="B565" s="177"/>
      <c r="C565" s="177"/>
      <c r="D565" s="177"/>
    </row>
    <row r="566" spans="2:4" hidden="1" x14ac:dyDescent="0.25">
      <c r="B566" s="177"/>
      <c r="C566" s="177"/>
      <c r="D566" s="177"/>
    </row>
    <row r="567" spans="2:4" hidden="1" x14ac:dyDescent="0.25">
      <c r="B567" s="177"/>
      <c r="C567" s="177"/>
      <c r="D567" s="177"/>
    </row>
    <row r="568" spans="2:4" hidden="1" x14ac:dyDescent="0.25">
      <c r="B568" s="177"/>
      <c r="C568" s="177"/>
      <c r="D568" s="177"/>
    </row>
    <row r="569" spans="2:4" hidden="1" x14ac:dyDescent="0.25">
      <c r="B569" s="177"/>
      <c r="C569" s="177"/>
      <c r="D569" s="177"/>
    </row>
    <row r="570" spans="2:4" hidden="1" x14ac:dyDescent="0.25">
      <c r="B570" s="177"/>
      <c r="C570" s="177"/>
      <c r="D570" s="177"/>
    </row>
    <row r="571" spans="2:4" hidden="1" x14ac:dyDescent="0.25">
      <c r="B571" s="177"/>
      <c r="C571" s="177"/>
      <c r="D571" s="177"/>
    </row>
    <row r="572" spans="2:4" hidden="1" x14ac:dyDescent="0.25">
      <c r="B572" s="177"/>
      <c r="C572" s="177"/>
      <c r="D572" s="177"/>
    </row>
    <row r="573" spans="2:4" hidden="1" x14ac:dyDescent="0.25">
      <c r="B573" s="177"/>
      <c r="C573" s="177"/>
      <c r="D573" s="177"/>
    </row>
    <row r="574" spans="2:4" hidden="1" x14ac:dyDescent="0.25">
      <c r="B574" s="177"/>
      <c r="C574" s="177"/>
      <c r="D574" s="177"/>
    </row>
    <row r="575" spans="2:4" hidden="1" x14ac:dyDescent="0.25">
      <c r="B575" s="177"/>
      <c r="C575" s="177"/>
      <c r="D575" s="177"/>
    </row>
    <row r="576" spans="2:4" hidden="1" x14ac:dyDescent="0.25">
      <c r="B576" s="177"/>
      <c r="C576" s="177"/>
      <c r="D576" s="177"/>
    </row>
    <row r="577" spans="2:4" hidden="1" x14ac:dyDescent="0.25">
      <c r="B577" s="177"/>
      <c r="C577" s="177"/>
      <c r="D577" s="177"/>
    </row>
    <row r="578" spans="2:4" hidden="1" x14ac:dyDescent="0.25">
      <c r="B578" s="177"/>
      <c r="C578" s="177"/>
      <c r="D578" s="177"/>
    </row>
    <row r="579" spans="2:4" hidden="1" x14ac:dyDescent="0.25">
      <c r="B579" s="177"/>
      <c r="C579" s="177"/>
      <c r="D579" s="177"/>
    </row>
    <row r="580" spans="2:4" hidden="1" x14ac:dyDescent="0.25">
      <c r="B580" s="177"/>
      <c r="C580" s="177"/>
      <c r="D580" s="177"/>
    </row>
    <row r="581" spans="2:4" hidden="1" x14ac:dyDescent="0.25">
      <c r="B581" s="177"/>
      <c r="C581" s="177"/>
      <c r="D581" s="177"/>
    </row>
    <row r="582" spans="2:4" hidden="1" x14ac:dyDescent="0.25">
      <c r="B582" s="177"/>
      <c r="C582" s="177"/>
      <c r="D582" s="177"/>
    </row>
    <row r="583" spans="2:4" hidden="1" x14ac:dyDescent="0.25">
      <c r="B583" s="177"/>
      <c r="C583" s="177"/>
      <c r="D583" s="177"/>
    </row>
    <row r="584" spans="2:4" hidden="1" x14ac:dyDescent="0.25">
      <c r="B584" s="177"/>
      <c r="C584" s="177"/>
      <c r="D584" s="177"/>
    </row>
    <row r="585" spans="2:4" hidden="1" x14ac:dyDescent="0.25">
      <c r="B585" s="177"/>
      <c r="C585" s="177"/>
      <c r="D585" s="177"/>
    </row>
    <row r="586" spans="2:4" hidden="1" x14ac:dyDescent="0.25">
      <c r="B586" s="177"/>
      <c r="C586" s="177"/>
      <c r="D586" s="177"/>
    </row>
    <row r="587" spans="2:4" hidden="1" x14ac:dyDescent="0.25">
      <c r="B587" s="177"/>
      <c r="C587" s="177"/>
      <c r="D587" s="177"/>
    </row>
    <row r="588" spans="2:4" hidden="1" x14ac:dyDescent="0.25">
      <c r="B588" s="177"/>
      <c r="C588" s="177"/>
      <c r="D588" s="177"/>
    </row>
    <row r="589" spans="2:4" hidden="1" x14ac:dyDescent="0.25">
      <c r="B589" s="177"/>
      <c r="C589" s="177"/>
      <c r="D589" s="177"/>
    </row>
    <row r="590" spans="2:4" hidden="1" x14ac:dyDescent="0.25">
      <c r="B590" s="177"/>
      <c r="C590" s="177"/>
      <c r="D590" s="177"/>
    </row>
    <row r="591" spans="2:4" hidden="1" x14ac:dyDescent="0.25">
      <c r="B591" s="177"/>
      <c r="C591" s="177"/>
      <c r="D591" s="177"/>
    </row>
    <row r="592" spans="2:4" hidden="1" x14ac:dyDescent="0.25">
      <c r="B592" s="177"/>
      <c r="C592" s="177"/>
      <c r="D592" s="177"/>
    </row>
    <row r="593" spans="2:4" hidden="1" x14ac:dyDescent="0.25">
      <c r="B593" s="177"/>
      <c r="C593" s="177"/>
      <c r="D593" s="177"/>
    </row>
    <row r="594" spans="2:4" hidden="1" x14ac:dyDescent="0.25">
      <c r="B594" s="177"/>
      <c r="C594" s="177"/>
      <c r="D594" s="177"/>
    </row>
    <row r="595" spans="2:4" hidden="1" x14ac:dyDescent="0.25">
      <c r="B595" s="177"/>
      <c r="C595" s="177"/>
      <c r="D595" s="177"/>
    </row>
    <row r="596" spans="2:4" hidden="1" x14ac:dyDescent="0.25">
      <c r="B596" s="177"/>
      <c r="C596" s="177"/>
      <c r="D596" s="177"/>
    </row>
    <row r="597" spans="2:4" hidden="1" x14ac:dyDescent="0.25">
      <c r="B597" s="177"/>
      <c r="C597" s="177"/>
      <c r="D597" s="177"/>
    </row>
    <row r="598" spans="2:4" hidden="1" x14ac:dyDescent="0.25">
      <c r="B598" s="177"/>
      <c r="C598" s="177"/>
      <c r="D598" s="177"/>
    </row>
    <row r="599" spans="2:4" hidden="1" x14ac:dyDescent="0.25">
      <c r="B599" s="177"/>
      <c r="C599" s="177"/>
      <c r="D599" s="177"/>
    </row>
    <row r="600" spans="2:4" hidden="1" x14ac:dyDescent="0.25">
      <c r="B600" s="177"/>
      <c r="C600" s="177"/>
      <c r="D600" s="177"/>
    </row>
    <row r="601" spans="2:4" hidden="1" x14ac:dyDescent="0.25">
      <c r="B601" s="177"/>
      <c r="C601" s="177"/>
      <c r="D601" s="177"/>
    </row>
    <row r="602" spans="2:4" hidden="1" x14ac:dyDescent="0.25">
      <c r="B602" s="177"/>
      <c r="C602" s="177"/>
      <c r="D602" s="177"/>
    </row>
    <row r="603" spans="2:4" hidden="1" x14ac:dyDescent="0.25">
      <c r="B603" s="177"/>
      <c r="C603" s="177"/>
      <c r="D603" s="177"/>
    </row>
    <row r="604" spans="2:4" hidden="1" x14ac:dyDescent="0.25">
      <c r="B604" s="177"/>
      <c r="C604" s="177"/>
      <c r="D604" s="177"/>
    </row>
    <row r="605" spans="2:4" hidden="1" x14ac:dyDescent="0.25">
      <c r="B605" s="177"/>
      <c r="C605" s="177"/>
      <c r="D605" s="177"/>
    </row>
    <row r="606" spans="2:4" hidden="1" x14ac:dyDescent="0.25">
      <c r="B606" s="177"/>
      <c r="C606" s="177"/>
      <c r="D606" s="177"/>
    </row>
    <row r="607" spans="2:4" hidden="1" x14ac:dyDescent="0.25">
      <c r="B607" s="177"/>
      <c r="C607" s="177"/>
      <c r="D607" s="177"/>
    </row>
    <row r="608" spans="2:4" hidden="1" x14ac:dyDescent="0.25">
      <c r="B608" s="177"/>
      <c r="C608" s="177"/>
      <c r="D608" s="177"/>
    </row>
    <row r="609" spans="2:4" hidden="1" x14ac:dyDescent="0.25">
      <c r="B609" s="177"/>
      <c r="C609" s="177"/>
      <c r="D609" s="177"/>
    </row>
    <row r="610" spans="2:4" hidden="1" x14ac:dyDescent="0.25">
      <c r="B610" s="177"/>
      <c r="C610" s="177"/>
      <c r="D610" s="177"/>
    </row>
    <row r="611" spans="2:4" hidden="1" x14ac:dyDescent="0.25">
      <c r="B611" s="177"/>
      <c r="C611" s="177"/>
      <c r="D611" s="177"/>
    </row>
    <row r="612" spans="2:4" hidden="1" x14ac:dyDescent="0.25">
      <c r="B612" s="177"/>
      <c r="C612" s="177"/>
      <c r="D612" s="177"/>
    </row>
    <row r="613" spans="2:4" hidden="1" x14ac:dyDescent="0.25">
      <c r="B613" s="177"/>
      <c r="C613" s="177"/>
      <c r="D613" s="177"/>
    </row>
    <row r="614" spans="2:4" hidden="1" x14ac:dyDescent="0.25">
      <c r="B614" s="177"/>
      <c r="C614" s="177"/>
      <c r="D614" s="177"/>
    </row>
    <row r="615" spans="2:4" hidden="1" x14ac:dyDescent="0.25">
      <c r="B615" s="177"/>
      <c r="C615" s="177"/>
      <c r="D615" s="177"/>
    </row>
    <row r="616" spans="2:4" hidden="1" x14ac:dyDescent="0.25">
      <c r="B616" s="177"/>
      <c r="C616" s="177"/>
      <c r="D616" s="177"/>
    </row>
    <row r="617" spans="2:4" hidden="1" x14ac:dyDescent="0.25">
      <c r="B617" s="177"/>
      <c r="C617" s="177"/>
      <c r="D617" s="177"/>
    </row>
    <row r="618" spans="2:4" hidden="1" x14ac:dyDescent="0.25">
      <c r="B618" s="177"/>
      <c r="C618" s="177"/>
      <c r="D618" s="177"/>
    </row>
    <row r="619" spans="2:4" hidden="1" x14ac:dyDescent="0.25">
      <c r="B619" s="177"/>
      <c r="C619" s="177"/>
      <c r="D619" s="177"/>
    </row>
    <row r="620" spans="2:4" hidden="1" x14ac:dyDescent="0.25">
      <c r="B620" s="177"/>
      <c r="C620" s="177"/>
      <c r="D620" s="177"/>
    </row>
    <row r="621" spans="2:4" hidden="1" x14ac:dyDescent="0.25">
      <c r="B621" s="177"/>
      <c r="C621" s="177"/>
      <c r="D621" s="177"/>
    </row>
    <row r="622" spans="2:4" hidden="1" x14ac:dyDescent="0.25"/>
    <row r="623" spans="2:4" x14ac:dyDescent="0.25"/>
    <row r="624" spans="2:4" x14ac:dyDescent="0.25"/>
    <row r="625" x14ac:dyDescent="0.25"/>
    <row r="626" x14ac:dyDescent="0.25"/>
    <row r="627" x14ac:dyDescent="0.25"/>
  </sheetData>
  <mergeCells count="1">
    <mergeCell ref="A1:B1"/>
  </mergeCell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Z627"/>
  <sheetViews>
    <sheetView showGridLines="0" showRowColHeaders="0" zoomScale="90" zoomScaleNormal="90" workbookViewId="0">
      <selection activeCell="B5" sqref="B5"/>
    </sheetView>
  </sheetViews>
  <sheetFormatPr defaultColWidth="0" defaultRowHeight="15" zeroHeight="1" x14ac:dyDescent="0.25"/>
  <cols>
    <col min="1" max="1" width="127.42578125" style="177" customWidth="1"/>
    <col min="2" max="2" width="7.28515625" style="4" bestFit="1" customWidth="1"/>
    <col min="3" max="4" width="6" style="4" hidden="1" customWidth="1"/>
    <col min="5" max="8" width="6" style="177" hidden="1" customWidth="1"/>
    <col min="9" max="9" width="16.42578125" style="177" hidden="1" customWidth="1"/>
    <col min="10" max="10" width="25.7109375" style="177" hidden="1" customWidth="1"/>
    <col min="11" max="11" width="12.5703125" style="177" hidden="1" customWidth="1"/>
    <col min="12" max="12" width="40.7109375" style="177" hidden="1" customWidth="1"/>
    <col min="13" max="13" width="20.85546875" style="177" hidden="1" customWidth="1"/>
    <col min="14" max="14" width="28.5703125" style="177" hidden="1" customWidth="1"/>
    <col min="15" max="15" width="12.5703125" style="177" hidden="1" customWidth="1"/>
    <col min="16" max="16" width="11.28515625" style="177" hidden="1" customWidth="1"/>
    <col min="17" max="17" width="9.7109375" style="177" hidden="1" customWidth="1"/>
    <col min="18" max="18" width="13.85546875" style="177" hidden="1" customWidth="1"/>
    <col min="19" max="19" width="21.140625" style="177" hidden="1" customWidth="1"/>
    <col min="20" max="20" width="13.28515625" style="177" hidden="1" customWidth="1"/>
    <col min="21" max="21" width="14" style="177" hidden="1" customWidth="1"/>
    <col min="22" max="22" width="10.85546875" style="177" hidden="1" customWidth="1"/>
    <col min="23" max="23" width="6.28515625" style="177" hidden="1" customWidth="1"/>
    <col min="24" max="24" width="9.28515625" style="177" hidden="1" customWidth="1"/>
    <col min="25" max="25" width="12.85546875" style="177" hidden="1" customWidth="1"/>
    <col min="26" max="26" width="14.7109375" style="177" hidden="1" customWidth="1"/>
    <col min="27" max="27" width="45.5703125" style="177" hidden="1" customWidth="1"/>
    <col min="28" max="28" width="22.28515625" style="177" hidden="1" customWidth="1"/>
    <col min="29" max="29" width="17.28515625" style="177" hidden="1" customWidth="1"/>
    <col min="30" max="30" width="21" style="177" hidden="1" customWidth="1"/>
    <col min="31" max="31" width="21.7109375" style="177" hidden="1" customWidth="1"/>
    <col min="32" max="32" width="16" style="177" hidden="1" customWidth="1"/>
    <col min="33" max="33" width="20.140625" style="177" hidden="1" customWidth="1"/>
    <col min="34" max="34" width="14" style="177" hidden="1" customWidth="1"/>
    <col min="35" max="35" width="7.5703125" style="177" hidden="1" customWidth="1"/>
    <col min="36" max="36" width="4.140625" style="177" hidden="1" customWidth="1"/>
    <col min="37" max="37" width="30.5703125" style="177" hidden="1" customWidth="1"/>
    <col min="38" max="38" width="8.28515625" style="177" hidden="1" customWidth="1"/>
    <col min="39" max="39" width="8.5703125" style="177" hidden="1" customWidth="1"/>
    <col min="40" max="40" width="18.85546875" style="177" hidden="1" customWidth="1"/>
    <col min="41" max="41" width="5.85546875" style="177" hidden="1" customWidth="1"/>
    <col min="42" max="42" width="6.7109375" style="177" hidden="1" customWidth="1"/>
    <col min="43" max="43" width="7.28515625" style="177" hidden="1" customWidth="1"/>
    <col min="44" max="44" width="7.42578125" style="177" hidden="1" customWidth="1"/>
    <col min="45" max="45" width="7.5703125" style="177" hidden="1" customWidth="1"/>
    <col min="46" max="46" width="15.42578125" style="177" hidden="1" customWidth="1"/>
    <col min="47" max="47" width="19.5703125" style="177" hidden="1" customWidth="1"/>
    <col min="48" max="48" width="30.5703125" style="177" hidden="1" customWidth="1"/>
    <col min="49" max="49" width="24" style="177" hidden="1" customWidth="1"/>
    <col min="50" max="50" width="40.85546875" style="177" hidden="1" customWidth="1"/>
    <col min="51" max="51" width="31" style="177" hidden="1" customWidth="1"/>
    <col min="52" max="52" width="13.7109375" style="177" hidden="1" customWidth="1"/>
    <col min="53" max="53" width="4.42578125" style="177" hidden="1" customWidth="1"/>
    <col min="54" max="54" width="9" style="177" hidden="1" customWidth="1"/>
    <col min="55" max="55" width="13.85546875" style="177" hidden="1" customWidth="1"/>
    <col min="56" max="56" width="19.7109375" style="177" hidden="1" customWidth="1"/>
    <col min="57" max="57" width="20.28515625" style="177" hidden="1" customWidth="1"/>
    <col min="58" max="58" width="14.42578125" style="177" hidden="1" customWidth="1"/>
    <col min="59" max="59" width="22" style="177" hidden="1" customWidth="1"/>
    <col min="60" max="60" width="18.28515625" style="177" hidden="1" customWidth="1"/>
    <col min="61" max="61" width="8.140625" style="177" hidden="1" customWidth="1"/>
    <col min="62" max="62" width="15.7109375" style="177" hidden="1" customWidth="1"/>
    <col min="63" max="63" width="11.5703125" style="177" hidden="1" customWidth="1"/>
    <col min="64" max="64" width="7.28515625" style="177" hidden="1" customWidth="1"/>
    <col min="65" max="66" width="11.28515625" style="177" hidden="1" customWidth="1"/>
    <col min="67" max="67" width="7.28515625" style="177" hidden="1" customWidth="1"/>
    <col min="68" max="70" width="11.28515625" style="177" hidden="1" customWidth="1"/>
    <col min="71" max="71" width="11.5703125" style="177" hidden="1" customWidth="1"/>
    <col min="72" max="72" width="7.28515625" style="177" hidden="1" customWidth="1"/>
    <col min="73" max="74" width="11.28515625" style="177" hidden="1" customWidth="1"/>
    <col min="75" max="75" width="7.28515625" style="177" hidden="1" customWidth="1"/>
    <col min="76" max="78" width="11.28515625" style="177" hidden="1" customWidth="1"/>
    <col min="79" max="16384" width="9.140625" style="177" hidden="1"/>
  </cols>
  <sheetData>
    <row r="1" spans="1:8" ht="23.25" x14ac:dyDescent="0.25">
      <c r="A1" s="211" t="s">
        <v>1260</v>
      </c>
      <c r="B1" s="211"/>
      <c r="C1" s="181"/>
      <c r="D1" s="181"/>
      <c r="E1" s="181"/>
      <c r="F1" s="181"/>
      <c r="G1" s="181"/>
      <c r="H1" s="181"/>
    </row>
    <row r="2" spans="1:8" ht="12.75" customHeight="1" x14ac:dyDescent="0.25">
      <c r="B2" s="182"/>
      <c r="C2" s="182"/>
      <c r="D2" s="178"/>
      <c r="E2" s="178"/>
      <c r="F2" s="178"/>
      <c r="G2" s="178"/>
      <c r="H2" s="178"/>
    </row>
    <row r="3" spans="1:8" x14ac:dyDescent="0.25">
      <c r="A3" s="18" t="s">
        <v>1258</v>
      </c>
      <c r="B3" s="12"/>
      <c r="C3" s="183"/>
      <c r="D3" s="130"/>
      <c r="E3" s="130"/>
      <c r="F3" s="130"/>
      <c r="G3" s="130"/>
      <c r="H3" s="130"/>
    </row>
    <row r="4" spans="1:8" x14ac:dyDescent="0.25">
      <c r="A4" s="15" t="s">
        <v>1261</v>
      </c>
      <c r="B4" s="16"/>
      <c r="C4" s="184"/>
      <c r="D4" s="185"/>
      <c r="E4" s="185"/>
      <c r="F4" s="185"/>
      <c r="G4" s="185"/>
      <c r="H4" s="185"/>
    </row>
    <row r="5" spans="1:8" ht="12.75" customHeight="1" x14ac:dyDescent="0.25">
      <c r="A5" s="161" t="s">
        <v>1756</v>
      </c>
      <c r="B5" s="198" t="s">
        <v>565</v>
      </c>
      <c r="C5" s="21"/>
      <c r="D5" s="20"/>
      <c r="E5" s="20"/>
      <c r="F5" s="20"/>
      <c r="G5" s="20"/>
      <c r="H5" s="20"/>
    </row>
    <row r="6" spans="1:8" x14ac:dyDescent="0.25">
      <c r="A6" s="161" t="s">
        <v>581</v>
      </c>
      <c r="B6" s="208" t="s">
        <v>565</v>
      </c>
      <c r="D6" s="177"/>
    </row>
    <row r="7" spans="1:8" x14ac:dyDescent="0.25">
      <c r="A7" s="161" t="s">
        <v>579</v>
      </c>
      <c r="B7" s="208" t="s">
        <v>565</v>
      </c>
    </row>
    <row r="8" spans="1:8" ht="15" customHeight="1" x14ac:dyDescent="0.25">
      <c r="A8" s="209" t="str">
        <f>B5</f>
        <v>(All)</v>
      </c>
      <c r="B8" s="106"/>
    </row>
    <row r="9" spans="1:8" x14ac:dyDescent="0.25">
      <c r="A9" s="159" t="s">
        <v>578</v>
      </c>
      <c r="B9" s="177"/>
      <c r="C9" s="177"/>
      <c r="D9" s="177"/>
    </row>
    <row r="10" spans="1:8" ht="30" x14ac:dyDescent="0.25">
      <c r="A10" s="187" t="s">
        <v>1211</v>
      </c>
      <c r="B10" s="177"/>
      <c r="C10" s="177"/>
      <c r="D10" s="177"/>
    </row>
    <row r="11" spans="1:8" x14ac:dyDescent="0.25">
      <c r="A11" s="2" t="s">
        <v>61</v>
      </c>
      <c r="B11" s="177"/>
      <c r="C11" s="177"/>
      <c r="D11" s="177"/>
    </row>
    <row r="12" spans="1:8" x14ac:dyDescent="0.25">
      <c r="A12" s="199" t="s">
        <v>360</v>
      </c>
      <c r="B12" s="177"/>
      <c r="C12" s="177"/>
      <c r="D12" s="177"/>
    </row>
    <row r="13" spans="1:8" ht="30" x14ac:dyDescent="0.25">
      <c r="A13" s="187" t="s">
        <v>1147</v>
      </c>
      <c r="B13" s="177"/>
      <c r="C13" s="177"/>
      <c r="D13" s="177"/>
    </row>
    <row r="14" spans="1:8" x14ac:dyDescent="0.25">
      <c r="A14" s="2" t="s">
        <v>48</v>
      </c>
      <c r="B14" s="177"/>
      <c r="C14" s="177"/>
      <c r="D14" s="177"/>
    </row>
    <row r="15" spans="1:8" x14ac:dyDescent="0.25">
      <c r="A15" s="199" t="s">
        <v>1092</v>
      </c>
      <c r="B15" s="177"/>
      <c r="C15" s="177"/>
      <c r="D15" s="177"/>
    </row>
    <row r="16" spans="1:8" x14ac:dyDescent="0.25">
      <c r="A16" s="187" t="s">
        <v>1219</v>
      </c>
      <c r="B16" s="177"/>
      <c r="C16" s="177"/>
      <c r="D16" s="177"/>
    </row>
    <row r="17" spans="1:4" x14ac:dyDescent="0.25">
      <c r="A17" s="2" t="s">
        <v>210</v>
      </c>
      <c r="B17" s="177"/>
      <c r="C17" s="177"/>
      <c r="D17" s="177"/>
    </row>
    <row r="18" spans="1:4" x14ac:dyDescent="0.25">
      <c r="A18" s="199" t="s">
        <v>375</v>
      </c>
      <c r="B18" s="177"/>
      <c r="C18" s="177"/>
      <c r="D18" s="177"/>
    </row>
    <row r="19" spans="1:4" x14ac:dyDescent="0.25">
      <c r="A19" s="187" t="s">
        <v>1127</v>
      </c>
      <c r="B19" s="177"/>
      <c r="C19" s="177"/>
      <c r="D19" s="177"/>
    </row>
    <row r="20" spans="1:4" x14ac:dyDescent="0.25">
      <c r="A20" s="2" t="s">
        <v>31</v>
      </c>
      <c r="B20" s="177"/>
      <c r="C20" s="177"/>
      <c r="D20" s="177"/>
    </row>
    <row r="21" spans="1:4" x14ac:dyDescent="0.25">
      <c r="A21" s="199" t="s">
        <v>107</v>
      </c>
      <c r="B21" s="177"/>
      <c r="C21" s="177"/>
      <c r="D21" s="177"/>
    </row>
    <row r="22" spans="1:4" x14ac:dyDescent="0.25">
      <c r="A22" s="187" t="s">
        <v>1170</v>
      </c>
      <c r="B22" s="177"/>
      <c r="C22" s="177"/>
      <c r="D22" s="177"/>
    </row>
    <row r="23" spans="1:4" x14ac:dyDescent="0.25">
      <c r="A23" s="2" t="s">
        <v>31</v>
      </c>
      <c r="B23" s="177"/>
      <c r="C23" s="177"/>
      <c r="D23" s="177"/>
    </row>
    <row r="24" spans="1:4" x14ac:dyDescent="0.25">
      <c r="A24" s="199" t="s">
        <v>107</v>
      </c>
      <c r="B24" s="177"/>
      <c r="C24" s="177"/>
      <c r="D24" s="177"/>
    </row>
    <row r="25" spans="1:4" ht="60" x14ac:dyDescent="0.25">
      <c r="A25" s="187" t="s">
        <v>1197</v>
      </c>
      <c r="B25" s="177"/>
      <c r="C25" s="177"/>
      <c r="D25" s="177"/>
    </row>
    <row r="26" spans="1:4" x14ac:dyDescent="0.25">
      <c r="A26" s="2" t="s">
        <v>31</v>
      </c>
      <c r="B26" s="177"/>
      <c r="C26" s="177"/>
      <c r="D26" s="177"/>
    </row>
    <row r="27" spans="1:4" x14ac:dyDescent="0.25">
      <c r="A27" s="199" t="s">
        <v>107</v>
      </c>
      <c r="B27" s="177"/>
      <c r="C27" s="177"/>
      <c r="D27" s="177"/>
    </row>
    <row r="28" spans="1:4" ht="30" x14ac:dyDescent="0.25">
      <c r="A28" s="187" t="s">
        <v>1187</v>
      </c>
      <c r="B28" s="177"/>
      <c r="C28" s="177"/>
      <c r="D28" s="177"/>
    </row>
    <row r="29" spans="1:4" x14ac:dyDescent="0.25">
      <c r="A29" s="2" t="s">
        <v>48</v>
      </c>
      <c r="B29" s="177"/>
      <c r="C29" s="177"/>
      <c r="D29" s="177"/>
    </row>
    <row r="30" spans="1:4" x14ac:dyDescent="0.25">
      <c r="A30" s="199" t="s">
        <v>48</v>
      </c>
      <c r="B30" s="177"/>
      <c r="C30" s="177"/>
      <c r="D30" s="177"/>
    </row>
    <row r="31" spans="1:4" x14ac:dyDescent="0.25">
      <c r="A31" s="187" t="s">
        <v>1129</v>
      </c>
      <c r="B31" s="177"/>
      <c r="C31" s="177"/>
      <c r="D31" s="177"/>
    </row>
    <row r="32" spans="1:4" x14ac:dyDescent="0.25">
      <c r="A32" s="2" t="s">
        <v>61</v>
      </c>
      <c r="B32" s="177"/>
      <c r="C32" s="177"/>
      <c r="D32" s="177"/>
    </row>
    <row r="33" spans="1:4" x14ac:dyDescent="0.25">
      <c r="A33" s="199" t="s">
        <v>360</v>
      </c>
      <c r="B33" s="177"/>
      <c r="C33" s="177"/>
      <c r="D33" s="177"/>
    </row>
    <row r="34" spans="1:4" ht="30" x14ac:dyDescent="0.25">
      <c r="A34" s="187" t="s">
        <v>1172</v>
      </c>
      <c r="B34" s="177"/>
      <c r="C34" s="177"/>
      <c r="D34" s="177"/>
    </row>
    <row r="35" spans="1:4" x14ac:dyDescent="0.25">
      <c r="A35" s="2" t="s">
        <v>42</v>
      </c>
      <c r="B35" s="177"/>
      <c r="C35" s="177"/>
      <c r="D35" s="177"/>
    </row>
    <row r="36" spans="1:4" x14ac:dyDescent="0.25">
      <c r="A36" s="199" t="s">
        <v>42</v>
      </c>
      <c r="B36" s="177"/>
      <c r="C36" s="177"/>
      <c r="D36" s="177"/>
    </row>
    <row r="37" spans="1:4" x14ac:dyDescent="0.25">
      <c r="A37" s="187" t="s">
        <v>1199</v>
      </c>
      <c r="B37" s="177"/>
      <c r="C37" s="177"/>
      <c r="D37" s="177"/>
    </row>
    <row r="38" spans="1:4" x14ac:dyDescent="0.25">
      <c r="A38" s="2" t="s">
        <v>81</v>
      </c>
      <c r="B38" s="177"/>
      <c r="C38" s="177"/>
      <c r="D38" s="177"/>
    </row>
    <row r="39" spans="1:4" x14ac:dyDescent="0.25">
      <c r="A39" s="199" t="s">
        <v>81</v>
      </c>
      <c r="B39" s="177"/>
      <c r="C39" s="177"/>
      <c r="D39" s="177"/>
    </row>
    <row r="40" spans="1:4" x14ac:dyDescent="0.25">
      <c r="A40" s="187" t="s">
        <v>1151</v>
      </c>
      <c r="B40" s="177"/>
      <c r="C40" s="177"/>
      <c r="D40" s="177"/>
    </row>
    <row r="41" spans="1:4" x14ac:dyDescent="0.25">
      <c r="A41" s="2" t="s">
        <v>119</v>
      </c>
      <c r="B41" s="177"/>
      <c r="C41" s="177"/>
      <c r="D41" s="177"/>
    </row>
    <row r="42" spans="1:4" x14ac:dyDescent="0.25">
      <c r="A42" s="199" t="s">
        <v>119</v>
      </c>
      <c r="B42" s="177"/>
      <c r="C42" s="177"/>
      <c r="D42" s="177"/>
    </row>
    <row r="43" spans="1:4" x14ac:dyDescent="0.25">
      <c r="A43" s="187" t="s">
        <v>1195</v>
      </c>
      <c r="B43" s="177"/>
      <c r="C43" s="177"/>
      <c r="D43" s="177"/>
    </row>
    <row r="44" spans="1:4" x14ac:dyDescent="0.25">
      <c r="A44" s="2" t="s">
        <v>103</v>
      </c>
      <c r="B44" s="177"/>
      <c r="C44" s="177"/>
      <c r="D44" s="177"/>
    </row>
    <row r="45" spans="1:4" x14ac:dyDescent="0.25">
      <c r="A45" s="199" t="s">
        <v>103</v>
      </c>
      <c r="B45" s="177"/>
      <c r="C45" s="177"/>
      <c r="D45" s="177"/>
    </row>
    <row r="46" spans="1:4" ht="45" x14ac:dyDescent="0.25">
      <c r="A46" s="187" t="s">
        <v>1176</v>
      </c>
      <c r="B46" s="177"/>
      <c r="C46" s="177"/>
      <c r="D46" s="177"/>
    </row>
    <row r="47" spans="1:4" x14ac:dyDescent="0.25">
      <c r="A47" s="2" t="s">
        <v>31</v>
      </c>
      <c r="B47" s="177"/>
      <c r="C47" s="177"/>
      <c r="D47" s="177"/>
    </row>
    <row r="48" spans="1:4" x14ac:dyDescent="0.25">
      <c r="A48" s="199" t="s">
        <v>107</v>
      </c>
      <c r="B48" s="177"/>
      <c r="C48" s="177"/>
      <c r="D48" s="177"/>
    </row>
    <row r="49" spans="1:4" ht="45" x14ac:dyDescent="0.25">
      <c r="A49" s="187" t="s">
        <v>1226</v>
      </c>
      <c r="B49" s="177"/>
      <c r="C49" s="177"/>
      <c r="D49" s="177"/>
    </row>
    <row r="50" spans="1:4" x14ac:dyDescent="0.25">
      <c r="A50" s="2" t="s">
        <v>103</v>
      </c>
      <c r="B50" s="177"/>
      <c r="C50" s="177"/>
      <c r="D50" s="177"/>
    </row>
    <row r="51" spans="1:4" x14ac:dyDescent="0.25">
      <c r="A51" s="199" t="s">
        <v>103</v>
      </c>
      <c r="B51" s="177"/>
      <c r="C51" s="177"/>
      <c r="D51" s="177"/>
    </row>
    <row r="52" spans="1:4" ht="120" x14ac:dyDescent="0.25">
      <c r="A52" s="187" t="s">
        <v>1203</v>
      </c>
      <c r="B52" s="177"/>
      <c r="C52" s="177"/>
      <c r="D52" s="177"/>
    </row>
    <row r="53" spans="1:4" x14ac:dyDescent="0.25">
      <c r="A53" s="2" t="s">
        <v>48</v>
      </c>
      <c r="B53" s="177"/>
      <c r="C53" s="177"/>
      <c r="D53" s="177"/>
    </row>
    <row r="54" spans="1:4" x14ac:dyDescent="0.25">
      <c r="A54" s="199" t="s">
        <v>48</v>
      </c>
      <c r="B54" s="177"/>
      <c r="C54" s="177"/>
      <c r="D54" s="177"/>
    </row>
    <row r="55" spans="1:4" x14ac:dyDescent="0.25">
      <c r="A55" s="187" t="s">
        <v>1221</v>
      </c>
      <c r="B55" s="177"/>
      <c r="C55" s="177"/>
      <c r="D55" s="177"/>
    </row>
    <row r="56" spans="1:4" x14ac:dyDescent="0.25">
      <c r="A56" s="2" t="s">
        <v>31</v>
      </c>
      <c r="B56" s="177"/>
      <c r="C56" s="177"/>
      <c r="D56" s="177"/>
    </row>
    <row r="57" spans="1:4" x14ac:dyDescent="0.25">
      <c r="A57" s="199" t="s">
        <v>107</v>
      </c>
      <c r="B57" s="177"/>
      <c r="C57" s="177"/>
      <c r="D57" s="177"/>
    </row>
    <row r="58" spans="1:4" ht="60" x14ac:dyDescent="0.25">
      <c r="A58" s="187" t="s">
        <v>1162</v>
      </c>
      <c r="B58" s="177"/>
      <c r="C58" s="177"/>
      <c r="D58" s="177"/>
    </row>
    <row r="59" spans="1:4" x14ac:dyDescent="0.25">
      <c r="A59" s="2" t="s">
        <v>31</v>
      </c>
      <c r="B59" s="177"/>
      <c r="C59" s="177"/>
      <c r="D59" s="177"/>
    </row>
    <row r="60" spans="1:4" x14ac:dyDescent="0.25">
      <c r="A60" s="199" t="s">
        <v>107</v>
      </c>
      <c r="B60" s="177"/>
      <c r="C60" s="177"/>
      <c r="D60" s="177"/>
    </row>
    <row r="61" spans="1:4" x14ac:dyDescent="0.25">
      <c r="A61" s="187" t="s">
        <v>1183</v>
      </c>
      <c r="B61" s="177"/>
      <c r="C61" s="177"/>
      <c r="D61" s="177"/>
    </row>
    <row r="62" spans="1:4" x14ac:dyDescent="0.25">
      <c r="A62" s="2" t="s">
        <v>119</v>
      </c>
      <c r="B62" s="177"/>
      <c r="C62" s="177"/>
      <c r="D62" s="177"/>
    </row>
    <row r="63" spans="1:4" x14ac:dyDescent="0.25">
      <c r="A63" s="199" t="s">
        <v>119</v>
      </c>
      <c r="B63" s="177"/>
      <c r="C63" s="177"/>
      <c r="D63" s="177"/>
    </row>
    <row r="64" spans="1:4" ht="45" x14ac:dyDescent="0.25">
      <c r="A64" s="187" t="s">
        <v>1149</v>
      </c>
      <c r="B64" s="177"/>
      <c r="C64" s="177"/>
      <c r="D64" s="177"/>
    </row>
    <row r="65" spans="1:4" x14ac:dyDescent="0.25">
      <c r="A65" s="2" t="s">
        <v>61</v>
      </c>
      <c r="B65" s="177"/>
      <c r="C65" s="177"/>
      <c r="D65" s="177"/>
    </row>
    <row r="66" spans="1:4" x14ac:dyDescent="0.25">
      <c r="A66" s="199" t="s">
        <v>360</v>
      </c>
      <c r="B66" s="177"/>
      <c r="C66" s="177"/>
      <c r="D66" s="177"/>
    </row>
    <row r="67" spans="1:4" ht="45" x14ac:dyDescent="0.25">
      <c r="A67" s="187" t="s">
        <v>1209</v>
      </c>
      <c r="B67" s="177"/>
      <c r="C67" s="177"/>
      <c r="D67" s="177"/>
    </row>
    <row r="68" spans="1:4" x14ac:dyDescent="0.25">
      <c r="A68" s="2" t="s">
        <v>48</v>
      </c>
      <c r="B68" s="177"/>
      <c r="C68" s="177"/>
      <c r="D68" s="177"/>
    </row>
    <row r="69" spans="1:4" x14ac:dyDescent="0.25">
      <c r="A69" s="199" t="s">
        <v>712</v>
      </c>
      <c r="B69" s="177"/>
      <c r="C69" s="177"/>
      <c r="D69" s="177"/>
    </row>
    <row r="70" spans="1:4" ht="30" x14ac:dyDescent="0.25">
      <c r="A70" s="187" t="s">
        <v>1133</v>
      </c>
      <c r="B70" s="177"/>
      <c r="C70" s="177"/>
      <c r="D70" s="177"/>
    </row>
    <row r="71" spans="1:4" x14ac:dyDescent="0.25">
      <c r="A71" s="2" t="s">
        <v>48</v>
      </c>
      <c r="B71" s="177"/>
      <c r="C71" s="177"/>
      <c r="D71" s="177"/>
    </row>
    <row r="72" spans="1:4" x14ac:dyDescent="0.25">
      <c r="A72" s="199" t="s">
        <v>158</v>
      </c>
      <c r="B72" s="177"/>
      <c r="C72" s="177"/>
      <c r="D72" s="177"/>
    </row>
    <row r="73" spans="1:4" ht="45" x14ac:dyDescent="0.25">
      <c r="A73" s="187" t="s">
        <v>1156</v>
      </c>
      <c r="B73" s="177"/>
      <c r="C73" s="177"/>
      <c r="D73" s="177"/>
    </row>
    <row r="74" spans="1:4" x14ac:dyDescent="0.25">
      <c r="A74" s="2" t="s">
        <v>48</v>
      </c>
      <c r="B74" s="177"/>
      <c r="C74" s="177"/>
      <c r="D74" s="177"/>
    </row>
    <row r="75" spans="1:4" x14ac:dyDescent="0.25">
      <c r="A75" s="199" t="s">
        <v>586</v>
      </c>
      <c r="B75" s="177"/>
      <c r="C75" s="177"/>
      <c r="D75" s="177"/>
    </row>
    <row r="76" spans="1:4" x14ac:dyDescent="0.25">
      <c r="A76" s="187" t="s">
        <v>1160</v>
      </c>
      <c r="B76" s="177"/>
      <c r="C76" s="177"/>
      <c r="D76" s="177"/>
    </row>
    <row r="77" spans="1:4" x14ac:dyDescent="0.25">
      <c r="A77" s="2" t="s">
        <v>48</v>
      </c>
      <c r="B77" s="177"/>
      <c r="C77" s="177"/>
      <c r="D77" s="177"/>
    </row>
    <row r="78" spans="1:4" x14ac:dyDescent="0.25">
      <c r="A78" s="199" t="s">
        <v>48</v>
      </c>
      <c r="B78" s="177"/>
      <c r="C78" s="177"/>
      <c r="D78" s="177"/>
    </row>
    <row r="79" spans="1:4" x14ac:dyDescent="0.25">
      <c r="A79" s="187" t="s">
        <v>1141</v>
      </c>
      <c r="B79" s="177"/>
      <c r="C79" s="177"/>
      <c r="D79" s="177"/>
    </row>
    <row r="80" spans="1:4" x14ac:dyDescent="0.25">
      <c r="A80" s="2" t="s">
        <v>48</v>
      </c>
      <c r="B80" s="177"/>
      <c r="C80" s="177"/>
      <c r="D80" s="177"/>
    </row>
    <row r="81" spans="1:4" x14ac:dyDescent="0.25">
      <c r="A81" s="199" t="s">
        <v>48</v>
      </c>
      <c r="B81" s="177"/>
      <c r="C81" s="177"/>
      <c r="D81" s="177"/>
    </row>
    <row r="82" spans="1:4" x14ac:dyDescent="0.25">
      <c r="A82" s="187" t="s">
        <v>1201</v>
      </c>
      <c r="B82" s="177"/>
      <c r="C82" s="177"/>
      <c r="D82" s="177"/>
    </row>
    <row r="83" spans="1:4" x14ac:dyDescent="0.25">
      <c r="A83" s="2" t="s">
        <v>31</v>
      </c>
      <c r="B83" s="177"/>
      <c r="C83" s="177"/>
      <c r="D83" s="177"/>
    </row>
    <row r="84" spans="1:4" x14ac:dyDescent="0.25">
      <c r="A84" s="199" t="s">
        <v>107</v>
      </c>
      <c r="B84" s="177"/>
      <c r="C84" s="177"/>
      <c r="D84" s="177"/>
    </row>
    <row r="85" spans="1:4" ht="75" x14ac:dyDescent="0.25">
      <c r="A85" s="187" t="s">
        <v>1193</v>
      </c>
      <c r="B85" s="177"/>
      <c r="C85" s="177"/>
      <c r="D85" s="177"/>
    </row>
    <row r="86" spans="1:4" x14ac:dyDescent="0.25">
      <c r="A86" s="2" t="s">
        <v>61</v>
      </c>
      <c r="B86" s="177"/>
      <c r="C86" s="177"/>
      <c r="D86" s="177"/>
    </row>
    <row r="87" spans="1:4" x14ac:dyDescent="0.25">
      <c r="A87" s="199" t="s">
        <v>360</v>
      </c>
      <c r="B87" s="177"/>
      <c r="C87" s="177"/>
      <c r="D87" s="177"/>
    </row>
    <row r="88" spans="1:4" x14ac:dyDescent="0.25">
      <c r="A88" s="187" t="s">
        <v>1139</v>
      </c>
      <c r="B88" s="177"/>
      <c r="C88" s="177"/>
      <c r="D88" s="177"/>
    </row>
    <row r="89" spans="1:4" x14ac:dyDescent="0.25">
      <c r="A89" s="2" t="s">
        <v>48</v>
      </c>
      <c r="B89" s="177"/>
      <c r="C89" s="177"/>
      <c r="D89" s="177"/>
    </row>
    <row r="90" spans="1:4" x14ac:dyDescent="0.25">
      <c r="A90" s="199" t="s">
        <v>1741</v>
      </c>
      <c r="B90" s="177"/>
      <c r="C90" s="177"/>
      <c r="D90" s="177"/>
    </row>
    <row r="91" spans="1:4" x14ac:dyDescent="0.25">
      <c r="A91" s="187" t="s">
        <v>1228</v>
      </c>
      <c r="B91" s="177"/>
      <c r="C91" s="177"/>
      <c r="D91" s="177"/>
    </row>
    <row r="92" spans="1:4" x14ac:dyDescent="0.25">
      <c r="A92" s="2" t="s">
        <v>31</v>
      </c>
      <c r="B92" s="177"/>
      <c r="C92" s="177"/>
      <c r="D92" s="177"/>
    </row>
    <row r="93" spans="1:4" x14ac:dyDescent="0.25">
      <c r="A93" s="199" t="s">
        <v>107</v>
      </c>
      <c r="B93" s="177"/>
      <c r="C93" s="177"/>
      <c r="D93" s="177"/>
    </row>
    <row r="94" spans="1:4" ht="45" x14ac:dyDescent="0.25">
      <c r="A94" s="187" t="s">
        <v>1143</v>
      </c>
      <c r="B94" s="177"/>
      <c r="C94" s="177"/>
      <c r="D94" s="177"/>
    </row>
    <row r="95" spans="1:4" x14ac:dyDescent="0.25">
      <c r="A95" s="2" t="s">
        <v>31</v>
      </c>
      <c r="B95" s="177"/>
      <c r="C95" s="177"/>
      <c r="D95" s="177"/>
    </row>
    <row r="96" spans="1:4" x14ac:dyDescent="0.25">
      <c r="A96" s="199" t="s">
        <v>107</v>
      </c>
      <c r="B96" s="177"/>
      <c r="C96" s="177"/>
      <c r="D96" s="177"/>
    </row>
    <row r="97" spans="1:4" ht="30" x14ac:dyDescent="0.25">
      <c r="A97" s="187" t="s">
        <v>1166</v>
      </c>
      <c r="B97" s="177"/>
      <c r="C97" s="177"/>
      <c r="D97" s="177"/>
    </row>
    <row r="98" spans="1:4" x14ac:dyDescent="0.25">
      <c r="A98" s="2" t="s">
        <v>31</v>
      </c>
      <c r="B98" s="177"/>
      <c r="C98" s="177"/>
      <c r="D98" s="177"/>
    </row>
    <row r="99" spans="1:4" x14ac:dyDescent="0.25">
      <c r="A99" s="199" t="s">
        <v>107</v>
      </c>
      <c r="B99" s="177"/>
      <c r="C99" s="177"/>
      <c r="D99" s="177"/>
    </row>
    <row r="100" spans="1:4" x14ac:dyDescent="0.25">
      <c r="A100" s="187" t="s">
        <v>1215</v>
      </c>
      <c r="B100" s="177"/>
      <c r="C100" s="177"/>
      <c r="D100" s="177"/>
    </row>
    <row r="101" spans="1:4" x14ac:dyDescent="0.25">
      <c r="A101" s="2" t="s">
        <v>119</v>
      </c>
      <c r="B101" s="177"/>
      <c r="C101" s="177"/>
      <c r="D101" s="177"/>
    </row>
    <row r="102" spans="1:4" x14ac:dyDescent="0.25">
      <c r="A102" s="199" t="s">
        <v>119</v>
      </c>
      <c r="B102" s="177"/>
      <c r="C102" s="177"/>
      <c r="D102" s="177"/>
    </row>
    <row r="103" spans="1:4" x14ac:dyDescent="0.25">
      <c r="A103" s="187" t="s">
        <v>1164</v>
      </c>
      <c r="B103" s="177"/>
      <c r="C103" s="177"/>
      <c r="D103" s="177"/>
    </row>
    <row r="104" spans="1:4" x14ac:dyDescent="0.25">
      <c r="A104" s="2" t="s">
        <v>48</v>
      </c>
      <c r="B104" s="177"/>
      <c r="C104" s="177"/>
      <c r="D104" s="177"/>
    </row>
    <row r="105" spans="1:4" x14ac:dyDescent="0.25">
      <c r="A105" s="199" t="s">
        <v>215</v>
      </c>
      <c r="B105" s="177"/>
      <c r="C105" s="177"/>
      <c r="D105" s="177"/>
    </row>
    <row r="106" spans="1:4" x14ac:dyDescent="0.25">
      <c r="A106" s="199" t="s">
        <v>930</v>
      </c>
      <c r="B106" s="177"/>
      <c r="C106" s="177"/>
      <c r="D106" s="177"/>
    </row>
    <row r="107" spans="1:4" x14ac:dyDescent="0.25">
      <c r="A107" s="199" t="s">
        <v>1643</v>
      </c>
      <c r="B107" s="177"/>
      <c r="C107" s="177"/>
      <c r="D107" s="177"/>
    </row>
    <row r="108" spans="1:4" x14ac:dyDescent="0.25">
      <c r="A108" s="2" t="s">
        <v>61</v>
      </c>
      <c r="B108" s="177"/>
      <c r="C108" s="177"/>
      <c r="D108" s="177"/>
    </row>
    <row r="109" spans="1:4" x14ac:dyDescent="0.25">
      <c r="A109" s="199" t="s">
        <v>2122</v>
      </c>
      <c r="B109" s="177"/>
      <c r="C109" s="177"/>
      <c r="D109" s="177"/>
    </row>
    <row r="110" spans="1:4" x14ac:dyDescent="0.25">
      <c r="A110" s="2" t="s">
        <v>103</v>
      </c>
      <c r="B110" s="177"/>
      <c r="C110" s="177"/>
      <c r="D110" s="177"/>
    </row>
    <row r="111" spans="1:4" x14ac:dyDescent="0.25">
      <c r="A111" s="199" t="s">
        <v>103</v>
      </c>
      <c r="B111" s="177"/>
      <c r="C111" s="177"/>
      <c r="D111" s="177"/>
    </row>
    <row r="112" spans="1:4" x14ac:dyDescent="0.25">
      <c r="A112" s="2" t="s">
        <v>31</v>
      </c>
      <c r="B112" s="177"/>
      <c r="C112" s="177"/>
      <c r="D112" s="177"/>
    </row>
    <row r="113" spans="1:4" x14ac:dyDescent="0.25">
      <c r="A113" s="199" t="s">
        <v>107</v>
      </c>
      <c r="B113" s="177"/>
      <c r="C113" s="177"/>
      <c r="D113" s="177"/>
    </row>
    <row r="114" spans="1:4" x14ac:dyDescent="0.25">
      <c r="A114" s="187" t="s">
        <v>1217</v>
      </c>
      <c r="B114" s="177"/>
      <c r="C114" s="177"/>
      <c r="D114" s="177"/>
    </row>
    <row r="115" spans="1:4" x14ac:dyDescent="0.25">
      <c r="A115" s="2" t="s">
        <v>119</v>
      </c>
      <c r="B115" s="177"/>
      <c r="C115" s="177"/>
      <c r="D115" s="177"/>
    </row>
    <row r="116" spans="1:4" x14ac:dyDescent="0.25">
      <c r="A116" s="199" t="s">
        <v>119</v>
      </c>
      <c r="B116" s="177"/>
      <c r="C116" s="177"/>
      <c r="D116" s="177"/>
    </row>
    <row r="117" spans="1:4" x14ac:dyDescent="0.25">
      <c r="A117" s="2" t="s">
        <v>31</v>
      </c>
      <c r="B117" s="177"/>
      <c r="C117" s="177"/>
      <c r="D117" s="177"/>
    </row>
    <row r="118" spans="1:4" x14ac:dyDescent="0.25">
      <c r="A118" s="199" t="s">
        <v>613</v>
      </c>
      <c r="B118" s="177"/>
      <c r="C118" s="177"/>
      <c r="D118" s="177"/>
    </row>
    <row r="119" spans="1:4" x14ac:dyDescent="0.25">
      <c r="A119" s="187" t="s">
        <v>1174</v>
      </c>
      <c r="B119" s="177"/>
      <c r="C119" s="177"/>
      <c r="D119" s="177"/>
    </row>
    <row r="120" spans="1:4" x14ac:dyDescent="0.25">
      <c r="A120" s="2" t="s">
        <v>48</v>
      </c>
      <c r="B120" s="177"/>
      <c r="C120" s="177"/>
      <c r="D120" s="177"/>
    </row>
    <row r="121" spans="1:4" x14ac:dyDescent="0.25">
      <c r="A121" s="199" t="s">
        <v>113</v>
      </c>
      <c r="B121" s="177"/>
      <c r="C121" s="177"/>
      <c r="D121" s="177"/>
    </row>
    <row r="122" spans="1:4" x14ac:dyDescent="0.25">
      <c r="A122" s="2" t="s">
        <v>42</v>
      </c>
      <c r="B122" s="177"/>
      <c r="C122" s="177"/>
      <c r="D122" s="177"/>
    </row>
    <row r="123" spans="1:4" x14ac:dyDescent="0.25">
      <c r="A123" s="199" t="s">
        <v>1513</v>
      </c>
      <c r="B123" s="177"/>
      <c r="C123" s="177"/>
      <c r="D123" s="177"/>
    </row>
    <row r="124" spans="1:4" ht="30" x14ac:dyDescent="0.25">
      <c r="A124" s="187" t="s">
        <v>1185</v>
      </c>
      <c r="B124" s="177"/>
      <c r="C124" s="177"/>
      <c r="D124" s="177"/>
    </row>
    <row r="125" spans="1:4" x14ac:dyDescent="0.25">
      <c r="A125" s="2" t="s">
        <v>42</v>
      </c>
      <c r="B125" s="177"/>
      <c r="C125" s="177"/>
      <c r="D125" s="177"/>
    </row>
    <row r="126" spans="1:4" x14ac:dyDescent="0.25">
      <c r="A126" s="199" t="s">
        <v>42</v>
      </c>
      <c r="B126" s="177"/>
      <c r="C126" s="177"/>
      <c r="D126" s="177"/>
    </row>
    <row r="127" spans="1:4" ht="30" x14ac:dyDescent="0.25">
      <c r="A127" s="187" t="s">
        <v>1145</v>
      </c>
      <c r="B127" s="177"/>
      <c r="C127" s="177"/>
      <c r="D127" s="177"/>
    </row>
    <row r="128" spans="1:4" x14ac:dyDescent="0.25">
      <c r="A128" s="2" t="s">
        <v>81</v>
      </c>
      <c r="B128" s="177"/>
      <c r="C128" s="177"/>
      <c r="D128" s="177"/>
    </row>
    <row r="129" spans="1:4" x14ac:dyDescent="0.25">
      <c r="A129" s="199" t="s">
        <v>1095</v>
      </c>
      <c r="B129" s="177"/>
      <c r="C129" s="177"/>
      <c r="D129" s="177"/>
    </row>
    <row r="130" spans="1:4" x14ac:dyDescent="0.25">
      <c r="A130" s="187" t="s">
        <v>1131</v>
      </c>
      <c r="B130" s="177"/>
      <c r="C130" s="177"/>
      <c r="D130" s="177"/>
    </row>
    <row r="131" spans="1:4" x14ac:dyDescent="0.25">
      <c r="A131" s="2" t="s">
        <v>42</v>
      </c>
      <c r="B131" s="177"/>
      <c r="C131" s="177"/>
      <c r="D131" s="177"/>
    </row>
    <row r="132" spans="1:4" x14ac:dyDescent="0.25">
      <c r="A132" s="199" t="s">
        <v>42</v>
      </c>
      <c r="B132" s="177"/>
      <c r="C132" s="177"/>
      <c r="D132" s="177"/>
    </row>
    <row r="133" spans="1:4" x14ac:dyDescent="0.25">
      <c r="A133" s="187" t="s">
        <v>1205</v>
      </c>
      <c r="B133" s="177"/>
      <c r="C133" s="177"/>
      <c r="D133" s="177"/>
    </row>
    <row r="134" spans="1:4" x14ac:dyDescent="0.25">
      <c r="A134" s="2" t="s">
        <v>48</v>
      </c>
      <c r="B134" s="177"/>
      <c r="C134" s="177"/>
      <c r="D134" s="177"/>
    </row>
    <row r="135" spans="1:4" x14ac:dyDescent="0.25">
      <c r="A135" s="199" t="s">
        <v>158</v>
      </c>
      <c r="B135" s="177"/>
      <c r="C135" s="177"/>
      <c r="D135" s="177"/>
    </row>
    <row r="136" spans="1:4" x14ac:dyDescent="0.25">
      <c r="A136" s="187" t="s">
        <v>1137</v>
      </c>
      <c r="B136" s="177"/>
      <c r="C136" s="177"/>
      <c r="D136" s="177"/>
    </row>
    <row r="137" spans="1:4" x14ac:dyDescent="0.25">
      <c r="A137" s="2" t="s">
        <v>48</v>
      </c>
      <c r="B137" s="177"/>
      <c r="C137" s="177"/>
      <c r="D137" s="177"/>
    </row>
    <row r="138" spans="1:4" x14ac:dyDescent="0.25">
      <c r="A138" s="199" t="s">
        <v>134</v>
      </c>
      <c r="B138" s="177"/>
      <c r="C138" s="177"/>
      <c r="D138" s="177"/>
    </row>
    <row r="139" spans="1:4" x14ac:dyDescent="0.25">
      <c r="A139" s="187" t="s">
        <v>1158</v>
      </c>
      <c r="B139" s="177"/>
      <c r="C139" s="177"/>
      <c r="D139" s="177"/>
    </row>
    <row r="140" spans="1:4" x14ac:dyDescent="0.25">
      <c r="A140" s="2" t="s">
        <v>48</v>
      </c>
      <c r="B140" s="177"/>
      <c r="C140" s="177"/>
      <c r="D140" s="177"/>
    </row>
    <row r="141" spans="1:4" x14ac:dyDescent="0.25">
      <c r="A141" s="199" t="s">
        <v>158</v>
      </c>
      <c r="B141" s="177"/>
      <c r="C141" s="177"/>
      <c r="D141" s="177"/>
    </row>
    <row r="142" spans="1:4" x14ac:dyDescent="0.25">
      <c r="A142" s="187" t="s">
        <v>1223</v>
      </c>
      <c r="B142" s="177"/>
      <c r="C142" s="177"/>
      <c r="D142" s="177"/>
    </row>
    <row r="143" spans="1:4" x14ac:dyDescent="0.25">
      <c r="A143" s="2" t="s">
        <v>31</v>
      </c>
      <c r="B143" s="177"/>
      <c r="C143" s="177"/>
      <c r="D143" s="177"/>
    </row>
    <row r="144" spans="1:4" x14ac:dyDescent="0.25">
      <c r="A144" s="199" t="s">
        <v>107</v>
      </c>
      <c r="B144" s="177"/>
      <c r="C144" s="177"/>
      <c r="D144" s="177"/>
    </row>
    <row r="145" spans="1:4" ht="30" x14ac:dyDescent="0.25">
      <c r="A145" s="187" t="s">
        <v>1154</v>
      </c>
      <c r="B145" s="177"/>
      <c r="C145" s="177"/>
      <c r="D145" s="177"/>
    </row>
    <row r="146" spans="1:4" x14ac:dyDescent="0.25">
      <c r="A146" s="2" t="s">
        <v>103</v>
      </c>
      <c r="B146" s="177"/>
      <c r="C146" s="177"/>
      <c r="D146" s="177"/>
    </row>
    <row r="147" spans="1:4" x14ac:dyDescent="0.25">
      <c r="A147" s="199" t="s">
        <v>103</v>
      </c>
      <c r="B147" s="177"/>
      <c r="C147" s="177"/>
      <c r="D147" s="177"/>
    </row>
    <row r="148" spans="1:4" x14ac:dyDescent="0.25">
      <c r="A148" s="187" t="s">
        <v>1191</v>
      </c>
      <c r="B148" s="177"/>
      <c r="C148" s="177"/>
      <c r="D148" s="177"/>
    </row>
    <row r="149" spans="1:4" x14ac:dyDescent="0.25">
      <c r="A149" s="2" t="s">
        <v>103</v>
      </c>
      <c r="B149" s="177"/>
      <c r="C149" s="177"/>
      <c r="D149" s="177"/>
    </row>
    <row r="150" spans="1:4" x14ac:dyDescent="0.25">
      <c r="A150" s="199" t="s">
        <v>103</v>
      </c>
      <c r="B150" s="177"/>
      <c r="C150" s="177"/>
      <c r="D150" s="177"/>
    </row>
    <row r="151" spans="1:4" ht="105" x14ac:dyDescent="0.25">
      <c r="A151" s="187" t="s">
        <v>1180</v>
      </c>
      <c r="B151" s="177"/>
      <c r="C151" s="177"/>
      <c r="D151" s="177"/>
    </row>
    <row r="152" spans="1:4" x14ac:dyDescent="0.25">
      <c r="A152" s="2" t="s">
        <v>31</v>
      </c>
      <c r="B152" s="177"/>
      <c r="C152" s="177"/>
      <c r="D152" s="177"/>
    </row>
    <row r="153" spans="1:4" x14ac:dyDescent="0.25">
      <c r="A153" s="199" t="s">
        <v>107</v>
      </c>
      <c r="B153" s="177"/>
      <c r="C153" s="177"/>
      <c r="D153" s="177"/>
    </row>
    <row r="154" spans="1:4" ht="30" x14ac:dyDescent="0.25">
      <c r="A154" s="187" t="s">
        <v>1178</v>
      </c>
      <c r="B154" s="177"/>
      <c r="C154" s="177"/>
      <c r="D154" s="177"/>
    </row>
    <row r="155" spans="1:4" x14ac:dyDescent="0.25">
      <c r="A155" s="2" t="s">
        <v>48</v>
      </c>
      <c r="B155" s="177"/>
      <c r="C155" s="177"/>
      <c r="D155" s="177"/>
    </row>
    <row r="156" spans="1:4" x14ac:dyDescent="0.25">
      <c r="A156" s="199" t="s">
        <v>134</v>
      </c>
      <c r="B156" s="177"/>
      <c r="C156" s="177"/>
      <c r="D156" s="177"/>
    </row>
    <row r="157" spans="1:4" ht="30" x14ac:dyDescent="0.25">
      <c r="A157" s="187" t="s">
        <v>1207</v>
      </c>
      <c r="B157" s="177"/>
      <c r="C157" s="177"/>
      <c r="D157" s="177"/>
    </row>
    <row r="158" spans="1:4" x14ac:dyDescent="0.25">
      <c r="A158" s="2" t="s">
        <v>81</v>
      </c>
      <c r="B158" s="177"/>
      <c r="C158" s="177"/>
      <c r="D158" s="177"/>
    </row>
    <row r="159" spans="1:4" x14ac:dyDescent="0.25">
      <c r="A159" s="199" t="s">
        <v>1095</v>
      </c>
      <c r="B159" s="177"/>
      <c r="C159" s="177"/>
      <c r="D159" s="177"/>
    </row>
    <row r="160" spans="1:4" ht="30" x14ac:dyDescent="0.25">
      <c r="A160" s="187" t="s">
        <v>1135</v>
      </c>
      <c r="B160" s="177"/>
      <c r="C160" s="177"/>
      <c r="D160" s="177"/>
    </row>
    <row r="161" spans="1:4" x14ac:dyDescent="0.25">
      <c r="A161" s="2" t="s">
        <v>42</v>
      </c>
      <c r="B161" s="177"/>
      <c r="C161" s="177"/>
      <c r="D161" s="177"/>
    </row>
    <row r="162" spans="1:4" x14ac:dyDescent="0.25">
      <c r="A162" s="199" t="s">
        <v>42</v>
      </c>
      <c r="B162" s="177"/>
      <c r="C162" s="177"/>
      <c r="D162" s="177"/>
    </row>
    <row r="163" spans="1:4" ht="30" x14ac:dyDescent="0.25">
      <c r="A163" s="187" t="s">
        <v>1168</v>
      </c>
      <c r="B163" s="177"/>
      <c r="C163" s="177"/>
      <c r="D163" s="177"/>
    </row>
    <row r="164" spans="1:4" x14ac:dyDescent="0.25">
      <c r="A164" s="2" t="s">
        <v>31</v>
      </c>
      <c r="B164" s="177"/>
      <c r="C164" s="177"/>
      <c r="D164" s="177"/>
    </row>
    <row r="165" spans="1:4" x14ac:dyDescent="0.25">
      <c r="A165" s="199" t="s">
        <v>107</v>
      </c>
      <c r="B165" s="177"/>
      <c r="C165" s="177"/>
      <c r="D165" s="177"/>
    </row>
    <row r="166" spans="1:4" ht="30" x14ac:dyDescent="0.25">
      <c r="A166" s="187" t="s">
        <v>1213</v>
      </c>
      <c r="B166" s="177"/>
      <c r="C166" s="177"/>
      <c r="D166" s="177"/>
    </row>
    <row r="167" spans="1:4" x14ac:dyDescent="0.25">
      <c r="A167" s="2" t="s">
        <v>48</v>
      </c>
      <c r="B167" s="177"/>
      <c r="C167" s="177"/>
      <c r="D167" s="177"/>
    </row>
    <row r="168" spans="1:4" x14ac:dyDescent="0.25">
      <c r="A168" s="199" t="s">
        <v>113</v>
      </c>
      <c r="B168" s="177"/>
      <c r="C168" s="177"/>
      <c r="D168" s="177"/>
    </row>
    <row r="169" spans="1:4" x14ac:dyDescent="0.25">
      <c r="A169"/>
      <c r="B169" s="177"/>
      <c r="C169" s="177"/>
      <c r="D169" s="177"/>
    </row>
    <row r="170" spans="1:4" x14ac:dyDescent="0.25">
      <c r="A170"/>
      <c r="B170" s="177"/>
      <c r="C170" s="177"/>
      <c r="D170" s="177"/>
    </row>
    <row r="171" spans="1:4" x14ac:dyDescent="0.25">
      <c r="A171"/>
      <c r="B171" s="177"/>
      <c r="C171" s="177"/>
      <c r="D171" s="177"/>
    </row>
    <row r="172" spans="1:4" x14ac:dyDescent="0.25">
      <c r="A172"/>
      <c r="B172" s="177"/>
      <c r="C172" s="177"/>
      <c r="D172" s="177"/>
    </row>
    <row r="173" spans="1:4" x14ac:dyDescent="0.25">
      <c r="A173"/>
      <c r="B173" s="177"/>
      <c r="C173" s="177"/>
      <c r="D173" s="177"/>
    </row>
    <row r="174" spans="1:4" x14ac:dyDescent="0.25">
      <c r="A174"/>
      <c r="B174" s="177"/>
      <c r="C174" s="177"/>
      <c r="D174" s="177"/>
    </row>
    <row r="175" spans="1:4" x14ac:dyDescent="0.25">
      <c r="A175"/>
      <c r="B175" s="177"/>
      <c r="C175" s="177"/>
      <c r="D175" s="177"/>
    </row>
    <row r="176" spans="1:4" x14ac:dyDescent="0.25">
      <c r="A176"/>
      <c r="B176" s="177"/>
      <c r="C176" s="177"/>
      <c r="D176" s="177"/>
    </row>
    <row r="177" spans="1:4" x14ac:dyDescent="0.25">
      <c r="A177"/>
      <c r="B177" s="177"/>
      <c r="C177" s="177"/>
      <c r="D177" s="177"/>
    </row>
    <row r="178" spans="1:4" x14ac:dyDescent="0.25">
      <c r="A178"/>
      <c r="B178" s="177"/>
      <c r="C178" s="177"/>
      <c r="D178" s="177"/>
    </row>
    <row r="179" spans="1:4" x14ac:dyDescent="0.25">
      <c r="A179"/>
      <c r="B179" s="177"/>
      <c r="C179" s="177"/>
      <c r="D179" s="177"/>
    </row>
    <row r="180" spans="1:4" x14ac:dyDescent="0.25">
      <c r="A180"/>
      <c r="B180" s="177"/>
      <c r="C180" s="177"/>
      <c r="D180" s="177"/>
    </row>
    <row r="181" spans="1:4" x14ac:dyDescent="0.25">
      <c r="A181"/>
      <c r="B181" s="177"/>
      <c r="C181" s="177"/>
      <c r="D181" s="177"/>
    </row>
    <row r="182" spans="1:4" x14ac:dyDescent="0.25">
      <c r="A182"/>
      <c r="B182" s="177"/>
      <c r="C182" s="177"/>
      <c r="D182" s="177"/>
    </row>
    <row r="183" spans="1:4" x14ac:dyDescent="0.25">
      <c r="A183"/>
      <c r="B183" s="177"/>
      <c r="C183" s="177"/>
      <c r="D183" s="177"/>
    </row>
    <row r="184" spans="1:4" x14ac:dyDescent="0.25">
      <c r="A184"/>
      <c r="B184" s="177"/>
      <c r="C184" s="177"/>
      <c r="D184" s="177"/>
    </row>
    <row r="185" spans="1:4" x14ac:dyDescent="0.25">
      <c r="A185"/>
      <c r="B185" s="177"/>
      <c r="C185" s="177"/>
      <c r="D185" s="177"/>
    </row>
    <row r="186" spans="1:4" x14ac:dyDescent="0.25">
      <c r="A186"/>
      <c r="B186" s="177"/>
      <c r="C186" s="177"/>
      <c r="D186" s="177"/>
    </row>
    <row r="187" spans="1:4" x14ac:dyDescent="0.25">
      <c r="A187"/>
      <c r="B187" s="177"/>
      <c r="C187" s="177"/>
      <c r="D187" s="177"/>
    </row>
    <row r="188" spans="1:4" x14ac:dyDescent="0.25">
      <c r="A188"/>
      <c r="B188" s="177"/>
      <c r="C188" s="177"/>
      <c r="D188" s="177"/>
    </row>
    <row r="189" spans="1:4" x14ac:dyDescent="0.25">
      <c r="A189"/>
      <c r="B189" s="177"/>
      <c r="C189" s="177"/>
      <c r="D189" s="177"/>
    </row>
    <row r="190" spans="1:4" x14ac:dyDescent="0.25">
      <c r="A190"/>
      <c r="B190" s="177"/>
      <c r="C190" s="177"/>
      <c r="D190" s="177"/>
    </row>
    <row r="191" spans="1:4" x14ac:dyDescent="0.25">
      <c r="A191"/>
      <c r="B191" s="177"/>
      <c r="C191" s="177"/>
      <c r="D191" s="177"/>
    </row>
    <row r="192" spans="1:4" x14ac:dyDescent="0.25">
      <c r="A192"/>
      <c r="B192" s="177"/>
      <c r="C192" s="177"/>
      <c r="D192" s="177"/>
    </row>
    <row r="193" spans="1:4" x14ac:dyDescent="0.25">
      <c r="A193"/>
      <c r="B193" s="177"/>
      <c r="C193" s="177"/>
      <c r="D193" s="177"/>
    </row>
    <row r="194" spans="1:4" x14ac:dyDescent="0.25">
      <c r="A194"/>
      <c r="B194" s="177"/>
      <c r="C194" s="177"/>
      <c r="D194" s="177"/>
    </row>
    <row r="195" spans="1:4" x14ac:dyDescent="0.25">
      <c r="A195"/>
      <c r="B195" s="177"/>
      <c r="C195" s="177"/>
      <c r="D195" s="177"/>
    </row>
    <row r="196" spans="1:4" x14ac:dyDescent="0.25">
      <c r="A196"/>
      <c r="B196" s="177"/>
      <c r="C196" s="177"/>
      <c r="D196" s="177"/>
    </row>
    <row r="197" spans="1:4" x14ac:dyDescent="0.25">
      <c r="A197"/>
      <c r="B197" s="177"/>
      <c r="C197" s="177"/>
      <c r="D197" s="177"/>
    </row>
    <row r="198" spans="1:4" x14ac:dyDescent="0.25">
      <c r="A198"/>
      <c r="B198" s="177"/>
      <c r="C198" s="177"/>
      <c r="D198" s="177"/>
    </row>
    <row r="199" spans="1:4" x14ac:dyDescent="0.25">
      <c r="A199"/>
      <c r="B199" s="177"/>
      <c r="C199" s="177"/>
      <c r="D199" s="177"/>
    </row>
    <row r="200" spans="1:4" x14ac:dyDescent="0.25">
      <c r="A200"/>
      <c r="B200" s="177"/>
      <c r="C200" s="177"/>
      <c r="D200" s="177"/>
    </row>
    <row r="201" spans="1:4" x14ac:dyDescent="0.25">
      <c r="A201"/>
      <c r="B201" s="177"/>
      <c r="C201" s="177"/>
      <c r="D201" s="177"/>
    </row>
    <row r="202" spans="1:4" x14ac:dyDescent="0.25">
      <c r="A202"/>
      <c r="B202" s="177"/>
      <c r="C202" s="177"/>
      <c r="D202" s="177"/>
    </row>
    <row r="203" spans="1:4" x14ac:dyDescent="0.25">
      <c r="A203"/>
      <c r="B203" s="177"/>
      <c r="C203" s="177"/>
      <c r="D203" s="177"/>
    </row>
    <row r="204" spans="1:4" x14ac:dyDescent="0.25">
      <c r="A204"/>
      <c r="B204" s="177"/>
      <c r="C204" s="177"/>
      <c r="D204" s="177"/>
    </row>
    <row r="205" spans="1:4" x14ac:dyDescent="0.25">
      <c r="A205"/>
      <c r="B205" s="177"/>
      <c r="C205" s="177"/>
      <c r="D205" s="177"/>
    </row>
    <row r="206" spans="1:4" x14ac:dyDescent="0.25">
      <c r="A206"/>
      <c r="B206" s="177"/>
      <c r="C206" s="177"/>
      <c r="D206" s="177"/>
    </row>
    <row r="207" spans="1:4" x14ac:dyDescent="0.25">
      <c r="A207"/>
      <c r="B207" s="177"/>
      <c r="C207" s="177"/>
      <c r="D207" s="177"/>
    </row>
    <row r="208" spans="1:4" x14ac:dyDescent="0.25">
      <c r="A208"/>
      <c r="B208" s="177"/>
      <c r="C208" s="177"/>
      <c r="D208" s="177"/>
    </row>
    <row r="209" spans="1:4" x14ac:dyDescent="0.25">
      <c r="A209"/>
      <c r="B209" s="177"/>
      <c r="C209" s="177"/>
      <c r="D209" s="177"/>
    </row>
    <row r="210" spans="1:4" x14ac:dyDescent="0.25">
      <c r="A210"/>
      <c r="B210" s="177"/>
      <c r="C210" s="177"/>
      <c r="D210" s="177"/>
    </row>
    <row r="211" spans="1:4" x14ac:dyDescent="0.25">
      <c r="A211"/>
      <c r="B211" s="177"/>
      <c r="C211" s="177"/>
      <c r="D211" s="177"/>
    </row>
    <row r="212" spans="1:4" x14ac:dyDescent="0.25">
      <c r="A212"/>
      <c r="B212" s="177"/>
      <c r="C212" s="177"/>
      <c r="D212" s="177"/>
    </row>
    <row r="213" spans="1:4" x14ac:dyDescent="0.25">
      <c r="A213"/>
      <c r="B213" s="177"/>
      <c r="C213" s="177"/>
      <c r="D213" s="177"/>
    </row>
    <row r="214" spans="1:4" x14ac:dyDescent="0.25">
      <c r="A214"/>
      <c r="B214" s="177"/>
      <c r="C214" s="177"/>
      <c r="D214" s="177"/>
    </row>
    <row r="215" spans="1:4" x14ac:dyDescent="0.25">
      <c r="A215"/>
      <c r="B215" s="177"/>
      <c r="C215" s="177"/>
      <c r="D215" s="177"/>
    </row>
    <row r="216" spans="1:4" x14ac:dyDescent="0.25">
      <c r="A216"/>
      <c r="B216" s="177"/>
      <c r="C216" s="177"/>
      <c r="D216" s="177"/>
    </row>
    <row r="217" spans="1:4" x14ac:dyDescent="0.25">
      <c r="A217"/>
      <c r="B217" s="177"/>
      <c r="C217" s="177"/>
      <c r="D217" s="177"/>
    </row>
    <row r="218" spans="1:4" x14ac:dyDescent="0.25">
      <c r="A218"/>
      <c r="B218" s="177"/>
      <c r="C218" s="177"/>
      <c r="D218" s="177"/>
    </row>
    <row r="219" spans="1:4" x14ac:dyDescent="0.25">
      <c r="A219"/>
      <c r="B219" s="177"/>
      <c r="C219" s="177"/>
      <c r="D219" s="177"/>
    </row>
    <row r="220" spans="1:4" x14ac:dyDescent="0.25">
      <c r="A220"/>
      <c r="B220" s="177"/>
      <c r="C220" s="177"/>
      <c r="D220" s="177"/>
    </row>
    <row r="221" spans="1:4" x14ac:dyDescent="0.25">
      <c r="A221"/>
      <c r="B221" s="177"/>
      <c r="C221" s="177"/>
      <c r="D221" s="177"/>
    </row>
    <row r="222" spans="1:4" x14ac:dyDescent="0.25">
      <c r="A222"/>
      <c r="B222" s="177"/>
      <c r="C222" s="177"/>
      <c r="D222" s="177"/>
    </row>
    <row r="223" spans="1:4" x14ac:dyDescent="0.25">
      <c r="A223"/>
      <c r="B223" s="177"/>
      <c r="C223" s="177"/>
      <c r="D223" s="177"/>
    </row>
    <row r="224" spans="1:4" x14ac:dyDescent="0.25">
      <c r="A224"/>
      <c r="B224" s="177"/>
      <c r="C224" s="177"/>
      <c r="D224" s="177"/>
    </row>
    <row r="225" spans="1:4" x14ac:dyDescent="0.25">
      <c r="A225"/>
      <c r="B225" s="177"/>
      <c r="C225" s="177"/>
      <c r="D225" s="177"/>
    </row>
    <row r="226" spans="1:4" x14ac:dyDescent="0.25">
      <c r="A226"/>
      <c r="B226" s="177"/>
      <c r="C226" s="177"/>
      <c r="D226" s="177"/>
    </row>
    <row r="227" spans="1:4" x14ac:dyDescent="0.25">
      <c r="A227"/>
      <c r="B227" s="177"/>
      <c r="C227" s="177"/>
      <c r="D227" s="177"/>
    </row>
    <row r="228" spans="1:4" x14ac:dyDescent="0.25">
      <c r="A228"/>
      <c r="B228" s="177"/>
      <c r="C228" s="177"/>
      <c r="D228" s="177"/>
    </row>
    <row r="229" spans="1:4" x14ac:dyDescent="0.25">
      <c r="A229"/>
      <c r="B229" s="177"/>
      <c r="C229" s="177"/>
      <c r="D229" s="177"/>
    </row>
    <row r="230" spans="1:4" x14ac:dyDescent="0.25">
      <c r="A230"/>
      <c r="B230" s="177"/>
      <c r="C230" s="177"/>
      <c r="D230" s="177"/>
    </row>
    <row r="231" spans="1:4" x14ac:dyDescent="0.25">
      <c r="A231"/>
      <c r="B231" s="177"/>
      <c r="C231" s="177"/>
      <c r="D231" s="177"/>
    </row>
    <row r="232" spans="1:4" x14ac:dyDescent="0.25">
      <c r="A232"/>
      <c r="B232" s="177"/>
      <c r="C232" s="177"/>
      <c r="D232" s="177"/>
    </row>
    <row r="233" spans="1:4" x14ac:dyDescent="0.25">
      <c r="A233"/>
      <c r="B233" s="177"/>
      <c r="C233" s="177"/>
      <c r="D233" s="177"/>
    </row>
    <row r="234" spans="1:4" x14ac:dyDescent="0.25">
      <c r="A234"/>
      <c r="B234" s="177"/>
      <c r="C234" s="177"/>
      <c r="D234" s="177"/>
    </row>
    <row r="235" spans="1:4" x14ac:dyDescent="0.25">
      <c r="A235"/>
      <c r="B235" s="177"/>
      <c r="C235" s="177"/>
      <c r="D235" s="177"/>
    </row>
    <row r="236" spans="1:4" x14ac:dyDescent="0.25">
      <c r="A236"/>
      <c r="B236" s="177"/>
      <c r="C236" s="177"/>
      <c r="D236" s="177"/>
    </row>
    <row r="237" spans="1:4" x14ac:dyDescent="0.25">
      <c r="A237"/>
      <c r="B237" s="177"/>
      <c r="C237" s="177"/>
      <c r="D237" s="177"/>
    </row>
    <row r="238" spans="1:4" x14ac:dyDescent="0.25">
      <c r="A238"/>
      <c r="B238" s="177"/>
      <c r="C238" s="177"/>
      <c r="D238" s="177"/>
    </row>
    <row r="239" spans="1:4" x14ac:dyDescent="0.25">
      <c r="A239"/>
      <c r="B239" s="177"/>
      <c r="C239" s="177"/>
      <c r="D239" s="177"/>
    </row>
    <row r="240" spans="1:4" x14ac:dyDescent="0.25">
      <c r="A240"/>
      <c r="B240" s="177"/>
      <c r="C240" s="177"/>
      <c r="D240" s="177"/>
    </row>
    <row r="241" spans="1:4" x14ac:dyDescent="0.25">
      <c r="A241"/>
      <c r="B241" s="177"/>
      <c r="C241" s="177"/>
      <c r="D241" s="177"/>
    </row>
    <row r="242" spans="1:4" x14ac:dyDescent="0.25">
      <c r="A242"/>
      <c r="B242" s="177"/>
      <c r="C242" s="177"/>
      <c r="D242" s="177"/>
    </row>
    <row r="243" spans="1:4" x14ac:dyDescent="0.25">
      <c r="A243"/>
      <c r="B243" s="177"/>
      <c r="C243" s="177"/>
      <c r="D243" s="177"/>
    </row>
    <row r="244" spans="1:4" x14ac:dyDescent="0.25">
      <c r="A244"/>
      <c r="B244" s="177"/>
      <c r="C244" s="177"/>
      <c r="D244" s="177"/>
    </row>
    <row r="245" spans="1:4" x14ac:dyDescent="0.25">
      <c r="A245"/>
      <c r="B245" s="177"/>
      <c r="C245" s="177"/>
      <c r="D245" s="177"/>
    </row>
    <row r="246" spans="1:4" x14ac:dyDescent="0.25">
      <c r="A246"/>
      <c r="B246" s="177"/>
      <c r="C246" s="177"/>
      <c r="D246" s="177"/>
    </row>
    <row r="247" spans="1:4" x14ac:dyDescent="0.25">
      <c r="A247"/>
      <c r="B247" s="177"/>
      <c r="C247" s="177"/>
      <c r="D247" s="177"/>
    </row>
    <row r="248" spans="1:4" x14ac:dyDescent="0.25">
      <c r="A248"/>
      <c r="B248" s="177"/>
      <c r="C248" s="177"/>
      <c r="D248" s="177"/>
    </row>
    <row r="249" spans="1:4" x14ac:dyDescent="0.25">
      <c r="A249"/>
      <c r="B249" s="177"/>
      <c r="C249" s="177"/>
      <c r="D249" s="177"/>
    </row>
    <row r="250" spans="1:4" x14ac:dyDescent="0.25">
      <c r="A250"/>
      <c r="B250" s="177"/>
      <c r="C250" s="177"/>
      <c r="D250" s="177"/>
    </row>
    <row r="251" spans="1:4" x14ac:dyDescent="0.25">
      <c r="A251"/>
      <c r="B251" s="177"/>
      <c r="C251" s="177"/>
      <c r="D251" s="177"/>
    </row>
    <row r="252" spans="1:4" x14ac:dyDescent="0.25">
      <c r="A252"/>
      <c r="B252" s="177"/>
      <c r="C252" s="177"/>
      <c r="D252" s="177"/>
    </row>
    <row r="253" spans="1:4" x14ac:dyDescent="0.25">
      <c r="A253"/>
      <c r="B253" s="177"/>
      <c r="C253" s="177"/>
      <c r="D253" s="177"/>
    </row>
    <row r="254" spans="1:4" x14ac:dyDescent="0.25">
      <c r="A254"/>
      <c r="B254" s="177"/>
      <c r="C254" s="177"/>
      <c r="D254" s="177"/>
    </row>
    <row r="255" spans="1:4" x14ac:dyDescent="0.25">
      <c r="A255"/>
      <c r="B255" s="177"/>
      <c r="C255" s="177"/>
      <c r="D255" s="177"/>
    </row>
    <row r="256" spans="1:4" x14ac:dyDescent="0.25">
      <c r="A256"/>
      <c r="B256" s="177"/>
      <c r="C256" s="177"/>
      <c r="D256" s="177"/>
    </row>
    <row r="257" spans="1:4" x14ac:dyDescent="0.25">
      <c r="A257"/>
      <c r="B257" s="177"/>
      <c r="C257" s="177"/>
      <c r="D257" s="177"/>
    </row>
    <row r="258" spans="1:4" x14ac:dyDescent="0.25">
      <c r="A258"/>
      <c r="B258" s="177"/>
      <c r="C258" s="177"/>
      <c r="D258" s="177"/>
    </row>
    <row r="259" spans="1:4" x14ac:dyDescent="0.25">
      <c r="A259"/>
      <c r="B259" s="177"/>
      <c r="C259" s="177"/>
      <c r="D259" s="177"/>
    </row>
    <row r="260" spans="1:4" x14ac:dyDescent="0.25">
      <c r="A260"/>
      <c r="B260" s="177"/>
      <c r="C260" s="177"/>
      <c r="D260" s="177"/>
    </row>
    <row r="261" spans="1:4" x14ac:dyDescent="0.25">
      <c r="A261"/>
      <c r="B261" s="177"/>
      <c r="C261" s="177"/>
      <c r="D261" s="177"/>
    </row>
    <row r="262" spans="1:4" x14ac:dyDescent="0.25">
      <c r="A262"/>
      <c r="B262" s="177"/>
      <c r="C262" s="177"/>
      <c r="D262" s="177"/>
    </row>
    <row r="263" spans="1:4" x14ac:dyDescent="0.25">
      <c r="A263"/>
      <c r="B263" s="177"/>
      <c r="C263" s="177"/>
      <c r="D263" s="177"/>
    </row>
    <row r="264" spans="1:4" x14ac:dyDescent="0.25">
      <c r="A264"/>
      <c r="B264" s="177"/>
      <c r="C264" s="177"/>
      <c r="D264" s="177"/>
    </row>
    <row r="265" spans="1:4" x14ac:dyDescent="0.25">
      <c r="A265"/>
      <c r="B265" s="177"/>
      <c r="C265" s="177"/>
      <c r="D265" s="177"/>
    </row>
    <row r="266" spans="1:4" x14ac:dyDescent="0.25">
      <c r="A266"/>
      <c r="B266" s="177"/>
      <c r="C266" s="177"/>
      <c r="D266" s="177"/>
    </row>
    <row r="267" spans="1:4" x14ac:dyDescent="0.25">
      <c r="A267"/>
      <c r="B267" s="177"/>
      <c r="C267" s="177"/>
      <c r="D267" s="177"/>
    </row>
    <row r="268" spans="1:4" x14ac:dyDescent="0.25">
      <c r="A268"/>
      <c r="B268" s="177"/>
      <c r="C268" s="177"/>
      <c r="D268" s="177"/>
    </row>
    <row r="269" spans="1:4" x14ac:dyDescent="0.25">
      <c r="A269"/>
      <c r="B269" s="177"/>
      <c r="C269" s="177"/>
      <c r="D269" s="177"/>
    </row>
    <row r="270" spans="1:4" x14ac:dyDescent="0.25">
      <c r="A270"/>
      <c r="B270" s="177"/>
      <c r="C270" s="177"/>
      <c r="D270" s="177"/>
    </row>
    <row r="271" spans="1:4" x14ac:dyDescent="0.25">
      <c r="A271"/>
      <c r="B271" s="177"/>
      <c r="C271" s="177"/>
      <c r="D271" s="177"/>
    </row>
    <row r="272" spans="1:4" x14ac:dyDescent="0.25">
      <c r="A272"/>
      <c r="B272" s="177"/>
      <c r="C272" s="177"/>
      <c r="D272" s="177"/>
    </row>
    <row r="273" spans="1:4" x14ac:dyDescent="0.25">
      <c r="A273"/>
      <c r="B273" s="177"/>
      <c r="C273" s="177"/>
      <c r="D273" s="177"/>
    </row>
    <row r="274" spans="1:4" x14ac:dyDescent="0.25">
      <c r="A274"/>
      <c r="B274" s="177"/>
      <c r="C274" s="177"/>
      <c r="D274" s="177"/>
    </row>
    <row r="275" spans="1:4" x14ac:dyDescent="0.25">
      <c r="A275"/>
      <c r="B275" s="177"/>
      <c r="C275" s="177"/>
      <c r="D275" s="177"/>
    </row>
    <row r="276" spans="1:4" x14ac:dyDescent="0.25">
      <c r="A276"/>
      <c r="B276" s="177"/>
      <c r="C276" s="177"/>
      <c r="D276" s="177"/>
    </row>
    <row r="277" spans="1:4" x14ac:dyDescent="0.25">
      <c r="A277"/>
      <c r="B277" s="177"/>
      <c r="C277" s="177"/>
      <c r="D277" s="177"/>
    </row>
    <row r="278" spans="1:4" x14ac:dyDescent="0.25">
      <c r="A278"/>
      <c r="B278" s="177"/>
      <c r="C278" s="177"/>
      <c r="D278" s="177"/>
    </row>
    <row r="279" spans="1:4" x14ac:dyDescent="0.25">
      <c r="A279"/>
      <c r="B279" s="177"/>
      <c r="C279" s="177"/>
      <c r="D279" s="177"/>
    </row>
    <row r="280" spans="1:4" x14ac:dyDescent="0.25">
      <c r="A280"/>
      <c r="B280" s="177"/>
      <c r="C280" s="177"/>
      <c r="D280" s="177"/>
    </row>
    <row r="281" spans="1:4" x14ac:dyDescent="0.25">
      <c r="A281"/>
      <c r="B281" s="177"/>
      <c r="C281" s="177"/>
      <c r="D281" s="177"/>
    </row>
    <row r="282" spans="1:4" x14ac:dyDescent="0.25">
      <c r="A282"/>
      <c r="B282" s="177"/>
      <c r="C282" s="177"/>
      <c r="D282" s="177"/>
    </row>
    <row r="283" spans="1:4" x14ac:dyDescent="0.25">
      <c r="A283"/>
      <c r="B283" s="177"/>
      <c r="C283" s="177"/>
      <c r="D283" s="177"/>
    </row>
    <row r="284" spans="1:4" x14ac:dyDescent="0.25">
      <c r="A284"/>
      <c r="B284" s="177"/>
      <c r="C284" s="177"/>
      <c r="D284" s="177"/>
    </row>
    <row r="285" spans="1:4" x14ac:dyDescent="0.25">
      <c r="A285"/>
      <c r="B285" s="177"/>
      <c r="C285" s="177"/>
      <c r="D285" s="177"/>
    </row>
    <row r="286" spans="1:4" x14ac:dyDescent="0.25">
      <c r="A286"/>
      <c r="B286" s="177"/>
      <c r="C286" s="177"/>
      <c r="D286" s="177"/>
    </row>
    <row r="287" spans="1:4" x14ac:dyDescent="0.25">
      <c r="A287"/>
      <c r="B287" s="177"/>
      <c r="C287" s="177"/>
      <c r="D287" s="177"/>
    </row>
    <row r="288" spans="1:4" x14ac:dyDescent="0.25">
      <c r="A288"/>
      <c r="B288" s="177"/>
      <c r="C288" s="177"/>
      <c r="D288" s="177"/>
    </row>
    <row r="289" spans="1:4" x14ac:dyDescent="0.25">
      <c r="A289"/>
      <c r="B289" s="177"/>
      <c r="C289" s="177"/>
      <c r="D289" s="177"/>
    </row>
    <row r="290" spans="1:4" x14ac:dyDescent="0.25">
      <c r="A290"/>
      <c r="B290" s="177"/>
      <c r="C290" s="177"/>
      <c r="D290" s="177"/>
    </row>
    <row r="291" spans="1:4" x14ac:dyDescent="0.25">
      <c r="A291"/>
      <c r="B291" s="177"/>
      <c r="C291" s="177"/>
      <c r="D291" s="177"/>
    </row>
    <row r="292" spans="1:4" x14ac:dyDescent="0.25">
      <c r="A292"/>
      <c r="B292" s="177"/>
      <c r="C292" s="177"/>
      <c r="D292" s="177"/>
    </row>
    <row r="293" spans="1:4" x14ac:dyDescent="0.25">
      <c r="A293"/>
      <c r="B293" s="177"/>
      <c r="C293" s="177"/>
      <c r="D293" s="177"/>
    </row>
    <row r="294" spans="1:4" x14ac:dyDescent="0.25">
      <c r="A294"/>
      <c r="B294" s="177"/>
      <c r="C294" s="177"/>
      <c r="D294" s="177"/>
    </row>
    <row r="295" spans="1:4" x14ac:dyDescent="0.25">
      <c r="A295"/>
      <c r="B295" s="177"/>
      <c r="C295" s="177"/>
      <c r="D295" s="177"/>
    </row>
    <row r="296" spans="1:4" x14ac:dyDescent="0.25">
      <c r="A296"/>
      <c r="B296" s="177"/>
      <c r="C296" s="177"/>
      <c r="D296" s="177"/>
    </row>
    <row r="297" spans="1:4" x14ac:dyDescent="0.25">
      <c r="A297"/>
      <c r="B297" s="177"/>
      <c r="C297" s="177"/>
      <c r="D297" s="177"/>
    </row>
    <row r="298" spans="1:4" x14ac:dyDescent="0.25">
      <c r="A298"/>
      <c r="B298" s="177"/>
      <c r="C298" s="177"/>
      <c r="D298" s="177"/>
    </row>
    <row r="299" spans="1:4" x14ac:dyDescent="0.25">
      <c r="A299"/>
      <c r="B299" s="177"/>
      <c r="C299" s="177"/>
      <c r="D299" s="177"/>
    </row>
    <row r="300" spans="1:4" x14ac:dyDescent="0.25">
      <c r="A300"/>
      <c r="B300" s="177"/>
      <c r="C300" s="177"/>
      <c r="D300" s="177"/>
    </row>
    <row r="301" spans="1:4" x14ac:dyDescent="0.25">
      <c r="A301"/>
      <c r="B301" s="177"/>
      <c r="C301" s="177"/>
      <c r="D301" s="177"/>
    </row>
    <row r="302" spans="1:4" x14ac:dyDescent="0.25">
      <c r="A302"/>
      <c r="B302" s="177"/>
      <c r="C302" s="177"/>
      <c r="D302" s="177"/>
    </row>
    <row r="303" spans="1:4" x14ac:dyDescent="0.25">
      <c r="A303"/>
      <c r="B303" s="177"/>
      <c r="C303" s="177"/>
      <c r="D303" s="177"/>
    </row>
    <row r="304" spans="1:4" x14ac:dyDescent="0.25">
      <c r="A304"/>
      <c r="B304" s="177"/>
      <c r="C304" s="177"/>
      <c r="D304" s="177"/>
    </row>
    <row r="305" spans="1:4" x14ac:dyDescent="0.25">
      <c r="A305"/>
      <c r="B305" s="177"/>
      <c r="C305" s="177"/>
      <c r="D305" s="177"/>
    </row>
    <row r="306" spans="1:4" x14ac:dyDescent="0.25">
      <c r="A306"/>
      <c r="B306" s="177"/>
      <c r="C306" s="177"/>
      <c r="D306" s="177"/>
    </row>
    <row r="307" spans="1:4" x14ac:dyDescent="0.25">
      <c r="A307"/>
      <c r="B307" s="177"/>
      <c r="C307" s="177"/>
      <c r="D307" s="177"/>
    </row>
    <row r="308" spans="1:4" x14ac:dyDescent="0.25">
      <c r="A308"/>
      <c r="B308" s="177"/>
      <c r="C308" s="177"/>
      <c r="D308" s="177"/>
    </row>
    <row r="309" spans="1:4" x14ac:dyDescent="0.25">
      <c r="A309"/>
      <c r="B309" s="177"/>
      <c r="C309" s="177"/>
      <c r="D309" s="177"/>
    </row>
    <row r="310" spans="1:4" x14ac:dyDescent="0.25">
      <c r="A310"/>
      <c r="B310" s="177"/>
      <c r="C310" s="177"/>
      <c r="D310" s="177"/>
    </row>
    <row r="311" spans="1:4" x14ac:dyDescent="0.25">
      <c r="A311"/>
      <c r="B311" s="177"/>
      <c r="C311" s="177"/>
      <c r="D311" s="177"/>
    </row>
    <row r="312" spans="1:4" x14ac:dyDescent="0.25">
      <c r="A312"/>
      <c r="B312" s="177"/>
      <c r="C312" s="177"/>
      <c r="D312" s="177"/>
    </row>
    <row r="313" spans="1:4" x14ac:dyDescent="0.25">
      <c r="A313"/>
      <c r="B313" s="177"/>
      <c r="C313" s="177"/>
      <c r="D313" s="177"/>
    </row>
    <row r="314" spans="1:4" x14ac:dyDescent="0.25">
      <c r="A314"/>
      <c r="B314" s="177"/>
      <c r="C314" s="177"/>
      <c r="D314" s="177"/>
    </row>
    <row r="315" spans="1:4" x14ac:dyDescent="0.25">
      <c r="A315"/>
      <c r="B315" s="177"/>
      <c r="C315" s="177"/>
      <c r="D315" s="177"/>
    </row>
    <row r="316" spans="1:4" x14ac:dyDescent="0.25">
      <c r="A316"/>
      <c r="B316" s="177"/>
      <c r="C316" s="177"/>
      <c r="D316" s="177"/>
    </row>
    <row r="317" spans="1:4" x14ac:dyDescent="0.25">
      <c r="A317"/>
      <c r="B317" s="177"/>
      <c r="C317" s="177"/>
      <c r="D317" s="177"/>
    </row>
    <row r="318" spans="1:4" x14ac:dyDescent="0.25">
      <c r="A318"/>
      <c r="B318" s="177"/>
      <c r="C318" s="177"/>
      <c r="D318" s="177"/>
    </row>
    <row r="319" spans="1:4" x14ac:dyDescent="0.25">
      <c r="A319"/>
      <c r="B319" s="177"/>
      <c r="C319" s="177"/>
      <c r="D319" s="177"/>
    </row>
    <row r="320" spans="1:4" x14ac:dyDescent="0.25">
      <c r="A320"/>
      <c r="B320" s="177"/>
      <c r="C320" s="177"/>
      <c r="D320" s="177"/>
    </row>
    <row r="321" spans="1:4" x14ac:dyDescent="0.25">
      <c r="A321"/>
      <c r="B321" s="177"/>
      <c r="C321" s="177"/>
      <c r="D321" s="177"/>
    </row>
    <row r="322" spans="1:4" x14ac:dyDescent="0.25">
      <c r="A322"/>
      <c r="B322" s="177"/>
      <c r="C322" s="177"/>
      <c r="D322" s="177"/>
    </row>
    <row r="323" spans="1:4" x14ac:dyDescent="0.25">
      <c r="A323"/>
      <c r="B323" s="177"/>
      <c r="C323" s="177"/>
      <c r="D323" s="177"/>
    </row>
    <row r="324" spans="1:4" x14ac:dyDescent="0.25">
      <c r="A324"/>
      <c r="B324" s="177"/>
      <c r="C324" s="177"/>
      <c r="D324" s="177"/>
    </row>
    <row r="325" spans="1:4" x14ac:dyDescent="0.25">
      <c r="A325"/>
      <c r="B325" s="177"/>
      <c r="C325" s="177"/>
      <c r="D325" s="177"/>
    </row>
    <row r="326" spans="1:4" x14ac:dyDescent="0.25">
      <c r="A326"/>
      <c r="B326" s="177"/>
      <c r="C326" s="177"/>
      <c r="D326" s="177"/>
    </row>
    <row r="327" spans="1:4" x14ac:dyDescent="0.25">
      <c r="A327"/>
      <c r="B327" s="177"/>
      <c r="C327" s="177"/>
      <c r="D327" s="177"/>
    </row>
    <row r="328" spans="1:4" x14ac:dyDescent="0.25">
      <c r="A328"/>
      <c r="B328" s="177"/>
      <c r="C328" s="177"/>
      <c r="D328" s="177"/>
    </row>
    <row r="329" spans="1:4" x14ac:dyDescent="0.25">
      <c r="A329"/>
      <c r="B329" s="177"/>
      <c r="C329" s="177"/>
      <c r="D329" s="177"/>
    </row>
    <row r="330" spans="1:4" x14ac:dyDescent="0.25">
      <c r="A330"/>
      <c r="B330" s="177"/>
      <c r="C330" s="177"/>
      <c r="D330" s="177"/>
    </row>
    <row r="331" spans="1:4" x14ac:dyDescent="0.25">
      <c r="A331"/>
      <c r="B331" s="177"/>
      <c r="C331" s="177"/>
      <c r="D331" s="177"/>
    </row>
    <row r="332" spans="1:4" x14ac:dyDescent="0.25">
      <c r="A332"/>
      <c r="B332" s="177"/>
      <c r="C332" s="177"/>
      <c r="D332" s="177"/>
    </row>
    <row r="333" spans="1:4" x14ac:dyDescent="0.25">
      <c r="A333"/>
      <c r="B333" s="177"/>
      <c r="C333" s="177"/>
      <c r="D333" s="177"/>
    </row>
    <row r="334" spans="1:4" x14ac:dyDescent="0.25">
      <c r="A334"/>
      <c r="B334" s="177"/>
      <c r="C334" s="177"/>
      <c r="D334" s="177"/>
    </row>
    <row r="335" spans="1:4" x14ac:dyDescent="0.25">
      <c r="A335"/>
      <c r="B335" s="177"/>
      <c r="C335" s="177"/>
      <c r="D335" s="177"/>
    </row>
    <row r="336" spans="1:4" x14ac:dyDescent="0.25">
      <c r="A336"/>
      <c r="B336" s="177"/>
      <c r="C336" s="177"/>
      <c r="D336" s="177"/>
    </row>
    <row r="337" spans="1:4" x14ac:dyDescent="0.25">
      <c r="A337"/>
      <c r="B337" s="177"/>
      <c r="C337" s="177"/>
      <c r="D337" s="177"/>
    </row>
    <row r="338" spans="1:4" x14ac:dyDescent="0.25">
      <c r="A338"/>
      <c r="B338" s="177"/>
      <c r="C338" s="177"/>
      <c r="D338" s="177"/>
    </row>
    <row r="339" spans="1:4" x14ac:dyDescent="0.25">
      <c r="A339"/>
      <c r="B339" s="177"/>
      <c r="C339" s="177"/>
      <c r="D339" s="177"/>
    </row>
    <row r="340" spans="1:4" x14ac:dyDescent="0.25">
      <c r="A340"/>
      <c r="B340" s="177"/>
      <c r="C340" s="177"/>
      <c r="D340" s="177"/>
    </row>
    <row r="341" spans="1:4" x14ac:dyDescent="0.25">
      <c r="A341"/>
      <c r="B341" s="177"/>
      <c r="C341" s="177"/>
      <c r="D341" s="177"/>
    </row>
    <row r="342" spans="1:4" x14ac:dyDescent="0.25">
      <c r="A342"/>
      <c r="B342" s="177"/>
      <c r="C342" s="177"/>
      <c r="D342" s="177"/>
    </row>
    <row r="343" spans="1:4" x14ac:dyDescent="0.25">
      <c r="A343"/>
      <c r="B343" s="177"/>
      <c r="C343" s="177"/>
      <c r="D343" s="177"/>
    </row>
    <row r="344" spans="1:4" x14ac:dyDescent="0.25">
      <c r="A344"/>
      <c r="B344" s="177"/>
      <c r="C344" s="177"/>
      <c r="D344" s="177"/>
    </row>
    <row r="345" spans="1:4" x14ac:dyDescent="0.25">
      <c r="A345"/>
      <c r="B345" s="177"/>
      <c r="C345" s="177"/>
      <c r="D345" s="177"/>
    </row>
    <row r="346" spans="1:4" x14ac:dyDescent="0.25">
      <c r="A346"/>
      <c r="B346" s="177"/>
      <c r="C346" s="177"/>
      <c r="D346" s="177"/>
    </row>
    <row r="347" spans="1:4" x14ac:dyDescent="0.25">
      <c r="A347"/>
      <c r="B347" s="177"/>
      <c r="C347" s="177"/>
      <c r="D347" s="177"/>
    </row>
    <row r="348" spans="1:4" x14ac:dyDescent="0.25">
      <c r="A348"/>
      <c r="B348" s="177"/>
      <c r="C348" s="177"/>
      <c r="D348" s="177"/>
    </row>
    <row r="349" spans="1:4" x14ac:dyDescent="0.25">
      <c r="A349"/>
      <c r="B349" s="177"/>
      <c r="C349" s="177"/>
      <c r="D349" s="177"/>
    </row>
    <row r="350" spans="1:4" x14ac:dyDescent="0.25">
      <c r="A350"/>
      <c r="B350" s="177"/>
      <c r="C350" s="177"/>
      <c r="D350" s="177"/>
    </row>
    <row r="351" spans="1:4" x14ac:dyDescent="0.25">
      <c r="A351"/>
      <c r="B351" s="177"/>
      <c r="C351" s="177"/>
      <c r="D351" s="177"/>
    </row>
    <row r="352" spans="1:4" x14ac:dyDescent="0.25">
      <c r="A352"/>
      <c r="B352" s="177"/>
      <c r="C352" s="177"/>
      <c r="D352" s="177"/>
    </row>
    <row r="353" spans="1:4" x14ac:dyDescent="0.25">
      <c r="A353"/>
      <c r="B353" s="177"/>
      <c r="C353" s="177"/>
      <c r="D353" s="177"/>
    </row>
    <row r="354" spans="1:4" x14ac:dyDescent="0.25">
      <c r="A354"/>
      <c r="B354" s="177"/>
      <c r="C354" s="177"/>
      <c r="D354" s="177"/>
    </row>
    <row r="355" spans="1:4" x14ac:dyDescent="0.25">
      <c r="A355"/>
      <c r="B355" s="177"/>
      <c r="C355" s="177"/>
      <c r="D355" s="177"/>
    </row>
    <row r="356" spans="1:4" x14ac:dyDescent="0.25">
      <c r="A356"/>
      <c r="B356" s="177"/>
      <c r="C356" s="177"/>
      <c r="D356" s="177"/>
    </row>
    <row r="357" spans="1:4" x14ac:dyDescent="0.25">
      <c r="A357"/>
      <c r="B357" s="177"/>
      <c r="C357" s="177"/>
      <c r="D357" s="177"/>
    </row>
    <row r="358" spans="1:4" x14ac:dyDescent="0.25">
      <c r="A358"/>
      <c r="B358" s="177"/>
      <c r="C358" s="177"/>
      <c r="D358" s="177"/>
    </row>
    <row r="359" spans="1:4" x14ac:dyDescent="0.25">
      <c r="A359"/>
      <c r="B359" s="177"/>
      <c r="C359" s="177"/>
      <c r="D359" s="177"/>
    </row>
    <row r="360" spans="1:4" x14ac:dyDescent="0.25">
      <c r="A360"/>
      <c r="B360" s="177"/>
      <c r="C360" s="177"/>
      <c r="D360" s="177"/>
    </row>
    <row r="361" spans="1:4" x14ac:dyDescent="0.25">
      <c r="A361"/>
      <c r="B361" s="177"/>
      <c r="C361" s="177"/>
      <c r="D361" s="177"/>
    </row>
    <row r="362" spans="1:4" x14ac:dyDescent="0.25">
      <c r="A362"/>
      <c r="B362" s="177"/>
      <c r="C362" s="177"/>
      <c r="D362" s="177"/>
    </row>
    <row r="363" spans="1:4" x14ac:dyDescent="0.25">
      <c r="A363"/>
      <c r="B363" s="177"/>
      <c r="C363" s="177"/>
      <c r="D363" s="177"/>
    </row>
    <row r="364" spans="1:4" x14ac:dyDescent="0.25">
      <c r="A364"/>
      <c r="B364" s="177"/>
      <c r="C364" s="177"/>
      <c r="D364" s="177"/>
    </row>
    <row r="365" spans="1:4" x14ac:dyDescent="0.25">
      <c r="A365"/>
      <c r="B365" s="177"/>
      <c r="C365" s="177"/>
      <c r="D365" s="177"/>
    </row>
    <row r="366" spans="1:4" x14ac:dyDescent="0.25">
      <c r="A366"/>
      <c r="B366" s="177"/>
      <c r="C366" s="177"/>
      <c r="D366" s="177"/>
    </row>
    <row r="367" spans="1:4" x14ac:dyDescent="0.25">
      <c r="A367"/>
      <c r="B367" s="177"/>
      <c r="C367" s="177"/>
      <c r="D367" s="177"/>
    </row>
    <row r="368" spans="1:4" x14ac:dyDescent="0.25">
      <c r="A368"/>
      <c r="B368" s="177"/>
      <c r="C368" s="177"/>
      <c r="D368" s="177"/>
    </row>
    <row r="369" spans="1:4" x14ac:dyDescent="0.25">
      <c r="A369"/>
      <c r="B369" s="177"/>
      <c r="C369" s="177"/>
      <c r="D369" s="177"/>
    </row>
    <row r="370" spans="1:4" x14ac:dyDescent="0.25">
      <c r="A370"/>
      <c r="B370" s="177"/>
      <c r="C370" s="177"/>
      <c r="D370" s="177"/>
    </row>
    <row r="371" spans="1:4" x14ac:dyDescent="0.25">
      <c r="A371"/>
      <c r="B371" s="177"/>
      <c r="C371" s="177"/>
      <c r="D371" s="177"/>
    </row>
    <row r="372" spans="1:4" x14ac:dyDescent="0.25">
      <c r="A372"/>
      <c r="B372" s="177"/>
      <c r="C372" s="177"/>
      <c r="D372" s="177"/>
    </row>
    <row r="373" spans="1:4" x14ac:dyDescent="0.25">
      <c r="A373"/>
      <c r="B373" s="177"/>
      <c r="C373" s="177"/>
      <c r="D373" s="177"/>
    </row>
    <row r="374" spans="1:4" x14ac:dyDescent="0.25">
      <c r="A374"/>
      <c r="B374" s="177"/>
      <c r="C374" s="177"/>
      <c r="D374" s="177"/>
    </row>
    <row r="375" spans="1:4" x14ac:dyDescent="0.25">
      <c r="A375"/>
      <c r="B375" s="177"/>
      <c r="C375" s="177"/>
      <c r="D375" s="177"/>
    </row>
    <row r="376" spans="1:4" x14ac:dyDescent="0.25">
      <c r="A376"/>
      <c r="B376" s="177"/>
      <c r="C376" s="177"/>
      <c r="D376" s="177"/>
    </row>
    <row r="377" spans="1:4" x14ac:dyDescent="0.25">
      <c r="A377"/>
      <c r="B377" s="177"/>
      <c r="C377" s="177"/>
      <c r="D377" s="177"/>
    </row>
    <row r="378" spans="1:4" x14ac:dyDescent="0.25">
      <c r="A378"/>
      <c r="B378" s="177"/>
      <c r="C378" s="177"/>
      <c r="D378" s="177"/>
    </row>
    <row r="379" spans="1:4" x14ac:dyDescent="0.25">
      <c r="A379"/>
      <c r="B379" s="177"/>
      <c r="C379" s="177"/>
      <c r="D379" s="177"/>
    </row>
    <row r="380" spans="1:4" x14ac:dyDescent="0.25">
      <c r="A380"/>
      <c r="B380" s="177"/>
      <c r="C380" s="177"/>
      <c r="D380" s="177"/>
    </row>
    <row r="381" spans="1:4" x14ac:dyDescent="0.25">
      <c r="A381"/>
      <c r="B381" s="177"/>
      <c r="C381" s="177"/>
      <c r="D381" s="177"/>
    </row>
    <row r="382" spans="1:4" x14ac:dyDescent="0.25">
      <c r="A382"/>
      <c r="B382" s="177"/>
      <c r="C382" s="177"/>
      <c r="D382" s="177"/>
    </row>
    <row r="383" spans="1:4" x14ac:dyDescent="0.25">
      <c r="A383"/>
      <c r="B383" s="177"/>
      <c r="C383" s="177"/>
      <c r="D383" s="177"/>
    </row>
    <row r="384" spans="1:4" x14ac:dyDescent="0.25">
      <c r="A384"/>
      <c r="B384" s="177"/>
      <c r="C384" s="177"/>
      <c r="D384" s="177"/>
    </row>
    <row r="385" spans="1:4" x14ac:dyDescent="0.25">
      <c r="A385"/>
      <c r="B385" s="177"/>
      <c r="C385" s="177"/>
      <c r="D385" s="177"/>
    </row>
    <row r="386" spans="1:4" x14ac:dyDescent="0.25">
      <c r="A386"/>
      <c r="B386" s="177"/>
      <c r="C386" s="177"/>
      <c r="D386" s="177"/>
    </row>
    <row r="387" spans="1:4" x14ac:dyDescent="0.25">
      <c r="A387"/>
      <c r="B387" s="177"/>
      <c r="C387" s="177"/>
      <c r="D387" s="177"/>
    </row>
    <row r="388" spans="1:4" x14ac:dyDescent="0.25">
      <c r="A388"/>
      <c r="B388" s="177"/>
      <c r="C388" s="177"/>
      <c r="D388" s="177"/>
    </row>
    <row r="389" spans="1:4" x14ac:dyDescent="0.25">
      <c r="A389"/>
      <c r="B389" s="177"/>
      <c r="C389" s="177"/>
      <c r="D389" s="177"/>
    </row>
    <row r="390" spans="1:4" x14ac:dyDescent="0.25">
      <c r="A390"/>
      <c r="B390" s="177"/>
      <c r="C390" s="177"/>
      <c r="D390" s="177"/>
    </row>
    <row r="391" spans="1:4" x14ac:dyDescent="0.25">
      <c r="A391"/>
      <c r="B391" s="177"/>
      <c r="C391" s="177"/>
      <c r="D391" s="177"/>
    </row>
    <row r="392" spans="1:4" x14ac:dyDescent="0.25">
      <c r="A392"/>
      <c r="B392" s="177"/>
      <c r="C392" s="177"/>
      <c r="D392" s="177"/>
    </row>
    <row r="393" spans="1:4" x14ac:dyDescent="0.25">
      <c r="A393"/>
      <c r="B393" s="177"/>
      <c r="C393" s="177"/>
      <c r="D393" s="177"/>
    </row>
    <row r="394" spans="1:4" x14ac:dyDescent="0.25">
      <c r="A394"/>
      <c r="B394" s="177"/>
      <c r="C394" s="177"/>
      <c r="D394" s="177"/>
    </row>
    <row r="395" spans="1:4" x14ac:dyDescent="0.25">
      <c r="A395"/>
      <c r="B395" s="177"/>
      <c r="C395" s="177"/>
      <c r="D395" s="177"/>
    </row>
    <row r="396" spans="1:4" x14ac:dyDescent="0.25">
      <c r="A396"/>
      <c r="B396" s="177"/>
      <c r="C396" s="177"/>
      <c r="D396" s="177"/>
    </row>
    <row r="397" spans="1:4" x14ac:dyDescent="0.25">
      <c r="A397"/>
      <c r="B397" s="177"/>
      <c r="C397" s="177"/>
      <c r="D397" s="177"/>
    </row>
    <row r="398" spans="1:4" x14ac:dyDescent="0.25">
      <c r="A398"/>
      <c r="B398" s="177"/>
      <c r="C398" s="177"/>
      <c r="D398" s="177"/>
    </row>
    <row r="399" spans="1:4" x14ac:dyDescent="0.25">
      <c r="A399"/>
      <c r="B399" s="177"/>
      <c r="C399" s="177"/>
      <c r="D399" s="177"/>
    </row>
    <row r="400" spans="1:4" x14ac:dyDescent="0.25">
      <c r="A400"/>
      <c r="B400" s="177"/>
      <c r="C400" s="177"/>
      <c r="D400" s="177"/>
    </row>
    <row r="401" spans="1:4" x14ac:dyDescent="0.25">
      <c r="A401"/>
      <c r="B401" s="177"/>
      <c r="C401" s="177"/>
      <c r="D401" s="177"/>
    </row>
    <row r="402" spans="1:4" x14ac:dyDescent="0.25">
      <c r="A402"/>
      <c r="B402" s="177"/>
      <c r="C402" s="177"/>
      <c r="D402" s="177"/>
    </row>
    <row r="403" spans="1:4" x14ac:dyDescent="0.25">
      <c r="A403"/>
      <c r="B403" s="177"/>
      <c r="C403" s="177"/>
      <c r="D403" s="177"/>
    </row>
    <row r="404" spans="1:4" x14ac:dyDescent="0.25">
      <c r="A404"/>
      <c r="B404" s="177"/>
      <c r="C404" s="177"/>
      <c r="D404" s="177"/>
    </row>
    <row r="405" spans="1:4" x14ac:dyDescent="0.25">
      <c r="A405"/>
      <c r="B405" s="177"/>
      <c r="C405" s="177"/>
      <c r="D405" s="177"/>
    </row>
    <row r="406" spans="1:4" x14ac:dyDescent="0.25">
      <c r="A406"/>
      <c r="B406" s="177"/>
      <c r="C406" s="177"/>
      <c r="D406" s="177"/>
    </row>
    <row r="407" spans="1:4" x14ac:dyDescent="0.25">
      <c r="A407"/>
      <c r="B407" s="177"/>
      <c r="C407" s="177"/>
      <c r="D407" s="177"/>
    </row>
    <row r="408" spans="1:4" x14ac:dyDescent="0.25">
      <c r="A408"/>
      <c r="B408" s="177"/>
      <c r="C408" s="177"/>
      <c r="D408" s="177"/>
    </row>
    <row r="409" spans="1:4" x14ac:dyDescent="0.25">
      <c r="A409"/>
      <c r="B409" s="177"/>
      <c r="C409" s="177"/>
      <c r="D409" s="177"/>
    </row>
    <row r="410" spans="1:4" x14ac:dyDescent="0.25">
      <c r="A410"/>
      <c r="B410" s="177"/>
      <c r="C410" s="177"/>
      <c r="D410" s="177"/>
    </row>
    <row r="411" spans="1:4" x14ac:dyDescent="0.25">
      <c r="A411"/>
      <c r="B411" s="177"/>
      <c r="C411" s="177"/>
      <c r="D411" s="177"/>
    </row>
    <row r="412" spans="1:4" x14ac:dyDescent="0.25">
      <c r="A412"/>
      <c r="B412" s="177"/>
      <c r="C412" s="177"/>
      <c r="D412" s="177"/>
    </row>
    <row r="413" spans="1:4" x14ac:dyDescent="0.25">
      <c r="A413"/>
      <c r="B413" s="177"/>
      <c r="C413" s="177"/>
      <c r="D413" s="177"/>
    </row>
    <row r="414" spans="1:4" x14ac:dyDescent="0.25">
      <c r="A414"/>
      <c r="B414" s="177"/>
      <c r="C414" s="177"/>
      <c r="D414" s="177"/>
    </row>
    <row r="415" spans="1:4" x14ac:dyDescent="0.25">
      <c r="A415"/>
      <c r="B415" s="177"/>
      <c r="C415" s="177"/>
      <c r="D415" s="177"/>
    </row>
    <row r="416" spans="1:4" x14ac:dyDescent="0.25">
      <c r="A416"/>
      <c r="B416" s="177"/>
      <c r="C416" s="177"/>
      <c r="D416" s="177"/>
    </row>
    <row r="417" spans="1:4" x14ac:dyDescent="0.25">
      <c r="A417"/>
      <c r="B417" s="177"/>
      <c r="C417" s="177"/>
      <c r="D417" s="177"/>
    </row>
    <row r="418" spans="1:4" x14ac:dyDescent="0.25">
      <c r="A418"/>
      <c r="B418" s="177"/>
      <c r="C418" s="177"/>
      <c r="D418" s="177"/>
    </row>
    <row r="419" spans="1:4" x14ac:dyDescent="0.25">
      <c r="A419"/>
      <c r="B419" s="177"/>
      <c r="C419" s="177"/>
      <c r="D419" s="177"/>
    </row>
    <row r="420" spans="1:4" x14ac:dyDescent="0.25">
      <c r="A420"/>
      <c r="B420" s="177"/>
      <c r="C420" s="177"/>
      <c r="D420" s="177"/>
    </row>
    <row r="421" spans="1:4" x14ac:dyDescent="0.25">
      <c r="A421"/>
      <c r="B421" s="177"/>
      <c r="C421" s="177"/>
      <c r="D421" s="177"/>
    </row>
    <row r="422" spans="1:4" x14ac:dyDescent="0.25">
      <c r="A422"/>
      <c r="B422" s="177"/>
      <c r="C422" s="177"/>
      <c r="D422" s="177"/>
    </row>
    <row r="423" spans="1:4" x14ac:dyDescent="0.25">
      <c r="A423"/>
      <c r="B423" s="177"/>
      <c r="C423" s="177"/>
      <c r="D423" s="177"/>
    </row>
    <row r="424" spans="1:4" x14ac:dyDescent="0.25">
      <c r="A424"/>
      <c r="B424" s="177"/>
      <c r="C424" s="177"/>
      <c r="D424" s="177"/>
    </row>
    <row r="425" spans="1:4" x14ac:dyDescent="0.25">
      <c r="A425"/>
      <c r="B425" s="177"/>
      <c r="C425" s="177"/>
      <c r="D425" s="177"/>
    </row>
    <row r="426" spans="1:4" x14ac:dyDescent="0.25">
      <c r="A426"/>
      <c r="B426" s="177"/>
      <c r="C426" s="177"/>
      <c r="D426" s="177"/>
    </row>
    <row r="427" spans="1:4" x14ac:dyDescent="0.25">
      <c r="A427"/>
      <c r="B427" s="177"/>
      <c r="C427" s="177"/>
      <c r="D427" s="177"/>
    </row>
    <row r="428" spans="1:4" x14ac:dyDescent="0.25">
      <c r="A428"/>
      <c r="B428" s="177"/>
      <c r="C428" s="177"/>
      <c r="D428" s="177"/>
    </row>
    <row r="429" spans="1:4" x14ac:dyDescent="0.25">
      <c r="A429"/>
      <c r="B429" s="177"/>
      <c r="C429" s="177"/>
      <c r="D429" s="177"/>
    </row>
    <row r="430" spans="1:4" x14ac:dyDescent="0.25">
      <c r="A430"/>
      <c r="B430" s="177"/>
      <c r="C430" s="177"/>
      <c r="D430" s="177"/>
    </row>
    <row r="431" spans="1:4" x14ac:dyDescent="0.25">
      <c r="A431"/>
      <c r="B431" s="177"/>
      <c r="C431" s="177"/>
      <c r="D431" s="177"/>
    </row>
    <row r="432" spans="1:4" x14ac:dyDescent="0.25">
      <c r="A432"/>
      <c r="B432" s="177"/>
      <c r="C432" s="177"/>
      <c r="D432" s="177"/>
    </row>
    <row r="433" spans="1:4" x14ac:dyDescent="0.25">
      <c r="A433"/>
      <c r="B433" s="177"/>
      <c r="C433" s="177"/>
      <c r="D433" s="177"/>
    </row>
    <row r="434" spans="1:4" x14ac:dyDescent="0.25">
      <c r="A434"/>
      <c r="B434" s="177"/>
      <c r="C434" s="177"/>
      <c r="D434" s="177"/>
    </row>
    <row r="435" spans="1:4" x14ac:dyDescent="0.25">
      <c r="A435"/>
      <c r="B435" s="177"/>
      <c r="C435" s="177"/>
      <c r="D435" s="177"/>
    </row>
    <row r="436" spans="1:4" x14ac:dyDescent="0.25">
      <c r="A436"/>
      <c r="B436" s="177"/>
      <c r="C436" s="177"/>
      <c r="D436" s="177"/>
    </row>
    <row r="437" spans="1:4" x14ac:dyDescent="0.25">
      <c r="A437"/>
      <c r="B437" s="177"/>
      <c r="C437" s="177"/>
      <c r="D437" s="177"/>
    </row>
    <row r="438" spans="1:4" x14ac:dyDescent="0.25">
      <c r="A438"/>
      <c r="B438" s="177"/>
      <c r="C438" s="177"/>
      <c r="D438" s="177"/>
    </row>
    <row r="439" spans="1:4" x14ac:dyDescent="0.25">
      <c r="A439"/>
      <c r="B439" s="177"/>
      <c r="C439" s="177"/>
      <c r="D439" s="177"/>
    </row>
    <row r="440" spans="1:4" x14ac:dyDescent="0.25">
      <c r="A440"/>
      <c r="B440" s="177"/>
      <c r="C440" s="177"/>
      <c r="D440" s="177"/>
    </row>
    <row r="441" spans="1:4" x14ac:dyDescent="0.25">
      <c r="A441"/>
      <c r="B441" s="177"/>
      <c r="C441" s="177"/>
      <c r="D441" s="177"/>
    </row>
    <row r="442" spans="1:4" x14ac:dyDescent="0.25">
      <c r="A442"/>
      <c r="B442" s="177"/>
      <c r="C442" s="177"/>
      <c r="D442" s="177"/>
    </row>
    <row r="443" spans="1:4" x14ac:dyDescent="0.25">
      <c r="A443"/>
      <c r="B443" s="177"/>
      <c r="C443" s="177"/>
      <c r="D443" s="177"/>
    </row>
    <row r="444" spans="1:4" x14ac:dyDescent="0.25">
      <c r="A444"/>
      <c r="B444" s="177"/>
      <c r="C444" s="177"/>
      <c r="D444" s="177"/>
    </row>
    <row r="445" spans="1:4" x14ac:dyDescent="0.25">
      <c r="A445"/>
      <c r="B445" s="177"/>
      <c r="C445" s="177"/>
      <c r="D445" s="177"/>
    </row>
    <row r="446" spans="1:4" x14ac:dyDescent="0.25">
      <c r="A446"/>
      <c r="B446" s="177"/>
      <c r="C446" s="177"/>
      <c r="D446" s="177"/>
    </row>
    <row r="447" spans="1:4" x14ac:dyDescent="0.25">
      <c r="A447"/>
      <c r="B447" s="177"/>
      <c r="C447" s="177"/>
      <c r="D447" s="177"/>
    </row>
    <row r="448" spans="1:4" x14ac:dyDescent="0.25">
      <c r="A448"/>
      <c r="B448" s="177"/>
      <c r="C448" s="177"/>
      <c r="D448" s="177"/>
    </row>
    <row r="449" spans="1:4" x14ac:dyDescent="0.25">
      <c r="A449"/>
      <c r="B449" s="177"/>
      <c r="C449" s="177"/>
      <c r="D449" s="177"/>
    </row>
    <row r="450" spans="1:4" x14ac:dyDescent="0.25">
      <c r="A450"/>
      <c r="B450" s="177"/>
      <c r="C450" s="177"/>
      <c r="D450" s="177"/>
    </row>
    <row r="451" spans="1:4" x14ac:dyDescent="0.25">
      <c r="A451"/>
      <c r="B451" s="177"/>
      <c r="C451" s="177"/>
      <c r="D451" s="177"/>
    </row>
    <row r="452" spans="1:4" x14ac:dyDescent="0.25">
      <c r="A452"/>
      <c r="B452" s="177"/>
      <c r="C452" s="177"/>
      <c r="D452" s="177"/>
    </row>
    <row r="453" spans="1:4" x14ac:dyDescent="0.25">
      <c r="A453"/>
      <c r="B453" s="177"/>
      <c r="C453" s="177"/>
      <c r="D453" s="177"/>
    </row>
    <row r="454" spans="1:4" x14ac:dyDescent="0.25">
      <c r="A454"/>
      <c r="B454" s="177"/>
      <c r="C454" s="177"/>
      <c r="D454" s="177"/>
    </row>
    <row r="455" spans="1:4" x14ac:dyDescent="0.25">
      <c r="A455"/>
      <c r="B455" s="177"/>
      <c r="C455" s="177"/>
      <c r="D455" s="177"/>
    </row>
    <row r="456" spans="1:4" x14ac:dyDescent="0.25">
      <c r="A456"/>
      <c r="B456" s="177"/>
      <c r="C456" s="177"/>
      <c r="D456" s="177"/>
    </row>
    <row r="457" spans="1:4" x14ac:dyDescent="0.25">
      <c r="A457"/>
      <c r="B457" s="177"/>
      <c r="C457" s="177"/>
      <c r="D457" s="177"/>
    </row>
    <row r="458" spans="1:4" x14ac:dyDescent="0.25">
      <c r="A458"/>
      <c r="B458" s="177"/>
      <c r="C458" s="177"/>
      <c r="D458" s="177"/>
    </row>
    <row r="459" spans="1:4" x14ac:dyDescent="0.25">
      <c r="A459"/>
      <c r="B459" s="177"/>
      <c r="C459" s="177"/>
      <c r="D459" s="177"/>
    </row>
    <row r="460" spans="1:4" x14ac:dyDescent="0.25">
      <c r="A460"/>
      <c r="B460" s="177"/>
      <c r="C460" s="177"/>
      <c r="D460" s="177"/>
    </row>
    <row r="461" spans="1:4" x14ac:dyDescent="0.25">
      <c r="A461"/>
      <c r="B461" s="177"/>
      <c r="C461" s="177"/>
      <c r="D461" s="177"/>
    </row>
    <row r="462" spans="1:4" x14ac:dyDescent="0.25">
      <c r="A462"/>
      <c r="B462" s="177"/>
      <c r="C462" s="177"/>
      <c r="D462" s="177"/>
    </row>
    <row r="463" spans="1:4" x14ac:dyDescent="0.25">
      <c r="A463"/>
      <c r="B463" s="177"/>
      <c r="C463" s="177"/>
      <c r="D463" s="177"/>
    </row>
    <row r="464" spans="1:4" x14ac:dyDescent="0.25">
      <c r="A464"/>
      <c r="B464" s="177"/>
      <c r="C464" s="177"/>
      <c r="D464" s="177"/>
    </row>
    <row r="465" spans="2:4" x14ac:dyDescent="0.25">
      <c r="B465" s="177"/>
      <c r="C465" s="177"/>
      <c r="D465" s="177"/>
    </row>
    <row r="466" spans="2:4" x14ac:dyDescent="0.25">
      <c r="B466" s="177"/>
      <c r="C466" s="177"/>
      <c r="D466" s="177"/>
    </row>
    <row r="467" spans="2:4" x14ac:dyDescent="0.25">
      <c r="B467" s="177"/>
      <c r="C467" s="177"/>
      <c r="D467" s="177"/>
    </row>
    <row r="468" spans="2:4" x14ac:dyDescent="0.25">
      <c r="B468" s="177"/>
      <c r="C468" s="177"/>
      <c r="D468" s="177"/>
    </row>
    <row r="469" spans="2:4" x14ac:dyDescent="0.25">
      <c r="B469" s="177"/>
      <c r="C469" s="177"/>
      <c r="D469" s="177"/>
    </row>
    <row r="470" spans="2:4" x14ac:dyDescent="0.25">
      <c r="B470" s="177"/>
      <c r="C470" s="177"/>
      <c r="D470" s="177"/>
    </row>
    <row r="471" spans="2:4" x14ac:dyDescent="0.25">
      <c r="B471" s="177"/>
      <c r="C471" s="177"/>
      <c r="D471" s="177"/>
    </row>
    <row r="472" spans="2:4" x14ac:dyDescent="0.25">
      <c r="B472" s="177"/>
      <c r="C472" s="177"/>
      <c r="D472" s="177"/>
    </row>
    <row r="473" spans="2:4" x14ac:dyDescent="0.25">
      <c r="B473" s="177"/>
      <c r="C473" s="177"/>
      <c r="D473" s="177"/>
    </row>
    <row r="474" spans="2:4" x14ac:dyDescent="0.25">
      <c r="B474" s="177"/>
      <c r="C474" s="177"/>
      <c r="D474" s="177"/>
    </row>
    <row r="475" spans="2:4" x14ac:dyDescent="0.25">
      <c r="B475" s="177"/>
      <c r="C475" s="177"/>
      <c r="D475" s="177"/>
    </row>
    <row r="476" spans="2:4" x14ac:dyDescent="0.25">
      <c r="B476" s="177"/>
      <c r="C476" s="177"/>
      <c r="D476" s="177"/>
    </row>
    <row r="477" spans="2:4" x14ac:dyDescent="0.25">
      <c r="B477" s="177"/>
      <c r="C477" s="177"/>
      <c r="D477" s="177"/>
    </row>
    <row r="478" spans="2:4" x14ac:dyDescent="0.25">
      <c r="B478" s="177"/>
      <c r="C478" s="177"/>
      <c r="D478" s="177"/>
    </row>
    <row r="479" spans="2:4" x14ac:dyDescent="0.25">
      <c r="B479" s="177"/>
      <c r="C479" s="177"/>
      <c r="D479" s="177"/>
    </row>
    <row r="480" spans="2:4" x14ac:dyDescent="0.25">
      <c r="B480" s="177"/>
      <c r="C480" s="177"/>
      <c r="D480" s="177"/>
    </row>
    <row r="481" spans="2:4" x14ac:dyDescent="0.25">
      <c r="B481" s="177"/>
      <c r="C481" s="177"/>
      <c r="D481" s="177"/>
    </row>
    <row r="482" spans="2:4" x14ac:dyDescent="0.25">
      <c r="B482" s="177"/>
      <c r="C482" s="177"/>
      <c r="D482" s="177"/>
    </row>
    <row r="483" spans="2:4" x14ac:dyDescent="0.25">
      <c r="B483" s="177"/>
      <c r="C483" s="177"/>
      <c r="D483" s="177"/>
    </row>
    <row r="484" spans="2:4" x14ac:dyDescent="0.25">
      <c r="B484" s="177"/>
      <c r="C484" s="177"/>
      <c r="D484" s="177"/>
    </row>
    <row r="485" spans="2:4" x14ac:dyDescent="0.25">
      <c r="B485" s="177"/>
      <c r="C485" s="177"/>
      <c r="D485" s="177"/>
    </row>
    <row r="486" spans="2:4" x14ac:dyDescent="0.25">
      <c r="B486" s="177"/>
      <c r="C486" s="177"/>
      <c r="D486" s="177"/>
    </row>
    <row r="487" spans="2:4" x14ac:dyDescent="0.25">
      <c r="B487" s="177"/>
      <c r="C487" s="177"/>
      <c r="D487" s="177"/>
    </row>
    <row r="488" spans="2:4" x14ac:dyDescent="0.25">
      <c r="B488" s="177"/>
      <c r="C488" s="177"/>
      <c r="D488" s="177"/>
    </row>
    <row r="489" spans="2:4" x14ac:dyDescent="0.25">
      <c r="B489" s="177"/>
      <c r="C489" s="177"/>
      <c r="D489" s="177"/>
    </row>
    <row r="490" spans="2:4" x14ac:dyDescent="0.25">
      <c r="B490" s="177"/>
      <c r="C490" s="177"/>
      <c r="D490" s="177"/>
    </row>
    <row r="491" spans="2:4" x14ac:dyDescent="0.25">
      <c r="B491" s="177"/>
      <c r="C491" s="177"/>
      <c r="D491" s="177"/>
    </row>
    <row r="492" spans="2:4" x14ac:dyDescent="0.25">
      <c r="B492" s="177"/>
      <c r="C492" s="177"/>
      <c r="D492" s="177"/>
    </row>
    <row r="493" spans="2:4" x14ac:dyDescent="0.25">
      <c r="B493" s="177"/>
      <c r="C493" s="177"/>
      <c r="D493" s="177"/>
    </row>
    <row r="494" spans="2:4" x14ac:dyDescent="0.25">
      <c r="B494" s="177"/>
      <c r="C494" s="177"/>
      <c r="D494" s="177"/>
    </row>
    <row r="495" spans="2:4" x14ac:dyDescent="0.25">
      <c r="B495" s="177"/>
      <c r="C495" s="177"/>
      <c r="D495" s="177"/>
    </row>
    <row r="496" spans="2:4" hidden="1" x14ac:dyDescent="0.25">
      <c r="B496" s="177"/>
      <c r="C496" s="177"/>
      <c r="D496" s="177"/>
    </row>
    <row r="497" spans="2:4" hidden="1" x14ac:dyDescent="0.25">
      <c r="B497" s="177"/>
      <c r="C497" s="177"/>
      <c r="D497" s="177"/>
    </row>
    <row r="498" spans="2:4" hidden="1" x14ac:dyDescent="0.25">
      <c r="B498" s="177"/>
      <c r="C498" s="177"/>
      <c r="D498" s="177"/>
    </row>
    <row r="499" spans="2:4" hidden="1" x14ac:dyDescent="0.25">
      <c r="B499" s="177"/>
      <c r="C499" s="177"/>
      <c r="D499" s="177"/>
    </row>
    <row r="500" spans="2:4" hidden="1" x14ac:dyDescent="0.25">
      <c r="B500" s="177"/>
      <c r="C500" s="177"/>
      <c r="D500" s="177"/>
    </row>
    <row r="501" spans="2:4" hidden="1" x14ac:dyDescent="0.25">
      <c r="B501" s="177"/>
      <c r="C501" s="177"/>
      <c r="D501" s="177"/>
    </row>
    <row r="502" spans="2:4" hidden="1" x14ac:dyDescent="0.25">
      <c r="B502" s="177"/>
      <c r="C502" s="177"/>
      <c r="D502" s="177"/>
    </row>
    <row r="503" spans="2:4" hidden="1" x14ac:dyDescent="0.25">
      <c r="B503" s="177"/>
      <c r="C503" s="177"/>
      <c r="D503" s="177"/>
    </row>
    <row r="504" spans="2:4" hidden="1" x14ac:dyDescent="0.25">
      <c r="B504" s="177"/>
      <c r="C504" s="177"/>
      <c r="D504" s="177"/>
    </row>
    <row r="505" spans="2:4" hidden="1" x14ac:dyDescent="0.25">
      <c r="B505" s="177"/>
      <c r="C505" s="177"/>
      <c r="D505" s="177"/>
    </row>
    <row r="506" spans="2:4" hidden="1" x14ac:dyDescent="0.25">
      <c r="B506" s="177"/>
      <c r="C506" s="177"/>
      <c r="D506" s="177"/>
    </row>
    <row r="507" spans="2:4" hidden="1" x14ac:dyDescent="0.25">
      <c r="B507" s="177"/>
      <c r="C507" s="177"/>
      <c r="D507" s="177"/>
    </row>
    <row r="508" spans="2:4" hidden="1" x14ac:dyDescent="0.25">
      <c r="B508" s="177"/>
      <c r="C508" s="177"/>
      <c r="D508" s="177"/>
    </row>
    <row r="509" spans="2:4" hidden="1" x14ac:dyDescent="0.25">
      <c r="B509" s="177"/>
      <c r="C509" s="177"/>
      <c r="D509" s="177"/>
    </row>
    <row r="510" spans="2:4" hidden="1" x14ac:dyDescent="0.25">
      <c r="B510" s="177"/>
      <c r="C510" s="177"/>
      <c r="D510" s="177"/>
    </row>
    <row r="511" spans="2:4" hidden="1" x14ac:dyDescent="0.25">
      <c r="B511" s="177"/>
      <c r="C511" s="177"/>
      <c r="D511" s="177"/>
    </row>
    <row r="512" spans="2:4" hidden="1" x14ac:dyDescent="0.25">
      <c r="B512" s="177"/>
      <c r="C512" s="177"/>
      <c r="D512" s="177"/>
    </row>
    <row r="513" spans="2:4" hidden="1" x14ac:dyDescent="0.25">
      <c r="B513" s="177"/>
      <c r="C513" s="177"/>
      <c r="D513" s="177"/>
    </row>
    <row r="514" spans="2:4" hidden="1" x14ac:dyDescent="0.25">
      <c r="B514" s="177"/>
      <c r="C514" s="177"/>
      <c r="D514" s="177"/>
    </row>
    <row r="515" spans="2:4" hidden="1" x14ac:dyDescent="0.25">
      <c r="B515" s="177"/>
      <c r="C515" s="177"/>
      <c r="D515" s="177"/>
    </row>
    <row r="516" spans="2:4" hidden="1" x14ac:dyDescent="0.25">
      <c r="B516" s="177"/>
      <c r="C516" s="177"/>
      <c r="D516" s="177"/>
    </row>
    <row r="517" spans="2:4" hidden="1" x14ac:dyDescent="0.25">
      <c r="B517" s="177"/>
      <c r="C517" s="177"/>
      <c r="D517" s="177"/>
    </row>
    <row r="518" spans="2:4" hidden="1" x14ac:dyDescent="0.25">
      <c r="B518" s="177"/>
      <c r="C518" s="177"/>
      <c r="D518" s="177"/>
    </row>
    <row r="519" spans="2:4" hidden="1" x14ac:dyDescent="0.25">
      <c r="B519" s="177"/>
      <c r="C519" s="177"/>
      <c r="D519" s="177"/>
    </row>
    <row r="520" spans="2:4" hidden="1" x14ac:dyDescent="0.25">
      <c r="B520" s="177"/>
      <c r="C520" s="177"/>
      <c r="D520" s="177"/>
    </row>
    <row r="521" spans="2:4" hidden="1" x14ac:dyDescent="0.25">
      <c r="B521" s="177"/>
      <c r="C521" s="177"/>
      <c r="D521" s="177"/>
    </row>
    <row r="522" spans="2:4" hidden="1" x14ac:dyDescent="0.25">
      <c r="B522" s="177"/>
      <c r="C522" s="177"/>
      <c r="D522" s="177"/>
    </row>
    <row r="523" spans="2:4" hidden="1" x14ac:dyDescent="0.25">
      <c r="B523" s="177"/>
      <c r="C523" s="177"/>
      <c r="D523" s="177"/>
    </row>
    <row r="524" spans="2:4" hidden="1" x14ac:dyDescent="0.25">
      <c r="B524" s="177"/>
      <c r="C524" s="177"/>
      <c r="D524" s="177"/>
    </row>
    <row r="525" spans="2:4" hidden="1" x14ac:dyDescent="0.25">
      <c r="B525" s="177"/>
      <c r="C525" s="177"/>
      <c r="D525" s="177"/>
    </row>
    <row r="526" spans="2:4" hidden="1" x14ac:dyDescent="0.25">
      <c r="B526" s="177"/>
      <c r="C526" s="177"/>
      <c r="D526" s="177"/>
    </row>
    <row r="527" spans="2:4" hidden="1" x14ac:dyDescent="0.25">
      <c r="B527" s="177"/>
      <c r="C527" s="177"/>
      <c r="D527" s="177"/>
    </row>
    <row r="528" spans="2:4" hidden="1" x14ac:dyDescent="0.25">
      <c r="B528" s="177"/>
      <c r="C528" s="177"/>
      <c r="D528" s="177"/>
    </row>
    <row r="529" spans="2:4" hidden="1" x14ac:dyDescent="0.25">
      <c r="B529" s="177"/>
      <c r="C529" s="177"/>
      <c r="D529" s="177"/>
    </row>
    <row r="530" spans="2:4" hidden="1" x14ac:dyDescent="0.25">
      <c r="B530" s="177"/>
      <c r="C530" s="177"/>
      <c r="D530" s="177"/>
    </row>
    <row r="531" spans="2:4" hidden="1" x14ac:dyDescent="0.25">
      <c r="B531" s="177"/>
      <c r="C531" s="177"/>
      <c r="D531" s="177"/>
    </row>
    <row r="532" spans="2:4" hidden="1" x14ac:dyDescent="0.25">
      <c r="B532" s="177"/>
      <c r="C532" s="177"/>
      <c r="D532" s="177"/>
    </row>
    <row r="533" spans="2:4" hidden="1" x14ac:dyDescent="0.25">
      <c r="B533" s="177"/>
      <c r="C533" s="177"/>
      <c r="D533" s="177"/>
    </row>
    <row r="534" spans="2:4" hidden="1" x14ac:dyDescent="0.25">
      <c r="B534" s="177"/>
      <c r="C534" s="177"/>
      <c r="D534" s="177"/>
    </row>
    <row r="535" spans="2:4" hidden="1" x14ac:dyDescent="0.25">
      <c r="B535" s="177"/>
      <c r="C535" s="177"/>
      <c r="D535" s="177"/>
    </row>
    <row r="536" spans="2:4" hidden="1" x14ac:dyDescent="0.25">
      <c r="B536" s="177"/>
      <c r="C536" s="177"/>
      <c r="D536" s="177"/>
    </row>
    <row r="537" spans="2:4" hidden="1" x14ac:dyDescent="0.25">
      <c r="B537" s="177"/>
      <c r="C537" s="177"/>
      <c r="D537" s="177"/>
    </row>
    <row r="538" spans="2:4" hidden="1" x14ac:dyDescent="0.25">
      <c r="B538" s="177"/>
      <c r="C538" s="177"/>
      <c r="D538" s="177"/>
    </row>
    <row r="539" spans="2:4" hidden="1" x14ac:dyDescent="0.25">
      <c r="B539" s="177"/>
      <c r="C539" s="177"/>
      <c r="D539" s="177"/>
    </row>
    <row r="540" spans="2:4" hidden="1" x14ac:dyDescent="0.25">
      <c r="B540" s="177"/>
      <c r="C540" s="177"/>
      <c r="D540" s="177"/>
    </row>
    <row r="541" spans="2:4" hidden="1" x14ac:dyDescent="0.25">
      <c r="B541" s="177"/>
      <c r="C541" s="177"/>
      <c r="D541" s="177"/>
    </row>
    <row r="542" spans="2:4" hidden="1" x14ac:dyDescent="0.25">
      <c r="B542" s="177"/>
      <c r="C542" s="177"/>
      <c r="D542" s="177"/>
    </row>
    <row r="543" spans="2:4" hidden="1" x14ac:dyDescent="0.25">
      <c r="B543" s="177"/>
      <c r="C543" s="177"/>
      <c r="D543" s="177"/>
    </row>
    <row r="544" spans="2:4" hidden="1" x14ac:dyDescent="0.25">
      <c r="B544" s="177"/>
      <c r="C544" s="177"/>
      <c r="D544" s="177"/>
    </row>
    <row r="545" spans="2:4" hidden="1" x14ac:dyDescent="0.25">
      <c r="B545" s="177"/>
      <c r="C545" s="177"/>
      <c r="D545" s="177"/>
    </row>
    <row r="546" spans="2:4" hidden="1" x14ac:dyDescent="0.25">
      <c r="B546" s="177"/>
      <c r="C546" s="177"/>
      <c r="D546" s="177"/>
    </row>
    <row r="547" spans="2:4" hidden="1" x14ac:dyDescent="0.25">
      <c r="B547" s="177"/>
      <c r="C547" s="177"/>
      <c r="D547" s="177"/>
    </row>
    <row r="548" spans="2:4" hidden="1" x14ac:dyDescent="0.25">
      <c r="B548" s="177"/>
      <c r="C548" s="177"/>
      <c r="D548" s="177"/>
    </row>
    <row r="549" spans="2:4" hidden="1" x14ac:dyDescent="0.25">
      <c r="B549" s="177"/>
      <c r="C549" s="177"/>
      <c r="D549" s="177"/>
    </row>
    <row r="550" spans="2:4" hidden="1" x14ac:dyDescent="0.25">
      <c r="B550" s="177"/>
      <c r="C550" s="177"/>
      <c r="D550" s="177"/>
    </row>
    <row r="551" spans="2:4" hidden="1" x14ac:dyDescent="0.25">
      <c r="B551" s="177"/>
      <c r="C551" s="177"/>
      <c r="D551" s="177"/>
    </row>
    <row r="552" spans="2:4" hidden="1" x14ac:dyDescent="0.25">
      <c r="B552" s="177"/>
      <c r="C552" s="177"/>
      <c r="D552" s="177"/>
    </row>
    <row r="553" spans="2:4" hidden="1" x14ac:dyDescent="0.25">
      <c r="B553" s="177"/>
      <c r="C553" s="177"/>
      <c r="D553" s="177"/>
    </row>
    <row r="554" spans="2:4" hidden="1" x14ac:dyDescent="0.25">
      <c r="B554" s="177"/>
      <c r="C554" s="177"/>
      <c r="D554" s="177"/>
    </row>
    <row r="555" spans="2:4" hidden="1" x14ac:dyDescent="0.25">
      <c r="B555" s="177"/>
      <c r="C555" s="177"/>
      <c r="D555" s="177"/>
    </row>
    <row r="556" spans="2:4" hidden="1" x14ac:dyDescent="0.25">
      <c r="B556" s="177"/>
      <c r="C556" s="177"/>
      <c r="D556" s="177"/>
    </row>
    <row r="557" spans="2:4" hidden="1" x14ac:dyDescent="0.25">
      <c r="B557" s="177"/>
      <c r="C557" s="177"/>
      <c r="D557" s="177"/>
    </row>
    <row r="558" spans="2:4" hidden="1" x14ac:dyDescent="0.25">
      <c r="B558" s="177"/>
      <c r="C558" s="177"/>
      <c r="D558" s="177"/>
    </row>
    <row r="559" spans="2:4" hidden="1" x14ac:dyDescent="0.25">
      <c r="B559" s="177"/>
      <c r="C559" s="177"/>
      <c r="D559" s="177"/>
    </row>
    <row r="560" spans="2:4" hidden="1" x14ac:dyDescent="0.25">
      <c r="B560" s="177"/>
      <c r="C560" s="177"/>
      <c r="D560" s="177"/>
    </row>
    <row r="561" spans="2:4" hidden="1" x14ac:dyDescent="0.25">
      <c r="B561" s="177"/>
      <c r="C561" s="177"/>
      <c r="D561" s="177"/>
    </row>
    <row r="562" spans="2:4" hidden="1" x14ac:dyDescent="0.25">
      <c r="B562" s="177"/>
      <c r="C562" s="177"/>
      <c r="D562" s="177"/>
    </row>
    <row r="563" spans="2:4" hidden="1" x14ac:dyDescent="0.25">
      <c r="B563" s="177"/>
      <c r="C563" s="177"/>
      <c r="D563" s="177"/>
    </row>
    <row r="564" spans="2:4" hidden="1" x14ac:dyDescent="0.25">
      <c r="B564" s="177"/>
      <c r="C564" s="177"/>
      <c r="D564" s="177"/>
    </row>
    <row r="565" spans="2:4" hidden="1" x14ac:dyDescent="0.25">
      <c r="B565" s="177"/>
      <c r="C565" s="177"/>
      <c r="D565" s="177"/>
    </row>
    <row r="566" spans="2:4" hidden="1" x14ac:dyDescent="0.25">
      <c r="B566" s="177"/>
      <c r="C566" s="177"/>
      <c r="D566" s="177"/>
    </row>
    <row r="567" spans="2:4" hidden="1" x14ac:dyDescent="0.25">
      <c r="B567" s="177"/>
      <c r="C567" s="177"/>
      <c r="D567" s="177"/>
    </row>
    <row r="568" spans="2:4" hidden="1" x14ac:dyDescent="0.25">
      <c r="B568" s="177"/>
      <c r="C568" s="177"/>
      <c r="D568" s="177"/>
    </row>
    <row r="569" spans="2:4" hidden="1" x14ac:dyDescent="0.25">
      <c r="B569" s="177"/>
      <c r="C569" s="177"/>
      <c r="D569" s="177"/>
    </row>
    <row r="570" spans="2:4" hidden="1" x14ac:dyDescent="0.25">
      <c r="B570" s="177"/>
      <c r="C570" s="177"/>
      <c r="D570" s="177"/>
    </row>
    <row r="571" spans="2:4" hidden="1" x14ac:dyDescent="0.25">
      <c r="B571" s="177"/>
      <c r="C571" s="177"/>
      <c r="D571" s="177"/>
    </row>
    <row r="572" spans="2:4" hidden="1" x14ac:dyDescent="0.25">
      <c r="B572" s="177"/>
      <c r="C572" s="177"/>
      <c r="D572" s="177"/>
    </row>
    <row r="573" spans="2:4" hidden="1" x14ac:dyDescent="0.25">
      <c r="B573" s="177"/>
      <c r="C573" s="177"/>
      <c r="D573" s="177"/>
    </row>
    <row r="574" spans="2:4" hidden="1" x14ac:dyDescent="0.25">
      <c r="B574" s="177"/>
      <c r="C574" s="177"/>
      <c r="D574" s="177"/>
    </row>
    <row r="575" spans="2:4" hidden="1" x14ac:dyDescent="0.25">
      <c r="B575" s="177"/>
      <c r="C575" s="177"/>
      <c r="D575" s="177"/>
    </row>
    <row r="576" spans="2:4" hidden="1" x14ac:dyDescent="0.25">
      <c r="B576" s="177"/>
      <c r="C576" s="177"/>
      <c r="D576" s="177"/>
    </row>
    <row r="577" spans="2:4" hidden="1" x14ac:dyDescent="0.25">
      <c r="B577" s="177"/>
      <c r="C577" s="177"/>
      <c r="D577" s="177"/>
    </row>
    <row r="578" spans="2:4" hidden="1" x14ac:dyDescent="0.25">
      <c r="B578" s="177"/>
      <c r="C578" s="177"/>
      <c r="D578" s="177"/>
    </row>
    <row r="579" spans="2:4" hidden="1" x14ac:dyDescent="0.25">
      <c r="B579" s="177"/>
      <c r="C579" s="177"/>
      <c r="D579" s="177"/>
    </row>
    <row r="580" spans="2:4" hidden="1" x14ac:dyDescent="0.25">
      <c r="B580" s="177"/>
      <c r="C580" s="177"/>
      <c r="D580" s="177"/>
    </row>
    <row r="581" spans="2:4" hidden="1" x14ac:dyDescent="0.25">
      <c r="B581" s="177"/>
      <c r="C581" s="177"/>
      <c r="D581" s="177"/>
    </row>
    <row r="582" spans="2:4" hidden="1" x14ac:dyDescent="0.25">
      <c r="B582" s="177"/>
      <c r="C582" s="177"/>
      <c r="D582" s="177"/>
    </row>
    <row r="583" spans="2:4" hidden="1" x14ac:dyDescent="0.25">
      <c r="B583" s="177"/>
      <c r="C583" s="177"/>
      <c r="D583" s="177"/>
    </row>
    <row r="584" spans="2:4" hidden="1" x14ac:dyDescent="0.25">
      <c r="B584" s="177"/>
      <c r="C584" s="177"/>
      <c r="D584" s="177"/>
    </row>
    <row r="585" spans="2:4" hidden="1" x14ac:dyDescent="0.25">
      <c r="B585" s="177"/>
      <c r="C585" s="177"/>
      <c r="D585" s="177"/>
    </row>
    <row r="586" spans="2:4" hidden="1" x14ac:dyDescent="0.25">
      <c r="B586" s="177"/>
      <c r="C586" s="177"/>
      <c r="D586" s="177"/>
    </row>
    <row r="587" spans="2:4" hidden="1" x14ac:dyDescent="0.25">
      <c r="B587" s="177"/>
      <c r="C587" s="177"/>
      <c r="D587" s="177"/>
    </row>
    <row r="588" spans="2:4" hidden="1" x14ac:dyDescent="0.25">
      <c r="B588" s="177"/>
      <c r="C588" s="177"/>
      <c r="D588" s="177"/>
    </row>
    <row r="589" spans="2:4" hidden="1" x14ac:dyDescent="0.25">
      <c r="B589" s="177"/>
      <c r="C589" s="177"/>
      <c r="D589" s="177"/>
    </row>
    <row r="590" spans="2:4" hidden="1" x14ac:dyDescent="0.25">
      <c r="B590" s="177"/>
      <c r="C590" s="177"/>
      <c r="D590" s="177"/>
    </row>
    <row r="591" spans="2:4" hidden="1" x14ac:dyDescent="0.25">
      <c r="B591" s="177"/>
      <c r="C591" s="177"/>
      <c r="D591" s="177"/>
    </row>
    <row r="592" spans="2:4" hidden="1" x14ac:dyDescent="0.25">
      <c r="B592" s="177"/>
      <c r="C592" s="177"/>
      <c r="D592" s="177"/>
    </row>
    <row r="593" spans="2:4" hidden="1" x14ac:dyDescent="0.25">
      <c r="B593" s="177"/>
      <c r="C593" s="177"/>
      <c r="D593" s="177"/>
    </row>
    <row r="594" spans="2:4" hidden="1" x14ac:dyDescent="0.25">
      <c r="B594" s="177"/>
      <c r="C594" s="177"/>
      <c r="D594" s="177"/>
    </row>
    <row r="595" spans="2:4" hidden="1" x14ac:dyDescent="0.25">
      <c r="B595" s="177"/>
      <c r="C595" s="177"/>
      <c r="D595" s="177"/>
    </row>
    <row r="596" spans="2:4" hidden="1" x14ac:dyDescent="0.25">
      <c r="B596" s="177"/>
      <c r="C596" s="177"/>
      <c r="D596" s="177"/>
    </row>
    <row r="597" spans="2:4" hidden="1" x14ac:dyDescent="0.25">
      <c r="B597" s="177"/>
      <c r="C597" s="177"/>
      <c r="D597" s="177"/>
    </row>
    <row r="598" spans="2:4" hidden="1" x14ac:dyDescent="0.25">
      <c r="B598" s="177"/>
      <c r="C598" s="177"/>
      <c r="D598" s="177"/>
    </row>
    <row r="599" spans="2:4" hidden="1" x14ac:dyDescent="0.25">
      <c r="B599" s="177"/>
      <c r="C599" s="177"/>
      <c r="D599" s="177"/>
    </row>
    <row r="600" spans="2:4" hidden="1" x14ac:dyDescent="0.25">
      <c r="B600" s="177"/>
      <c r="C600" s="177"/>
      <c r="D600" s="177"/>
    </row>
    <row r="601" spans="2:4" hidden="1" x14ac:dyDescent="0.25">
      <c r="B601" s="177"/>
      <c r="C601" s="177"/>
      <c r="D601" s="177"/>
    </row>
    <row r="602" spans="2:4" hidden="1" x14ac:dyDescent="0.25">
      <c r="B602" s="177"/>
      <c r="C602" s="177"/>
      <c r="D602" s="177"/>
    </row>
    <row r="603" spans="2:4" hidden="1" x14ac:dyDescent="0.25">
      <c r="B603" s="177"/>
      <c r="C603" s="177"/>
      <c r="D603" s="177"/>
    </row>
    <row r="604" spans="2:4" hidden="1" x14ac:dyDescent="0.25">
      <c r="B604" s="177"/>
      <c r="C604" s="177"/>
      <c r="D604" s="177"/>
    </row>
    <row r="605" spans="2:4" hidden="1" x14ac:dyDescent="0.25">
      <c r="B605" s="177"/>
      <c r="C605" s="177"/>
      <c r="D605" s="177"/>
    </row>
    <row r="606" spans="2:4" hidden="1" x14ac:dyDescent="0.25">
      <c r="B606" s="177"/>
      <c r="C606" s="177"/>
      <c r="D606" s="177"/>
    </row>
    <row r="607" spans="2:4" hidden="1" x14ac:dyDescent="0.25">
      <c r="B607" s="177"/>
      <c r="C607" s="177"/>
      <c r="D607" s="177"/>
    </row>
    <row r="608" spans="2:4" hidden="1" x14ac:dyDescent="0.25">
      <c r="B608" s="177"/>
      <c r="C608" s="177"/>
      <c r="D608" s="177"/>
    </row>
    <row r="609" spans="2:4" hidden="1" x14ac:dyDescent="0.25">
      <c r="B609" s="177"/>
      <c r="C609" s="177"/>
      <c r="D609" s="177"/>
    </row>
    <row r="610" spans="2:4" hidden="1" x14ac:dyDescent="0.25">
      <c r="B610" s="177"/>
      <c r="C610" s="177"/>
      <c r="D610" s="177"/>
    </row>
    <row r="611" spans="2:4" hidden="1" x14ac:dyDescent="0.25">
      <c r="B611" s="177"/>
      <c r="C611" s="177"/>
      <c r="D611" s="177"/>
    </row>
    <row r="612" spans="2:4" hidden="1" x14ac:dyDescent="0.25">
      <c r="B612" s="177"/>
      <c r="C612" s="177"/>
      <c r="D612" s="177"/>
    </row>
    <row r="613" spans="2:4" hidden="1" x14ac:dyDescent="0.25">
      <c r="B613" s="177"/>
      <c r="C613" s="177"/>
      <c r="D613" s="177"/>
    </row>
    <row r="614" spans="2:4" hidden="1" x14ac:dyDescent="0.25">
      <c r="B614" s="177"/>
      <c r="C614" s="177"/>
      <c r="D614" s="177"/>
    </row>
    <row r="615" spans="2:4" hidden="1" x14ac:dyDescent="0.25">
      <c r="B615" s="177"/>
      <c r="C615" s="177"/>
      <c r="D615" s="177"/>
    </row>
    <row r="616" spans="2:4" hidden="1" x14ac:dyDescent="0.25">
      <c r="B616" s="177"/>
      <c r="C616" s="177"/>
      <c r="D616" s="177"/>
    </row>
    <row r="617" spans="2:4" hidden="1" x14ac:dyDescent="0.25">
      <c r="B617" s="177"/>
      <c r="C617" s="177"/>
      <c r="D617" s="177"/>
    </row>
    <row r="618" spans="2:4" hidden="1" x14ac:dyDescent="0.25">
      <c r="B618" s="177"/>
      <c r="C618" s="177"/>
      <c r="D618" s="177"/>
    </row>
    <row r="619" spans="2:4" hidden="1" x14ac:dyDescent="0.25">
      <c r="B619" s="177"/>
      <c r="C619" s="177"/>
      <c r="D619" s="177"/>
    </row>
    <row r="620" spans="2:4" hidden="1" x14ac:dyDescent="0.25">
      <c r="B620" s="177"/>
      <c r="C620" s="177"/>
      <c r="D620" s="177"/>
    </row>
    <row r="621" spans="2:4" hidden="1" x14ac:dyDescent="0.25">
      <c r="B621" s="177"/>
      <c r="C621" s="177"/>
      <c r="D621" s="177"/>
    </row>
    <row r="622" spans="2:4" hidden="1" x14ac:dyDescent="0.25"/>
    <row r="623" spans="2:4" x14ac:dyDescent="0.25"/>
    <row r="624" spans="2:4" x14ac:dyDescent="0.25"/>
    <row r="625" x14ac:dyDescent="0.25"/>
    <row r="626" x14ac:dyDescent="0.25"/>
    <row r="627" x14ac:dyDescent="0.25"/>
  </sheetData>
  <mergeCells count="1">
    <mergeCell ref="A1:B1"/>
  </mergeCell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3"/>
  <sheetViews>
    <sheetView workbookViewId="0"/>
  </sheetViews>
  <sheetFormatPr defaultRowHeight="15" x14ac:dyDescent="0.25"/>
  <cols>
    <col min="2" max="2" width="35.5703125" bestFit="1" customWidth="1"/>
    <col min="25" max="25" width="75.7109375" style="177" bestFit="1" customWidth="1"/>
  </cols>
  <sheetData>
    <row r="1" spans="1:45" x14ac:dyDescent="0.25">
      <c r="A1" t="s">
        <v>0</v>
      </c>
      <c r="B1" t="s">
        <v>120</v>
      </c>
      <c r="C1" t="s">
        <v>2</v>
      </c>
      <c r="D1" t="s">
        <v>1262</v>
      </c>
      <c r="E1" t="s">
        <v>1232</v>
      </c>
      <c r="F1" t="s">
        <v>1263</v>
      </c>
      <c r="G1" t="s">
        <v>1233</v>
      </c>
      <c r="H1" t="s">
        <v>1234</v>
      </c>
      <c r="I1" t="s">
        <v>1235</v>
      </c>
      <c r="J1" t="s">
        <v>1264</v>
      </c>
      <c r="K1" t="s">
        <v>1236</v>
      </c>
      <c r="L1" t="s">
        <v>1237</v>
      </c>
      <c r="M1" t="s">
        <v>1238</v>
      </c>
      <c r="N1" t="s">
        <v>1239</v>
      </c>
      <c r="O1" t="s">
        <v>1265</v>
      </c>
      <c r="P1" t="s">
        <v>1266</v>
      </c>
      <c r="Q1" t="s">
        <v>1241</v>
      </c>
      <c r="R1" t="s">
        <v>1242</v>
      </c>
      <c r="S1" t="s">
        <v>1243</v>
      </c>
      <c r="T1" t="s">
        <v>1245</v>
      </c>
      <c r="U1" t="s">
        <v>1246</v>
      </c>
      <c r="V1" t="s">
        <v>1247</v>
      </c>
      <c r="W1" t="s">
        <v>1248</v>
      </c>
      <c r="X1" t="s">
        <v>1249</v>
      </c>
      <c r="Y1" s="188"/>
      <c r="Z1" t="s">
        <v>6</v>
      </c>
      <c r="AA1" t="s">
        <v>7</v>
      </c>
      <c r="AB1" t="s">
        <v>8</v>
      </c>
      <c r="AC1" t="s">
        <v>9</v>
      </c>
      <c r="AD1" t="s">
        <v>10</v>
      </c>
      <c r="AE1" t="s">
        <v>11</v>
      </c>
      <c r="AF1" t="s">
        <v>12</v>
      </c>
      <c r="AG1" t="s">
        <v>13</v>
      </c>
      <c r="AH1" t="s">
        <v>14</v>
      </c>
      <c r="AI1" t="s">
        <v>15</v>
      </c>
      <c r="AJ1" t="s">
        <v>16</v>
      </c>
      <c r="AK1" t="s">
        <v>123</v>
      </c>
      <c r="AL1" t="s">
        <v>18</v>
      </c>
      <c r="AM1" t="s">
        <v>19</v>
      </c>
      <c r="AN1" t="s">
        <v>20</v>
      </c>
      <c r="AO1" t="s">
        <v>21</v>
      </c>
      <c r="AP1" t="s">
        <v>22</v>
      </c>
      <c r="AQ1" t="s">
        <v>1267</v>
      </c>
      <c r="AR1" t="s">
        <v>1268</v>
      </c>
      <c r="AS1" t="s">
        <v>28</v>
      </c>
    </row>
    <row r="2" spans="1:45" x14ac:dyDescent="0.25">
      <c r="A2" t="s">
        <v>1269</v>
      </c>
      <c r="B2" t="s">
        <v>53</v>
      </c>
      <c r="D2" t="s">
        <v>48</v>
      </c>
      <c r="G2" t="s">
        <v>1270</v>
      </c>
      <c r="Y2" s="177" t="s">
        <v>1270</v>
      </c>
      <c r="Z2" t="s">
        <v>126</v>
      </c>
      <c r="AB2" t="s">
        <v>34</v>
      </c>
      <c r="AC2" t="s">
        <v>35</v>
      </c>
      <c r="AD2" t="s">
        <v>37</v>
      </c>
      <c r="AE2" t="s">
        <v>37</v>
      </c>
      <c r="AF2" t="s">
        <v>37</v>
      </c>
      <c r="AG2" t="s">
        <v>37</v>
      </c>
      <c r="AH2" t="s">
        <v>37</v>
      </c>
      <c r="AI2" t="s">
        <v>36</v>
      </c>
      <c r="AJ2" t="s">
        <v>37</v>
      </c>
      <c r="AK2" t="s">
        <v>37</v>
      </c>
      <c r="AL2" t="s">
        <v>34</v>
      </c>
      <c r="AM2" t="s">
        <v>38</v>
      </c>
      <c r="AQ2" t="s">
        <v>1271</v>
      </c>
      <c r="AR2" t="s">
        <v>1272</v>
      </c>
      <c r="AS2" t="s">
        <v>1273</v>
      </c>
    </row>
    <row r="3" spans="1:45" x14ac:dyDescent="0.25">
      <c r="A3" t="s">
        <v>1274</v>
      </c>
      <c r="B3" t="s">
        <v>47</v>
      </c>
      <c r="D3" t="s">
        <v>31</v>
      </c>
      <c r="T3" t="s">
        <v>1275</v>
      </c>
      <c r="Y3" s="177" t="s">
        <v>1275</v>
      </c>
      <c r="Z3" t="s">
        <v>140</v>
      </c>
      <c r="AB3" t="s">
        <v>63</v>
      </c>
      <c r="AC3" t="s">
        <v>35</v>
      </c>
      <c r="AD3" t="s">
        <v>37</v>
      </c>
      <c r="AE3" t="s">
        <v>37</v>
      </c>
      <c r="AF3" t="s">
        <v>37</v>
      </c>
      <c r="AG3" t="s">
        <v>36</v>
      </c>
      <c r="AH3" t="s">
        <v>37</v>
      </c>
      <c r="AI3" t="s">
        <v>37</v>
      </c>
      <c r="AJ3" t="s">
        <v>37</v>
      </c>
      <c r="AK3" t="s">
        <v>37</v>
      </c>
      <c r="AL3" t="s">
        <v>34</v>
      </c>
      <c r="AM3" t="s">
        <v>38</v>
      </c>
      <c r="AQ3" t="s">
        <v>1276</v>
      </c>
      <c r="AR3" t="s">
        <v>1277</v>
      </c>
      <c r="AS3" t="s">
        <v>1273</v>
      </c>
    </row>
    <row r="4" spans="1:45" x14ac:dyDescent="0.25">
      <c r="A4" t="s">
        <v>1278</v>
      </c>
      <c r="B4" t="s">
        <v>65</v>
      </c>
      <c r="D4" t="s">
        <v>119</v>
      </c>
      <c r="S4" t="s">
        <v>1279</v>
      </c>
      <c r="Y4" s="177" t="s">
        <v>1279</v>
      </c>
      <c r="Z4" t="s">
        <v>149</v>
      </c>
      <c r="AB4" t="s">
        <v>34</v>
      </c>
      <c r="AC4" t="s">
        <v>34</v>
      </c>
      <c r="AD4" t="s">
        <v>44</v>
      </c>
      <c r="AE4" t="s">
        <v>44</v>
      </c>
      <c r="AF4" t="s">
        <v>44</v>
      </c>
      <c r="AG4" t="s">
        <v>44</v>
      </c>
      <c r="AH4" t="s">
        <v>44</v>
      </c>
      <c r="AI4" t="s">
        <v>37</v>
      </c>
      <c r="AJ4" t="s">
        <v>44</v>
      </c>
      <c r="AK4" t="s">
        <v>59</v>
      </c>
      <c r="AL4" t="s">
        <v>34</v>
      </c>
      <c r="AM4" t="s">
        <v>38</v>
      </c>
      <c r="AQ4" t="s">
        <v>1280</v>
      </c>
      <c r="AR4" t="s">
        <v>1281</v>
      </c>
      <c r="AS4" t="s">
        <v>1273</v>
      </c>
    </row>
    <row r="5" spans="1:45" x14ac:dyDescent="0.25">
      <c r="A5" t="s">
        <v>1282</v>
      </c>
      <c r="B5" t="s">
        <v>30</v>
      </c>
      <c r="D5" t="s">
        <v>31</v>
      </c>
      <c r="T5" t="s">
        <v>1283</v>
      </c>
      <c r="Y5" s="177" t="s">
        <v>1283</v>
      </c>
      <c r="Z5" t="s">
        <v>149</v>
      </c>
      <c r="AB5" t="s">
        <v>63</v>
      </c>
      <c r="AC5" t="s">
        <v>35</v>
      </c>
      <c r="AD5" t="s">
        <v>36</v>
      </c>
      <c r="AE5" t="s">
        <v>37</v>
      </c>
      <c r="AF5" t="s">
        <v>37</v>
      </c>
      <c r="AG5" t="s">
        <v>37</v>
      </c>
      <c r="AH5" t="s">
        <v>36</v>
      </c>
      <c r="AI5" t="s">
        <v>37</v>
      </c>
      <c r="AJ5" t="s">
        <v>37</v>
      </c>
      <c r="AK5" t="s">
        <v>37</v>
      </c>
      <c r="AL5" t="s">
        <v>34</v>
      </c>
      <c r="AM5" t="s">
        <v>38</v>
      </c>
      <c r="AQ5" t="s">
        <v>1284</v>
      </c>
      <c r="AR5" t="s">
        <v>1285</v>
      </c>
      <c r="AS5" t="s">
        <v>1273</v>
      </c>
    </row>
    <row r="6" spans="1:45" x14ac:dyDescent="0.25">
      <c r="A6" t="s">
        <v>1286</v>
      </c>
      <c r="B6" t="s">
        <v>41</v>
      </c>
      <c r="D6" t="s">
        <v>31</v>
      </c>
      <c r="T6" t="s">
        <v>73</v>
      </c>
      <c r="U6" t="s">
        <v>1287</v>
      </c>
      <c r="Y6" s="177" t="s">
        <v>1636</v>
      </c>
      <c r="Z6" t="s">
        <v>140</v>
      </c>
      <c r="AB6" t="s">
        <v>35</v>
      </c>
      <c r="AC6" t="s">
        <v>35</v>
      </c>
      <c r="AD6" t="s">
        <v>36</v>
      </c>
      <c r="AE6" t="s">
        <v>36</v>
      </c>
      <c r="AF6" t="s">
        <v>36</v>
      </c>
      <c r="AG6" t="s">
        <v>36</v>
      </c>
      <c r="AH6" t="s">
        <v>36</v>
      </c>
      <c r="AI6" t="s">
        <v>36</v>
      </c>
      <c r="AJ6" t="s">
        <v>36</v>
      </c>
      <c r="AK6" t="s">
        <v>36</v>
      </c>
      <c r="AL6" t="s">
        <v>35</v>
      </c>
      <c r="AM6" t="s">
        <v>38</v>
      </c>
      <c r="AQ6" t="s">
        <v>1288</v>
      </c>
      <c r="AR6" t="s">
        <v>1289</v>
      </c>
      <c r="AS6" t="s">
        <v>1273</v>
      </c>
    </row>
    <row r="7" spans="1:45" x14ac:dyDescent="0.25">
      <c r="A7" t="s">
        <v>1290</v>
      </c>
      <c r="B7" t="s">
        <v>109</v>
      </c>
      <c r="D7" t="s">
        <v>48</v>
      </c>
      <c r="G7" t="s">
        <v>1291</v>
      </c>
      <c r="Y7" s="177" t="s">
        <v>1291</v>
      </c>
      <c r="Z7" t="s">
        <v>135</v>
      </c>
      <c r="AB7" t="s">
        <v>34</v>
      </c>
      <c r="AC7" t="s">
        <v>34</v>
      </c>
      <c r="AD7" t="s">
        <v>37</v>
      </c>
      <c r="AE7" t="s">
        <v>59</v>
      </c>
      <c r="AF7" t="s">
        <v>37</v>
      </c>
      <c r="AG7" t="s">
        <v>44</v>
      </c>
      <c r="AH7" t="s">
        <v>37</v>
      </c>
      <c r="AI7" t="s">
        <v>44</v>
      </c>
      <c r="AJ7" t="s">
        <v>37</v>
      </c>
      <c r="AK7" t="s">
        <v>58</v>
      </c>
      <c r="AL7" t="s">
        <v>34</v>
      </c>
      <c r="AM7" t="s">
        <v>38</v>
      </c>
      <c r="AQ7" t="s">
        <v>1292</v>
      </c>
      <c r="AR7" t="s">
        <v>1293</v>
      </c>
      <c r="AS7" t="s">
        <v>1273</v>
      </c>
    </row>
    <row r="8" spans="1:45" x14ac:dyDescent="0.25">
      <c r="A8" t="s">
        <v>1294</v>
      </c>
      <c r="B8" t="s">
        <v>65</v>
      </c>
      <c r="D8" t="s">
        <v>119</v>
      </c>
      <c r="S8" t="s">
        <v>1295</v>
      </c>
      <c r="Y8" s="177" t="s">
        <v>1295</v>
      </c>
      <c r="Z8" t="s">
        <v>135</v>
      </c>
      <c r="AB8" t="s">
        <v>35</v>
      </c>
      <c r="AC8" t="s">
        <v>63</v>
      </c>
      <c r="AD8" t="s">
        <v>44</v>
      </c>
      <c r="AE8" t="s">
        <v>37</v>
      </c>
      <c r="AF8" t="s">
        <v>37</v>
      </c>
      <c r="AG8" t="s">
        <v>44</v>
      </c>
      <c r="AH8" t="s">
        <v>37</v>
      </c>
      <c r="AI8" t="s">
        <v>44</v>
      </c>
      <c r="AJ8" t="s">
        <v>59</v>
      </c>
      <c r="AK8" t="s">
        <v>37</v>
      </c>
      <c r="AL8" t="s">
        <v>63</v>
      </c>
      <c r="AM8" t="s">
        <v>38</v>
      </c>
      <c r="AS8" t="s">
        <v>1273</v>
      </c>
    </row>
    <row r="9" spans="1:45" x14ac:dyDescent="0.25">
      <c r="A9" t="s">
        <v>1296</v>
      </c>
      <c r="B9" t="s">
        <v>68</v>
      </c>
      <c r="D9" t="s">
        <v>42</v>
      </c>
      <c r="V9" t="s">
        <v>73</v>
      </c>
      <c r="W9" t="s">
        <v>1297</v>
      </c>
      <c r="Y9" s="177" t="s">
        <v>1637</v>
      </c>
      <c r="Z9" t="s">
        <v>73</v>
      </c>
      <c r="AA9" t="s">
        <v>1298</v>
      </c>
      <c r="AB9" t="s">
        <v>35</v>
      </c>
      <c r="AC9" t="s">
        <v>34</v>
      </c>
      <c r="AD9" t="s">
        <v>57</v>
      </c>
      <c r="AE9" t="s">
        <v>57</v>
      </c>
      <c r="AF9" t="s">
        <v>37</v>
      </c>
      <c r="AG9" t="s">
        <v>37</v>
      </c>
      <c r="AH9" t="s">
        <v>37</v>
      </c>
      <c r="AI9" t="s">
        <v>37</v>
      </c>
      <c r="AJ9" t="s">
        <v>37</v>
      </c>
      <c r="AK9" t="s">
        <v>37</v>
      </c>
      <c r="AL9" t="s">
        <v>34</v>
      </c>
      <c r="AM9" t="s">
        <v>38</v>
      </c>
      <c r="AS9" t="s">
        <v>1273</v>
      </c>
    </row>
    <row r="10" spans="1:45" x14ac:dyDescent="0.25">
      <c r="A10" t="s">
        <v>1299</v>
      </c>
      <c r="B10" t="s">
        <v>30</v>
      </c>
      <c r="D10" t="s">
        <v>31</v>
      </c>
      <c r="T10" t="s">
        <v>1283</v>
      </c>
      <c r="Y10" s="177" t="s">
        <v>1283</v>
      </c>
      <c r="Z10" t="s">
        <v>129</v>
      </c>
      <c r="AB10" t="s">
        <v>34</v>
      </c>
      <c r="AC10" t="s">
        <v>35</v>
      </c>
      <c r="AD10" t="s">
        <v>37</v>
      </c>
      <c r="AE10" t="s">
        <v>36</v>
      </c>
      <c r="AF10" t="s">
        <v>36</v>
      </c>
      <c r="AG10" t="s">
        <v>36</v>
      </c>
      <c r="AH10" t="s">
        <v>36</v>
      </c>
      <c r="AI10" t="s">
        <v>36</v>
      </c>
      <c r="AJ10" t="s">
        <v>37</v>
      </c>
      <c r="AK10" t="s">
        <v>37</v>
      </c>
      <c r="AL10" t="s">
        <v>35</v>
      </c>
      <c r="AM10" t="s">
        <v>38</v>
      </c>
      <c r="AQ10" t="s">
        <v>1300</v>
      </c>
      <c r="AR10" t="s">
        <v>976</v>
      </c>
      <c r="AS10" t="s">
        <v>1273</v>
      </c>
    </row>
    <row r="11" spans="1:45" x14ac:dyDescent="0.25">
      <c r="A11" t="s">
        <v>1301</v>
      </c>
      <c r="B11" t="s">
        <v>109</v>
      </c>
      <c r="D11" t="s">
        <v>31</v>
      </c>
      <c r="T11" t="s">
        <v>1302</v>
      </c>
      <c r="Y11" s="177" t="s">
        <v>1302</v>
      </c>
      <c r="Z11" t="s">
        <v>129</v>
      </c>
      <c r="AB11" t="s">
        <v>34</v>
      </c>
      <c r="AC11" t="s">
        <v>34</v>
      </c>
      <c r="AD11" t="s">
        <v>37</v>
      </c>
      <c r="AE11" t="s">
        <v>37</v>
      </c>
      <c r="AF11" t="s">
        <v>37</v>
      </c>
      <c r="AG11" t="s">
        <v>37</v>
      </c>
      <c r="AH11" t="s">
        <v>37</v>
      </c>
      <c r="AI11" t="s">
        <v>37</v>
      </c>
      <c r="AJ11" t="s">
        <v>37</v>
      </c>
      <c r="AK11" t="s">
        <v>37</v>
      </c>
      <c r="AL11" t="s">
        <v>34</v>
      </c>
      <c r="AM11" t="s">
        <v>38</v>
      </c>
      <c r="AQ11" t="s">
        <v>1303</v>
      </c>
      <c r="AR11" t="s">
        <v>1304</v>
      </c>
      <c r="AS11" t="s">
        <v>1273</v>
      </c>
    </row>
    <row r="12" spans="1:45" x14ac:dyDescent="0.25">
      <c r="A12" t="s">
        <v>1305</v>
      </c>
      <c r="B12" t="s">
        <v>154</v>
      </c>
      <c r="C12" t="s">
        <v>1306</v>
      </c>
      <c r="D12" t="s">
        <v>48</v>
      </c>
      <c r="G12" t="s">
        <v>73</v>
      </c>
      <c r="H12" t="s">
        <v>1307</v>
      </c>
      <c r="Y12" s="177" t="s">
        <v>1638</v>
      </c>
      <c r="Z12" t="s">
        <v>140</v>
      </c>
      <c r="AB12" t="s">
        <v>35</v>
      </c>
      <c r="AC12" t="s">
        <v>35</v>
      </c>
      <c r="AD12" t="s">
        <v>36</v>
      </c>
      <c r="AE12" t="s">
        <v>37</v>
      </c>
      <c r="AF12" t="s">
        <v>36</v>
      </c>
      <c r="AG12" t="s">
        <v>36</v>
      </c>
      <c r="AH12" t="s">
        <v>36</v>
      </c>
      <c r="AI12" t="s">
        <v>37</v>
      </c>
      <c r="AJ12" t="s">
        <v>36</v>
      </c>
      <c r="AK12" t="s">
        <v>37</v>
      </c>
      <c r="AL12" t="s">
        <v>35</v>
      </c>
      <c r="AM12" t="s">
        <v>38</v>
      </c>
      <c r="AQ12" t="s">
        <v>1308</v>
      </c>
      <c r="AR12" t="s">
        <v>1309</v>
      </c>
      <c r="AS12" t="s">
        <v>1273</v>
      </c>
    </row>
    <row r="13" spans="1:45" x14ac:dyDescent="0.25">
      <c r="A13" t="s">
        <v>1310</v>
      </c>
      <c r="B13" t="s">
        <v>53</v>
      </c>
      <c r="D13" t="s">
        <v>31</v>
      </c>
      <c r="T13" t="s">
        <v>1311</v>
      </c>
      <c r="Y13" s="177" t="s">
        <v>1311</v>
      </c>
      <c r="Z13" t="s">
        <v>129</v>
      </c>
      <c r="AB13" t="s">
        <v>34</v>
      </c>
      <c r="AC13" t="s">
        <v>35</v>
      </c>
      <c r="AD13" t="s">
        <v>57</v>
      </c>
      <c r="AE13" t="s">
        <v>37</v>
      </c>
      <c r="AF13" t="s">
        <v>37</v>
      </c>
      <c r="AG13" t="s">
        <v>44</v>
      </c>
      <c r="AH13" t="s">
        <v>37</v>
      </c>
      <c r="AI13" t="s">
        <v>44</v>
      </c>
      <c r="AJ13" t="s">
        <v>37</v>
      </c>
      <c r="AK13" t="s">
        <v>37</v>
      </c>
      <c r="AL13" t="s">
        <v>34</v>
      </c>
      <c r="AM13" t="s">
        <v>38</v>
      </c>
      <c r="AQ13" t="s">
        <v>1312</v>
      </c>
      <c r="AR13" t="s">
        <v>1313</v>
      </c>
      <c r="AS13" t="s">
        <v>1273</v>
      </c>
    </row>
    <row r="14" spans="1:45" x14ac:dyDescent="0.25">
      <c r="A14" t="s">
        <v>1314</v>
      </c>
      <c r="B14" t="s">
        <v>53</v>
      </c>
      <c r="D14" t="s">
        <v>81</v>
      </c>
      <c r="X14" t="s">
        <v>1315</v>
      </c>
      <c r="Y14" s="177" t="s">
        <v>1315</v>
      </c>
      <c r="Z14" t="s">
        <v>73</v>
      </c>
      <c r="AA14" t="s">
        <v>1316</v>
      </c>
      <c r="AB14" t="s">
        <v>35</v>
      </c>
      <c r="AC14" t="s">
        <v>35</v>
      </c>
      <c r="AD14" t="s">
        <v>36</v>
      </c>
      <c r="AE14" t="s">
        <v>36</v>
      </c>
      <c r="AF14" t="s">
        <v>36</v>
      </c>
      <c r="AG14" t="s">
        <v>36</v>
      </c>
      <c r="AH14" t="s">
        <v>36</v>
      </c>
      <c r="AI14" t="s">
        <v>36</v>
      </c>
      <c r="AJ14" t="s">
        <v>36</v>
      </c>
      <c r="AK14" t="s">
        <v>58</v>
      </c>
      <c r="AL14" t="s">
        <v>45</v>
      </c>
      <c r="AM14" t="s">
        <v>38</v>
      </c>
      <c r="AQ14" t="s">
        <v>1317</v>
      </c>
      <c r="AR14" t="s">
        <v>1318</v>
      </c>
      <c r="AS14" t="s">
        <v>1273</v>
      </c>
    </row>
    <row r="15" spans="1:45" x14ac:dyDescent="0.25">
      <c r="A15" t="s">
        <v>1319</v>
      </c>
      <c r="B15" t="s">
        <v>109</v>
      </c>
      <c r="D15" t="s">
        <v>48</v>
      </c>
      <c r="G15" t="s">
        <v>1291</v>
      </c>
      <c r="Y15" s="177" t="s">
        <v>1291</v>
      </c>
      <c r="Z15" t="s">
        <v>140</v>
      </c>
      <c r="AB15" t="s">
        <v>35</v>
      </c>
      <c r="AC15" t="s">
        <v>35</v>
      </c>
      <c r="AD15" t="s">
        <v>36</v>
      </c>
      <c r="AE15" t="s">
        <v>44</v>
      </c>
      <c r="AF15" t="s">
        <v>36</v>
      </c>
      <c r="AG15" t="s">
        <v>36</v>
      </c>
      <c r="AH15" t="s">
        <v>36</v>
      </c>
      <c r="AI15" t="s">
        <v>36</v>
      </c>
      <c r="AJ15" t="s">
        <v>36</v>
      </c>
      <c r="AK15" t="s">
        <v>44</v>
      </c>
      <c r="AL15" t="s">
        <v>35</v>
      </c>
      <c r="AM15" t="s">
        <v>38</v>
      </c>
      <c r="AS15" t="s">
        <v>1273</v>
      </c>
    </row>
    <row r="16" spans="1:45" x14ac:dyDescent="0.25">
      <c r="A16" t="s">
        <v>1320</v>
      </c>
      <c r="B16" t="s">
        <v>65</v>
      </c>
      <c r="D16" t="s">
        <v>31</v>
      </c>
      <c r="T16" t="s">
        <v>1321</v>
      </c>
      <c r="Y16" s="177" t="s">
        <v>1321</v>
      </c>
      <c r="Z16" t="s">
        <v>135</v>
      </c>
      <c r="AB16" t="s">
        <v>35</v>
      </c>
      <c r="AC16" t="s">
        <v>63</v>
      </c>
      <c r="AD16" t="s">
        <v>44</v>
      </c>
      <c r="AE16" t="s">
        <v>44</v>
      </c>
      <c r="AF16" t="s">
        <v>37</v>
      </c>
      <c r="AG16" t="s">
        <v>37</v>
      </c>
      <c r="AH16" t="s">
        <v>37</v>
      </c>
      <c r="AI16" t="s">
        <v>44</v>
      </c>
      <c r="AJ16" t="s">
        <v>37</v>
      </c>
      <c r="AK16" t="s">
        <v>37</v>
      </c>
      <c r="AL16" t="s">
        <v>34</v>
      </c>
      <c r="AM16" t="s">
        <v>38</v>
      </c>
      <c r="AQ16" t="s">
        <v>1322</v>
      </c>
      <c r="AR16" t="s">
        <v>1323</v>
      </c>
      <c r="AS16" t="s">
        <v>1273</v>
      </c>
    </row>
    <row r="17" spans="1:45" x14ac:dyDescent="0.25">
      <c r="A17" t="s">
        <v>1324</v>
      </c>
      <c r="B17" t="s">
        <v>65</v>
      </c>
      <c r="D17" t="s">
        <v>61</v>
      </c>
      <c r="O17" t="s">
        <v>1325</v>
      </c>
      <c r="Y17" s="177" t="s">
        <v>1325</v>
      </c>
      <c r="Z17" t="s">
        <v>129</v>
      </c>
      <c r="AB17" t="s">
        <v>63</v>
      </c>
      <c r="AC17" t="s">
        <v>63</v>
      </c>
      <c r="AD17" t="s">
        <v>44</v>
      </c>
      <c r="AE17" t="s">
        <v>44</v>
      </c>
      <c r="AF17" t="s">
        <v>44</v>
      </c>
      <c r="AG17" t="s">
        <v>44</v>
      </c>
      <c r="AH17" t="s">
        <v>44</v>
      </c>
      <c r="AI17" t="s">
        <v>44</v>
      </c>
      <c r="AJ17" t="s">
        <v>44</v>
      </c>
      <c r="AK17" t="s">
        <v>44</v>
      </c>
      <c r="AL17" t="s">
        <v>63</v>
      </c>
      <c r="AM17" t="s">
        <v>38</v>
      </c>
      <c r="AQ17" t="s">
        <v>1326</v>
      </c>
      <c r="AR17" t="s">
        <v>1327</v>
      </c>
      <c r="AS17" t="s">
        <v>1273</v>
      </c>
    </row>
    <row r="18" spans="1:45" x14ac:dyDescent="0.25">
      <c r="A18" t="s">
        <v>1328</v>
      </c>
      <c r="B18" t="s">
        <v>47</v>
      </c>
      <c r="D18" t="s">
        <v>48</v>
      </c>
      <c r="G18" t="s">
        <v>1329</v>
      </c>
      <c r="Y18" s="177" t="s">
        <v>1329</v>
      </c>
      <c r="Z18" t="s">
        <v>129</v>
      </c>
      <c r="AB18" t="s">
        <v>34</v>
      </c>
      <c r="AC18" t="s">
        <v>34</v>
      </c>
      <c r="AD18" t="s">
        <v>37</v>
      </c>
      <c r="AE18" t="s">
        <v>36</v>
      </c>
      <c r="AF18" t="s">
        <v>37</v>
      </c>
      <c r="AG18" t="s">
        <v>36</v>
      </c>
      <c r="AH18" t="s">
        <v>36</v>
      </c>
      <c r="AI18" t="s">
        <v>59</v>
      </c>
      <c r="AJ18" t="s">
        <v>44</v>
      </c>
      <c r="AK18" t="s">
        <v>37</v>
      </c>
      <c r="AL18" t="s">
        <v>34</v>
      </c>
      <c r="AM18" t="s">
        <v>38</v>
      </c>
      <c r="AQ18" t="s">
        <v>1330</v>
      </c>
      <c r="AR18" t="s">
        <v>1331</v>
      </c>
      <c r="AS18" t="s">
        <v>1273</v>
      </c>
    </row>
    <row r="19" spans="1:45" x14ac:dyDescent="0.25">
      <c r="A19" t="s">
        <v>1332</v>
      </c>
      <c r="B19" t="s">
        <v>109</v>
      </c>
      <c r="D19" t="s">
        <v>48</v>
      </c>
      <c r="G19" t="s">
        <v>1291</v>
      </c>
      <c r="Y19" s="177" t="s">
        <v>1291</v>
      </c>
      <c r="Z19" t="s">
        <v>135</v>
      </c>
      <c r="AB19" t="s">
        <v>35</v>
      </c>
      <c r="AC19" t="s">
        <v>35</v>
      </c>
      <c r="AD19" t="s">
        <v>36</v>
      </c>
      <c r="AE19" t="s">
        <v>44</v>
      </c>
      <c r="AF19" t="s">
        <v>36</v>
      </c>
      <c r="AG19" t="s">
        <v>36</v>
      </c>
      <c r="AH19" t="s">
        <v>36</v>
      </c>
      <c r="AI19" t="s">
        <v>36</v>
      </c>
      <c r="AJ19" t="s">
        <v>37</v>
      </c>
      <c r="AK19" t="s">
        <v>44</v>
      </c>
      <c r="AL19" t="s">
        <v>63</v>
      </c>
      <c r="AM19" t="s">
        <v>38</v>
      </c>
      <c r="AQ19" t="s">
        <v>1333</v>
      </c>
      <c r="AR19" t="s">
        <v>1334</v>
      </c>
      <c r="AS19" t="s">
        <v>1273</v>
      </c>
    </row>
    <row r="20" spans="1:45" x14ac:dyDescent="0.25">
      <c r="A20" t="s">
        <v>1335</v>
      </c>
      <c r="B20" t="s">
        <v>68</v>
      </c>
      <c r="D20" t="s">
        <v>48</v>
      </c>
      <c r="G20" t="s">
        <v>1336</v>
      </c>
      <c r="Y20" s="177" t="s">
        <v>1336</v>
      </c>
      <c r="Z20" t="s">
        <v>135</v>
      </c>
      <c r="AB20" t="s">
        <v>34</v>
      </c>
      <c r="AC20" t="s">
        <v>34</v>
      </c>
      <c r="AD20" t="s">
        <v>37</v>
      </c>
      <c r="AE20" t="s">
        <v>44</v>
      </c>
      <c r="AF20" t="s">
        <v>37</v>
      </c>
      <c r="AG20" t="s">
        <v>37</v>
      </c>
      <c r="AH20" t="s">
        <v>37</v>
      </c>
      <c r="AI20" t="s">
        <v>37</v>
      </c>
      <c r="AJ20" t="s">
        <v>37</v>
      </c>
      <c r="AK20" t="s">
        <v>37</v>
      </c>
      <c r="AL20" t="s">
        <v>34</v>
      </c>
      <c r="AM20" t="s">
        <v>38</v>
      </c>
      <c r="AQ20" t="s">
        <v>1337</v>
      </c>
      <c r="AR20" t="s">
        <v>1338</v>
      </c>
      <c r="AS20" t="s">
        <v>1273</v>
      </c>
    </row>
    <row r="21" spans="1:45" x14ac:dyDescent="0.25">
      <c r="A21" t="s">
        <v>1339</v>
      </c>
      <c r="B21" t="s">
        <v>68</v>
      </c>
      <c r="D21" t="s">
        <v>31</v>
      </c>
      <c r="T21" t="s">
        <v>1340</v>
      </c>
      <c r="Y21" s="177" t="s">
        <v>1340</v>
      </c>
      <c r="Z21" t="s">
        <v>129</v>
      </c>
      <c r="AB21" t="s">
        <v>35</v>
      </c>
      <c r="AC21" t="s">
        <v>35</v>
      </c>
      <c r="AD21" t="s">
        <v>36</v>
      </c>
      <c r="AE21" t="s">
        <v>57</v>
      </c>
      <c r="AF21" t="s">
        <v>36</v>
      </c>
      <c r="AG21" t="s">
        <v>36</v>
      </c>
      <c r="AH21" t="s">
        <v>36</v>
      </c>
      <c r="AI21" t="s">
        <v>36</v>
      </c>
      <c r="AJ21" t="s">
        <v>36</v>
      </c>
      <c r="AK21" t="s">
        <v>36</v>
      </c>
      <c r="AL21" t="s">
        <v>35</v>
      </c>
      <c r="AM21" t="s">
        <v>38</v>
      </c>
      <c r="AQ21" t="s">
        <v>1341</v>
      </c>
      <c r="AS21" t="s">
        <v>1273</v>
      </c>
    </row>
    <row r="22" spans="1:45" x14ac:dyDescent="0.25">
      <c r="A22" t="s">
        <v>1342</v>
      </c>
      <c r="B22" t="s">
        <v>88</v>
      </c>
      <c r="D22" t="s">
        <v>48</v>
      </c>
      <c r="G22" t="s">
        <v>1343</v>
      </c>
      <c r="Y22" s="177" t="s">
        <v>1343</v>
      </c>
      <c r="Z22" t="s">
        <v>129</v>
      </c>
      <c r="AB22" t="s">
        <v>34</v>
      </c>
      <c r="AC22" t="s">
        <v>34</v>
      </c>
      <c r="AD22" t="s">
        <v>44</v>
      </c>
      <c r="AE22" t="s">
        <v>44</v>
      </c>
      <c r="AF22" t="s">
        <v>37</v>
      </c>
      <c r="AG22" t="s">
        <v>37</v>
      </c>
      <c r="AH22" t="s">
        <v>37</v>
      </c>
      <c r="AI22" t="s">
        <v>37</v>
      </c>
      <c r="AJ22" t="s">
        <v>37</v>
      </c>
      <c r="AK22" t="s">
        <v>37</v>
      </c>
      <c r="AL22" t="s">
        <v>34</v>
      </c>
      <c r="AM22" t="s">
        <v>38</v>
      </c>
      <c r="AQ22" t="s">
        <v>1344</v>
      </c>
      <c r="AR22" t="s">
        <v>1345</v>
      </c>
      <c r="AS22" t="s">
        <v>1273</v>
      </c>
    </row>
    <row r="23" spans="1:45" x14ac:dyDescent="0.25">
      <c r="A23" t="s">
        <v>1346</v>
      </c>
      <c r="B23" t="s">
        <v>53</v>
      </c>
      <c r="D23" t="s">
        <v>31</v>
      </c>
      <c r="T23" t="s">
        <v>1347</v>
      </c>
      <c r="Y23" s="177" t="s">
        <v>1347</v>
      </c>
      <c r="Z23" t="s">
        <v>132</v>
      </c>
      <c r="AB23" t="s">
        <v>35</v>
      </c>
      <c r="AC23" t="s">
        <v>35</v>
      </c>
      <c r="AD23" t="s">
        <v>36</v>
      </c>
      <c r="AE23" t="s">
        <v>37</v>
      </c>
      <c r="AF23" t="s">
        <v>36</v>
      </c>
      <c r="AG23" t="s">
        <v>36</v>
      </c>
      <c r="AH23" t="s">
        <v>36</v>
      </c>
      <c r="AI23" t="s">
        <v>36</v>
      </c>
      <c r="AJ23" t="s">
        <v>36</v>
      </c>
      <c r="AK23" t="s">
        <v>36</v>
      </c>
      <c r="AL23" t="s">
        <v>45</v>
      </c>
      <c r="AM23" t="s">
        <v>38</v>
      </c>
      <c r="AQ23" t="s">
        <v>1348</v>
      </c>
      <c r="AR23" t="s">
        <v>1289</v>
      </c>
      <c r="AS23" t="s">
        <v>1273</v>
      </c>
    </row>
    <row r="24" spans="1:45" x14ac:dyDescent="0.25">
      <c r="A24" t="s">
        <v>1349</v>
      </c>
      <c r="B24" t="s">
        <v>88</v>
      </c>
      <c r="D24" t="s">
        <v>31</v>
      </c>
      <c r="T24" t="s">
        <v>1350</v>
      </c>
      <c r="Y24" s="177" t="s">
        <v>1350</v>
      </c>
      <c r="Z24" t="s">
        <v>140</v>
      </c>
      <c r="AB24" t="s">
        <v>34</v>
      </c>
      <c r="AC24" t="s">
        <v>34</v>
      </c>
      <c r="AD24" t="s">
        <v>37</v>
      </c>
      <c r="AE24" t="s">
        <v>37</v>
      </c>
      <c r="AF24" t="s">
        <v>37</v>
      </c>
      <c r="AG24" t="s">
        <v>37</v>
      </c>
      <c r="AH24" t="s">
        <v>36</v>
      </c>
      <c r="AI24" t="s">
        <v>36</v>
      </c>
      <c r="AJ24" t="s">
        <v>37</v>
      </c>
      <c r="AK24" t="s">
        <v>36</v>
      </c>
      <c r="AL24" t="s">
        <v>34</v>
      </c>
      <c r="AM24" t="s">
        <v>38</v>
      </c>
      <c r="AQ24" t="s">
        <v>1351</v>
      </c>
      <c r="AR24" t="s">
        <v>1352</v>
      </c>
      <c r="AS24" t="s">
        <v>1273</v>
      </c>
    </row>
    <row r="25" spans="1:45" x14ac:dyDescent="0.25">
      <c r="A25" t="s">
        <v>1353</v>
      </c>
      <c r="B25" t="s">
        <v>65</v>
      </c>
      <c r="D25" t="s">
        <v>31</v>
      </c>
      <c r="T25" t="s">
        <v>1354</v>
      </c>
      <c r="Y25" s="177" t="s">
        <v>1354</v>
      </c>
      <c r="Z25" t="s">
        <v>149</v>
      </c>
      <c r="AB25" t="s">
        <v>35</v>
      </c>
      <c r="AC25" t="s">
        <v>35</v>
      </c>
      <c r="AD25" t="s">
        <v>37</v>
      </c>
      <c r="AE25" t="s">
        <v>36</v>
      </c>
      <c r="AF25" t="s">
        <v>37</v>
      </c>
      <c r="AG25" t="s">
        <v>44</v>
      </c>
      <c r="AH25" t="s">
        <v>36</v>
      </c>
      <c r="AI25" t="s">
        <v>37</v>
      </c>
      <c r="AJ25" t="s">
        <v>36</v>
      </c>
      <c r="AK25" t="s">
        <v>36</v>
      </c>
      <c r="AL25" t="s">
        <v>34</v>
      </c>
      <c r="AM25" t="s">
        <v>38</v>
      </c>
      <c r="AQ25" t="s">
        <v>1355</v>
      </c>
      <c r="AR25" t="s">
        <v>1356</v>
      </c>
      <c r="AS25" t="s">
        <v>1273</v>
      </c>
    </row>
    <row r="26" spans="1:45" x14ac:dyDescent="0.25">
      <c r="A26" t="s">
        <v>1357</v>
      </c>
      <c r="B26" t="s">
        <v>65</v>
      </c>
      <c r="D26" t="s">
        <v>48</v>
      </c>
      <c r="G26" t="s">
        <v>1358</v>
      </c>
      <c r="Y26" s="177" t="s">
        <v>1358</v>
      </c>
      <c r="Z26" t="s">
        <v>140</v>
      </c>
      <c r="AB26" t="s">
        <v>34</v>
      </c>
      <c r="AC26" t="s">
        <v>34</v>
      </c>
      <c r="AD26" t="s">
        <v>37</v>
      </c>
      <c r="AE26" t="s">
        <v>37</v>
      </c>
      <c r="AF26" t="s">
        <v>37</v>
      </c>
      <c r="AG26" t="s">
        <v>44</v>
      </c>
      <c r="AH26" t="s">
        <v>44</v>
      </c>
      <c r="AI26" t="s">
        <v>44</v>
      </c>
      <c r="AJ26" t="s">
        <v>44</v>
      </c>
      <c r="AK26" t="s">
        <v>44</v>
      </c>
      <c r="AL26" t="s">
        <v>34</v>
      </c>
      <c r="AM26" t="s">
        <v>38</v>
      </c>
      <c r="AQ26" t="s">
        <v>1359</v>
      </c>
      <c r="AR26" t="s">
        <v>1360</v>
      </c>
      <c r="AS26" t="s">
        <v>1273</v>
      </c>
    </row>
    <row r="27" spans="1:45" x14ac:dyDescent="0.25">
      <c r="A27" t="s">
        <v>1361</v>
      </c>
      <c r="B27" t="s">
        <v>285</v>
      </c>
      <c r="D27" t="s">
        <v>31</v>
      </c>
      <c r="T27" t="s">
        <v>1362</v>
      </c>
      <c r="Y27" s="177" t="s">
        <v>1362</v>
      </c>
      <c r="Z27" t="s">
        <v>129</v>
      </c>
      <c r="AB27" t="s">
        <v>51</v>
      </c>
      <c r="AC27" t="s">
        <v>51</v>
      </c>
      <c r="AD27" t="s">
        <v>37</v>
      </c>
      <c r="AE27" t="s">
        <v>37</v>
      </c>
      <c r="AF27" t="s">
        <v>59</v>
      </c>
      <c r="AG27" t="s">
        <v>59</v>
      </c>
      <c r="AH27" t="s">
        <v>44</v>
      </c>
      <c r="AI27" t="s">
        <v>59</v>
      </c>
      <c r="AJ27" t="s">
        <v>44</v>
      </c>
      <c r="AK27" t="s">
        <v>59</v>
      </c>
      <c r="AL27" t="s">
        <v>34</v>
      </c>
      <c r="AM27" t="s">
        <v>263</v>
      </c>
      <c r="AQ27" t="s">
        <v>1363</v>
      </c>
      <c r="AR27" t="s">
        <v>1364</v>
      </c>
      <c r="AS27" t="s">
        <v>1273</v>
      </c>
    </row>
    <row r="28" spans="1:45" x14ac:dyDescent="0.25">
      <c r="A28" t="s">
        <v>1365</v>
      </c>
      <c r="B28" t="s">
        <v>109</v>
      </c>
      <c r="D28" t="s">
        <v>48</v>
      </c>
      <c r="G28" t="s">
        <v>1366</v>
      </c>
      <c r="Y28" s="177" t="s">
        <v>1366</v>
      </c>
      <c r="Z28" t="s">
        <v>129</v>
      </c>
      <c r="AB28" t="s">
        <v>35</v>
      </c>
      <c r="AC28" t="s">
        <v>35</v>
      </c>
      <c r="AD28" t="s">
        <v>36</v>
      </c>
      <c r="AE28" t="s">
        <v>37</v>
      </c>
      <c r="AF28" t="s">
        <v>36</v>
      </c>
      <c r="AG28" t="s">
        <v>36</v>
      </c>
      <c r="AH28" t="s">
        <v>36</v>
      </c>
      <c r="AI28" t="s">
        <v>36</v>
      </c>
      <c r="AJ28" t="s">
        <v>36</v>
      </c>
      <c r="AK28" t="s">
        <v>44</v>
      </c>
      <c r="AL28" t="s">
        <v>35</v>
      </c>
      <c r="AM28" t="s">
        <v>38</v>
      </c>
      <c r="AQ28" t="s">
        <v>1367</v>
      </c>
      <c r="AR28" t="s">
        <v>1368</v>
      </c>
      <c r="AS28" t="s">
        <v>1273</v>
      </c>
    </row>
    <row r="29" spans="1:45" x14ac:dyDescent="0.25">
      <c r="A29" t="s">
        <v>1369</v>
      </c>
      <c r="B29" t="s">
        <v>53</v>
      </c>
      <c r="D29" t="s">
        <v>31</v>
      </c>
      <c r="T29" t="s">
        <v>1370</v>
      </c>
      <c r="Y29" s="177" t="s">
        <v>1370</v>
      </c>
      <c r="Z29" t="s">
        <v>126</v>
      </c>
      <c r="AB29" t="s">
        <v>34</v>
      </c>
      <c r="AC29" t="s">
        <v>35</v>
      </c>
      <c r="AD29" t="s">
        <v>37</v>
      </c>
      <c r="AE29" t="s">
        <v>36</v>
      </c>
      <c r="AF29" t="s">
        <v>36</v>
      </c>
      <c r="AG29" t="s">
        <v>36</v>
      </c>
      <c r="AH29" t="s">
        <v>36</v>
      </c>
      <c r="AI29" t="s">
        <v>36</v>
      </c>
      <c r="AJ29" t="s">
        <v>36</v>
      </c>
      <c r="AK29" t="s">
        <v>36</v>
      </c>
      <c r="AL29" t="s">
        <v>35</v>
      </c>
      <c r="AM29" t="s">
        <v>38</v>
      </c>
      <c r="AQ29" t="s">
        <v>1371</v>
      </c>
      <c r="AR29" t="s">
        <v>1372</v>
      </c>
      <c r="AS29" t="s">
        <v>1273</v>
      </c>
    </row>
    <row r="30" spans="1:45" x14ac:dyDescent="0.25">
      <c r="A30" t="s">
        <v>1373</v>
      </c>
      <c r="B30" t="s">
        <v>47</v>
      </c>
      <c r="D30" t="s">
        <v>48</v>
      </c>
      <c r="G30" t="s">
        <v>1374</v>
      </c>
      <c r="Y30" s="177" t="s">
        <v>1374</v>
      </c>
      <c r="Z30" t="s">
        <v>129</v>
      </c>
      <c r="AB30" t="s">
        <v>35</v>
      </c>
      <c r="AC30" t="s">
        <v>35</v>
      </c>
      <c r="AD30" t="s">
        <v>36</v>
      </c>
      <c r="AE30" t="s">
        <v>36</v>
      </c>
      <c r="AF30" t="s">
        <v>36</v>
      </c>
      <c r="AG30" t="s">
        <v>36</v>
      </c>
      <c r="AH30" t="s">
        <v>36</v>
      </c>
      <c r="AI30" t="s">
        <v>36</v>
      </c>
      <c r="AJ30" t="s">
        <v>36</v>
      </c>
      <c r="AK30" t="s">
        <v>36</v>
      </c>
      <c r="AL30" t="s">
        <v>35</v>
      </c>
      <c r="AM30" t="s">
        <v>38</v>
      </c>
      <c r="AQ30" t="s">
        <v>1375</v>
      </c>
      <c r="AS30" t="s">
        <v>1273</v>
      </c>
    </row>
    <row r="31" spans="1:45" x14ac:dyDescent="0.25">
      <c r="A31" t="s">
        <v>1376</v>
      </c>
      <c r="B31" t="s">
        <v>255</v>
      </c>
      <c r="D31" t="s">
        <v>48</v>
      </c>
      <c r="G31" t="s">
        <v>1377</v>
      </c>
      <c r="Y31" s="177" t="s">
        <v>1377</v>
      </c>
      <c r="Z31" t="s">
        <v>140</v>
      </c>
      <c r="AB31" t="s">
        <v>63</v>
      </c>
      <c r="AC31" t="s">
        <v>34</v>
      </c>
      <c r="AD31" t="s">
        <v>37</v>
      </c>
      <c r="AE31" t="s">
        <v>59</v>
      </c>
      <c r="AF31" t="s">
        <v>37</v>
      </c>
      <c r="AG31" t="s">
        <v>44</v>
      </c>
      <c r="AH31" t="s">
        <v>44</v>
      </c>
      <c r="AI31" t="s">
        <v>44</v>
      </c>
      <c r="AJ31" t="s">
        <v>59</v>
      </c>
      <c r="AK31" t="s">
        <v>58</v>
      </c>
      <c r="AL31" t="s">
        <v>34</v>
      </c>
      <c r="AM31" t="s">
        <v>38</v>
      </c>
      <c r="AQ31" t="s">
        <v>1378</v>
      </c>
      <c r="AR31" t="s">
        <v>1379</v>
      </c>
      <c r="AS31" t="s">
        <v>1273</v>
      </c>
    </row>
    <row r="32" spans="1:45" x14ac:dyDescent="0.25">
      <c r="A32" t="s">
        <v>1380</v>
      </c>
      <c r="B32" t="s">
        <v>30</v>
      </c>
      <c r="D32" t="s">
        <v>42</v>
      </c>
      <c r="V32" t="s">
        <v>1381</v>
      </c>
      <c r="Y32" s="177" t="s">
        <v>1381</v>
      </c>
      <c r="Z32" t="s">
        <v>132</v>
      </c>
      <c r="AB32" t="s">
        <v>51</v>
      </c>
      <c r="AC32" t="s">
        <v>51</v>
      </c>
      <c r="AD32" t="s">
        <v>44</v>
      </c>
      <c r="AE32" t="s">
        <v>59</v>
      </c>
      <c r="AF32" t="s">
        <v>44</v>
      </c>
      <c r="AG32" t="s">
        <v>44</v>
      </c>
      <c r="AH32" t="s">
        <v>44</v>
      </c>
      <c r="AI32" t="s">
        <v>44</v>
      </c>
      <c r="AJ32" t="s">
        <v>44</v>
      </c>
      <c r="AK32" t="s">
        <v>37</v>
      </c>
      <c r="AL32" t="s">
        <v>51</v>
      </c>
      <c r="AM32" t="s">
        <v>38</v>
      </c>
      <c r="AQ32" t="s">
        <v>1382</v>
      </c>
      <c r="AR32" t="s">
        <v>1383</v>
      </c>
      <c r="AS32" t="s">
        <v>1273</v>
      </c>
    </row>
    <row r="33" spans="1:45" x14ac:dyDescent="0.25">
      <c r="A33" t="s">
        <v>1384</v>
      </c>
      <c r="B33" t="s">
        <v>30</v>
      </c>
      <c r="D33" t="s">
        <v>48</v>
      </c>
      <c r="G33" t="s">
        <v>1385</v>
      </c>
      <c r="Y33" s="177" t="s">
        <v>1385</v>
      </c>
      <c r="Z33" t="s">
        <v>132</v>
      </c>
      <c r="AB33" t="s">
        <v>34</v>
      </c>
      <c r="AC33" t="s">
        <v>34</v>
      </c>
      <c r="AD33" t="s">
        <v>36</v>
      </c>
      <c r="AE33" t="s">
        <v>37</v>
      </c>
      <c r="AF33" t="s">
        <v>37</v>
      </c>
      <c r="AG33" t="s">
        <v>36</v>
      </c>
      <c r="AH33" t="s">
        <v>36</v>
      </c>
      <c r="AI33" t="s">
        <v>37</v>
      </c>
      <c r="AJ33" t="s">
        <v>37</v>
      </c>
      <c r="AK33" t="s">
        <v>37</v>
      </c>
      <c r="AL33" t="s">
        <v>34</v>
      </c>
      <c r="AM33" t="s">
        <v>38</v>
      </c>
      <c r="AQ33" t="s">
        <v>1386</v>
      </c>
      <c r="AR33" t="s">
        <v>1387</v>
      </c>
      <c r="AS33" t="s">
        <v>1388</v>
      </c>
    </row>
    <row r="34" spans="1:45" x14ac:dyDescent="0.25">
      <c r="A34" t="s">
        <v>1389</v>
      </c>
      <c r="B34" t="s">
        <v>65</v>
      </c>
      <c r="D34" t="s">
        <v>61</v>
      </c>
      <c r="O34" t="s">
        <v>73</v>
      </c>
      <c r="P34" t="s">
        <v>1390</v>
      </c>
      <c r="Y34" s="177" t="s">
        <v>1639</v>
      </c>
      <c r="Z34" t="s">
        <v>73</v>
      </c>
      <c r="AA34" t="s">
        <v>76</v>
      </c>
      <c r="AB34" t="s">
        <v>63</v>
      </c>
      <c r="AC34" t="s">
        <v>63</v>
      </c>
      <c r="AD34" t="s">
        <v>44</v>
      </c>
      <c r="AE34" t="s">
        <v>44</v>
      </c>
      <c r="AF34" t="s">
        <v>44</v>
      </c>
      <c r="AG34" t="s">
        <v>44</v>
      </c>
      <c r="AH34" t="s">
        <v>37</v>
      </c>
      <c r="AI34" t="s">
        <v>44</v>
      </c>
      <c r="AJ34" t="s">
        <v>44</v>
      </c>
      <c r="AK34" t="s">
        <v>44</v>
      </c>
      <c r="AL34" t="s">
        <v>63</v>
      </c>
      <c r="AM34" t="s">
        <v>38</v>
      </c>
      <c r="AS34" t="s">
        <v>1388</v>
      </c>
    </row>
    <row r="35" spans="1:45" x14ac:dyDescent="0.25">
      <c r="A35" t="s">
        <v>1391</v>
      </c>
      <c r="B35" t="s">
        <v>53</v>
      </c>
      <c r="D35" t="s">
        <v>81</v>
      </c>
      <c r="X35" t="s">
        <v>81</v>
      </c>
      <c r="Y35" s="177" t="s">
        <v>81</v>
      </c>
      <c r="Z35" t="s">
        <v>149</v>
      </c>
      <c r="AB35" t="s">
        <v>35</v>
      </c>
      <c r="AC35" t="s">
        <v>35</v>
      </c>
      <c r="AD35" t="s">
        <v>36</v>
      </c>
      <c r="AE35" t="s">
        <v>36</v>
      </c>
      <c r="AF35" t="s">
        <v>36</v>
      </c>
      <c r="AG35" t="s">
        <v>37</v>
      </c>
      <c r="AH35" t="s">
        <v>36</v>
      </c>
      <c r="AI35" t="s">
        <v>37</v>
      </c>
      <c r="AJ35" t="s">
        <v>37</v>
      </c>
      <c r="AK35" t="s">
        <v>59</v>
      </c>
      <c r="AL35" t="s">
        <v>35</v>
      </c>
      <c r="AM35" t="s">
        <v>38</v>
      </c>
      <c r="AS35" t="s">
        <v>1388</v>
      </c>
    </row>
    <row r="36" spans="1:45" x14ac:dyDescent="0.25">
      <c r="A36" t="s">
        <v>1392</v>
      </c>
      <c r="B36" t="s">
        <v>65</v>
      </c>
      <c r="D36" t="s">
        <v>61</v>
      </c>
      <c r="O36" t="s">
        <v>1393</v>
      </c>
      <c r="Y36" s="177" t="s">
        <v>1393</v>
      </c>
      <c r="Z36" t="s">
        <v>129</v>
      </c>
      <c r="AB36" t="s">
        <v>34</v>
      </c>
      <c r="AC36" t="s">
        <v>63</v>
      </c>
      <c r="AD36" t="s">
        <v>44</v>
      </c>
      <c r="AE36" t="s">
        <v>44</v>
      </c>
      <c r="AF36" t="s">
        <v>44</v>
      </c>
      <c r="AG36" t="s">
        <v>44</v>
      </c>
      <c r="AH36" t="s">
        <v>44</v>
      </c>
      <c r="AI36" t="s">
        <v>37</v>
      </c>
      <c r="AJ36" t="s">
        <v>44</v>
      </c>
      <c r="AK36" t="s">
        <v>37</v>
      </c>
      <c r="AL36" t="s">
        <v>63</v>
      </c>
      <c r="AM36" t="s">
        <v>38</v>
      </c>
      <c r="AQ36" t="s">
        <v>1394</v>
      </c>
      <c r="AR36" t="s">
        <v>1395</v>
      </c>
      <c r="AS36" t="s">
        <v>1388</v>
      </c>
    </row>
    <row r="37" spans="1:45" x14ac:dyDescent="0.25">
      <c r="A37" t="s">
        <v>1396</v>
      </c>
      <c r="B37" t="s">
        <v>88</v>
      </c>
      <c r="D37" t="s">
        <v>48</v>
      </c>
      <c r="G37" t="s">
        <v>1397</v>
      </c>
      <c r="Y37" s="177" t="s">
        <v>1397</v>
      </c>
      <c r="Z37" t="s">
        <v>129</v>
      </c>
      <c r="AB37" t="s">
        <v>34</v>
      </c>
      <c r="AC37" t="s">
        <v>34</v>
      </c>
      <c r="AD37" t="s">
        <v>37</v>
      </c>
      <c r="AE37" t="s">
        <v>37</v>
      </c>
      <c r="AF37" t="s">
        <v>36</v>
      </c>
      <c r="AG37" t="s">
        <v>37</v>
      </c>
      <c r="AH37" t="s">
        <v>36</v>
      </c>
      <c r="AI37" t="s">
        <v>44</v>
      </c>
      <c r="AJ37" t="s">
        <v>37</v>
      </c>
      <c r="AK37" t="s">
        <v>59</v>
      </c>
      <c r="AL37" t="s">
        <v>34</v>
      </c>
      <c r="AM37" t="s">
        <v>263</v>
      </c>
      <c r="AQ37" t="s">
        <v>1398</v>
      </c>
      <c r="AR37" t="s">
        <v>1399</v>
      </c>
      <c r="AS37" t="s">
        <v>1388</v>
      </c>
    </row>
    <row r="38" spans="1:45" x14ac:dyDescent="0.25">
      <c r="A38" t="s">
        <v>1400</v>
      </c>
      <c r="B38" t="s">
        <v>41</v>
      </c>
      <c r="D38" t="s">
        <v>48</v>
      </c>
      <c r="G38" t="s">
        <v>1401</v>
      </c>
      <c r="Y38" s="177" t="s">
        <v>1401</v>
      </c>
      <c r="Z38" t="s">
        <v>135</v>
      </c>
      <c r="AB38" t="s">
        <v>35</v>
      </c>
      <c r="AC38" t="s">
        <v>35</v>
      </c>
      <c r="AD38" t="s">
        <v>36</v>
      </c>
      <c r="AE38" t="s">
        <v>36</v>
      </c>
      <c r="AF38" t="s">
        <v>36</v>
      </c>
      <c r="AG38" t="s">
        <v>36</v>
      </c>
      <c r="AH38" t="s">
        <v>36</v>
      </c>
      <c r="AI38" t="s">
        <v>36</v>
      </c>
      <c r="AJ38" t="s">
        <v>36</v>
      </c>
      <c r="AK38" t="s">
        <v>36</v>
      </c>
      <c r="AL38" t="s">
        <v>35</v>
      </c>
      <c r="AM38" t="s">
        <v>38</v>
      </c>
      <c r="AQ38" t="s">
        <v>1402</v>
      </c>
      <c r="AR38" t="s">
        <v>1309</v>
      </c>
      <c r="AS38" t="s">
        <v>1388</v>
      </c>
    </row>
    <row r="39" spans="1:45" x14ac:dyDescent="0.25">
      <c r="A39" t="s">
        <v>1403</v>
      </c>
      <c r="B39" t="s">
        <v>53</v>
      </c>
      <c r="D39" t="s">
        <v>48</v>
      </c>
      <c r="G39" t="s">
        <v>1404</v>
      </c>
      <c r="Y39" s="177" t="s">
        <v>1404</v>
      </c>
      <c r="Z39" t="s">
        <v>135</v>
      </c>
      <c r="AB39" t="s">
        <v>35</v>
      </c>
      <c r="AC39" t="s">
        <v>35</v>
      </c>
      <c r="AD39" t="s">
        <v>36</v>
      </c>
      <c r="AE39" t="s">
        <v>36</v>
      </c>
      <c r="AF39" t="s">
        <v>36</v>
      </c>
      <c r="AG39" t="s">
        <v>36</v>
      </c>
      <c r="AH39" t="s">
        <v>36</v>
      </c>
      <c r="AI39" t="s">
        <v>36</v>
      </c>
      <c r="AJ39" t="s">
        <v>36</v>
      </c>
      <c r="AK39" t="s">
        <v>37</v>
      </c>
      <c r="AL39" t="s">
        <v>35</v>
      </c>
      <c r="AM39" t="s">
        <v>38</v>
      </c>
      <c r="AQ39" t="s">
        <v>1405</v>
      </c>
      <c r="AR39" t="s">
        <v>1406</v>
      </c>
      <c r="AS39" t="s">
        <v>1388</v>
      </c>
    </row>
    <row r="40" spans="1:45" x14ac:dyDescent="0.25">
      <c r="A40" t="s">
        <v>1407</v>
      </c>
      <c r="B40" t="s">
        <v>53</v>
      </c>
      <c r="D40" t="s">
        <v>31</v>
      </c>
      <c r="T40" t="s">
        <v>1408</v>
      </c>
      <c r="Y40" s="177" t="s">
        <v>1408</v>
      </c>
      <c r="Z40" t="s">
        <v>126</v>
      </c>
      <c r="AB40" t="s">
        <v>34</v>
      </c>
      <c r="AC40" t="s">
        <v>34</v>
      </c>
      <c r="AD40" t="s">
        <v>57</v>
      </c>
      <c r="AE40" t="s">
        <v>37</v>
      </c>
      <c r="AF40" t="s">
        <v>37</v>
      </c>
      <c r="AG40" t="s">
        <v>36</v>
      </c>
      <c r="AH40" t="s">
        <v>36</v>
      </c>
      <c r="AI40" t="s">
        <v>37</v>
      </c>
      <c r="AJ40" t="s">
        <v>37</v>
      </c>
      <c r="AK40" t="s">
        <v>37</v>
      </c>
      <c r="AL40" t="s">
        <v>51</v>
      </c>
      <c r="AM40" t="s">
        <v>38</v>
      </c>
      <c r="AQ40" t="s">
        <v>1409</v>
      </c>
      <c r="AR40" t="s">
        <v>1410</v>
      </c>
      <c r="AS40" t="s">
        <v>1388</v>
      </c>
    </row>
    <row r="41" spans="1:45" x14ac:dyDescent="0.25">
      <c r="A41" t="s">
        <v>1411</v>
      </c>
      <c r="B41" t="s">
        <v>65</v>
      </c>
      <c r="D41" t="s">
        <v>48</v>
      </c>
      <c r="G41" t="s">
        <v>1412</v>
      </c>
      <c r="Y41" s="177" t="s">
        <v>1412</v>
      </c>
      <c r="Z41" t="s">
        <v>140</v>
      </c>
      <c r="AB41" t="s">
        <v>35</v>
      </c>
      <c r="AC41" t="s">
        <v>35</v>
      </c>
      <c r="AD41" t="s">
        <v>36</v>
      </c>
      <c r="AE41" t="s">
        <v>36</v>
      </c>
      <c r="AF41" t="s">
        <v>36</v>
      </c>
      <c r="AG41" t="s">
        <v>36</v>
      </c>
      <c r="AH41" t="s">
        <v>36</v>
      </c>
      <c r="AI41" t="s">
        <v>36</v>
      </c>
      <c r="AJ41" t="s">
        <v>36</v>
      </c>
      <c r="AK41" t="s">
        <v>37</v>
      </c>
      <c r="AL41" t="s">
        <v>45</v>
      </c>
      <c r="AM41" t="s">
        <v>38</v>
      </c>
      <c r="AQ41" t="s">
        <v>1413</v>
      </c>
      <c r="AS41" t="s">
        <v>1388</v>
      </c>
    </row>
    <row r="42" spans="1:45" x14ac:dyDescent="0.25">
      <c r="A42" t="s">
        <v>1414</v>
      </c>
      <c r="B42" t="s">
        <v>65</v>
      </c>
      <c r="D42" t="s">
        <v>119</v>
      </c>
      <c r="S42" t="s">
        <v>1415</v>
      </c>
      <c r="Y42" s="177" t="s">
        <v>1415</v>
      </c>
      <c r="Z42" t="s">
        <v>140</v>
      </c>
      <c r="AB42" t="s">
        <v>35</v>
      </c>
      <c r="AC42" t="s">
        <v>35</v>
      </c>
      <c r="AD42" t="s">
        <v>36</v>
      </c>
      <c r="AE42" t="s">
        <v>36</v>
      </c>
      <c r="AF42" t="s">
        <v>36</v>
      </c>
      <c r="AG42" t="s">
        <v>37</v>
      </c>
      <c r="AH42" t="s">
        <v>36</v>
      </c>
      <c r="AI42" t="s">
        <v>37</v>
      </c>
      <c r="AJ42" t="s">
        <v>44</v>
      </c>
      <c r="AK42" t="s">
        <v>37</v>
      </c>
      <c r="AL42" t="s">
        <v>34</v>
      </c>
      <c r="AM42" t="s">
        <v>38</v>
      </c>
      <c r="AQ42" t="s">
        <v>1416</v>
      </c>
      <c r="AR42" t="s">
        <v>1417</v>
      </c>
      <c r="AS42" t="s">
        <v>1388</v>
      </c>
    </row>
    <row r="43" spans="1:45" x14ac:dyDescent="0.25">
      <c r="A43" t="s">
        <v>1418</v>
      </c>
      <c r="B43" t="s">
        <v>41</v>
      </c>
      <c r="D43" t="s">
        <v>31</v>
      </c>
      <c r="T43" t="s">
        <v>73</v>
      </c>
      <c r="U43" t="s">
        <v>152</v>
      </c>
      <c r="Y43" s="177" t="s">
        <v>1640</v>
      </c>
      <c r="Z43" t="s">
        <v>132</v>
      </c>
      <c r="AB43" t="s">
        <v>35</v>
      </c>
      <c r="AC43" t="s">
        <v>35</v>
      </c>
      <c r="AD43" t="s">
        <v>36</v>
      </c>
      <c r="AE43" t="s">
        <v>36</v>
      </c>
      <c r="AF43" t="s">
        <v>36</v>
      </c>
      <c r="AG43" t="s">
        <v>36</v>
      </c>
      <c r="AH43" t="s">
        <v>36</v>
      </c>
      <c r="AI43" t="s">
        <v>36</v>
      </c>
      <c r="AJ43" t="s">
        <v>36</v>
      </c>
      <c r="AK43" t="s">
        <v>36</v>
      </c>
      <c r="AL43" t="s">
        <v>35</v>
      </c>
      <c r="AM43" t="s">
        <v>38</v>
      </c>
      <c r="AQ43" t="s">
        <v>994</v>
      </c>
      <c r="AR43" t="s">
        <v>994</v>
      </c>
      <c r="AS43" t="s">
        <v>1388</v>
      </c>
    </row>
    <row r="44" spans="1:45" x14ac:dyDescent="0.25">
      <c r="A44" t="s">
        <v>1419</v>
      </c>
      <c r="B44" t="s">
        <v>65</v>
      </c>
      <c r="D44" t="s">
        <v>75</v>
      </c>
      <c r="I44" t="s">
        <v>1420</v>
      </c>
      <c r="Y44" s="177" t="s">
        <v>1420</v>
      </c>
      <c r="Z44" t="s">
        <v>140</v>
      </c>
      <c r="AB44" t="s">
        <v>34</v>
      </c>
      <c r="AC44" t="s">
        <v>34</v>
      </c>
      <c r="AD44" t="s">
        <v>37</v>
      </c>
      <c r="AE44" t="s">
        <v>37</v>
      </c>
      <c r="AF44" t="s">
        <v>37</v>
      </c>
      <c r="AG44" t="s">
        <v>44</v>
      </c>
      <c r="AH44" t="s">
        <v>37</v>
      </c>
      <c r="AI44" t="s">
        <v>44</v>
      </c>
      <c r="AJ44" t="s">
        <v>59</v>
      </c>
      <c r="AK44" t="s">
        <v>59</v>
      </c>
      <c r="AL44" t="s">
        <v>34</v>
      </c>
      <c r="AM44" t="s">
        <v>38</v>
      </c>
      <c r="AQ44" t="s">
        <v>1421</v>
      </c>
      <c r="AR44" t="s">
        <v>1422</v>
      </c>
      <c r="AS44" t="s">
        <v>1388</v>
      </c>
    </row>
    <row r="45" spans="1:45" x14ac:dyDescent="0.25">
      <c r="A45" t="s">
        <v>1423</v>
      </c>
      <c r="B45" t="s">
        <v>53</v>
      </c>
      <c r="D45" t="s">
        <v>31</v>
      </c>
      <c r="T45" t="s">
        <v>1424</v>
      </c>
      <c r="Y45" s="177" t="s">
        <v>1424</v>
      </c>
      <c r="Z45" t="s">
        <v>149</v>
      </c>
      <c r="AB45" t="s">
        <v>34</v>
      </c>
      <c r="AC45" t="s">
        <v>35</v>
      </c>
      <c r="AD45" t="s">
        <v>57</v>
      </c>
      <c r="AE45" t="s">
        <v>36</v>
      </c>
      <c r="AF45" t="s">
        <v>36</v>
      </c>
      <c r="AG45" t="s">
        <v>36</v>
      </c>
      <c r="AH45" t="s">
        <v>36</v>
      </c>
      <c r="AI45" t="s">
        <v>36</v>
      </c>
      <c r="AJ45" t="s">
        <v>36</v>
      </c>
      <c r="AK45" t="s">
        <v>37</v>
      </c>
      <c r="AL45" t="s">
        <v>45</v>
      </c>
      <c r="AM45" t="s">
        <v>38</v>
      </c>
      <c r="AQ45" t="s">
        <v>1425</v>
      </c>
      <c r="AS45" t="s">
        <v>1388</v>
      </c>
    </row>
    <row r="46" spans="1:45" x14ac:dyDescent="0.25">
      <c r="A46" t="s">
        <v>1426</v>
      </c>
      <c r="B46" t="s">
        <v>68</v>
      </c>
      <c r="D46" t="s">
        <v>103</v>
      </c>
      <c r="Q46" t="s">
        <v>1427</v>
      </c>
      <c r="Y46" s="177" t="s">
        <v>1427</v>
      </c>
      <c r="Z46" t="s">
        <v>135</v>
      </c>
      <c r="AB46" t="s">
        <v>34</v>
      </c>
      <c r="AC46" t="s">
        <v>35</v>
      </c>
      <c r="AD46" t="s">
        <v>37</v>
      </c>
      <c r="AE46" t="s">
        <v>44</v>
      </c>
      <c r="AF46" t="s">
        <v>36</v>
      </c>
      <c r="AG46" t="s">
        <v>37</v>
      </c>
      <c r="AH46" t="s">
        <v>36</v>
      </c>
      <c r="AI46" t="s">
        <v>37</v>
      </c>
      <c r="AJ46" t="s">
        <v>44</v>
      </c>
      <c r="AK46" t="s">
        <v>44</v>
      </c>
      <c r="AL46" t="s">
        <v>63</v>
      </c>
      <c r="AM46" t="s">
        <v>38</v>
      </c>
      <c r="AQ46" t="s">
        <v>1428</v>
      </c>
      <c r="AS46" t="s">
        <v>1388</v>
      </c>
    </row>
    <row r="47" spans="1:45" x14ac:dyDescent="0.25">
      <c r="A47" t="s">
        <v>1429</v>
      </c>
      <c r="B47" t="s">
        <v>30</v>
      </c>
      <c r="D47" t="s">
        <v>48</v>
      </c>
      <c r="G47" t="s">
        <v>1430</v>
      </c>
      <c r="Y47" s="177" t="s">
        <v>1430</v>
      </c>
      <c r="Z47" t="s">
        <v>126</v>
      </c>
      <c r="AB47" t="s">
        <v>35</v>
      </c>
      <c r="AC47" t="s">
        <v>34</v>
      </c>
      <c r="AD47" t="s">
        <v>36</v>
      </c>
      <c r="AE47" t="s">
        <v>44</v>
      </c>
      <c r="AF47" t="s">
        <v>36</v>
      </c>
      <c r="AG47" t="s">
        <v>36</v>
      </c>
      <c r="AH47" t="s">
        <v>36</v>
      </c>
      <c r="AI47" t="s">
        <v>36</v>
      </c>
      <c r="AJ47" t="s">
        <v>37</v>
      </c>
      <c r="AK47" t="s">
        <v>44</v>
      </c>
      <c r="AL47" t="s">
        <v>34</v>
      </c>
      <c r="AM47" t="s">
        <v>38</v>
      </c>
      <c r="AQ47" t="s">
        <v>1431</v>
      </c>
      <c r="AR47" t="s">
        <v>1432</v>
      </c>
      <c r="AS47" t="s">
        <v>1388</v>
      </c>
    </row>
    <row r="48" spans="1:45" x14ac:dyDescent="0.25">
      <c r="A48" t="s">
        <v>1433</v>
      </c>
      <c r="B48" t="s">
        <v>41</v>
      </c>
      <c r="D48" t="s">
        <v>48</v>
      </c>
      <c r="G48" t="s">
        <v>1434</v>
      </c>
      <c r="Y48" s="177" t="s">
        <v>1434</v>
      </c>
      <c r="Z48" t="s">
        <v>149</v>
      </c>
      <c r="AB48" t="s">
        <v>35</v>
      </c>
      <c r="AC48" t="s">
        <v>63</v>
      </c>
      <c r="AD48" t="s">
        <v>59</v>
      </c>
      <c r="AE48" t="s">
        <v>36</v>
      </c>
      <c r="AF48" t="s">
        <v>37</v>
      </c>
      <c r="AG48" t="s">
        <v>37</v>
      </c>
      <c r="AH48" t="s">
        <v>44</v>
      </c>
      <c r="AI48" t="s">
        <v>37</v>
      </c>
      <c r="AJ48" t="s">
        <v>37</v>
      </c>
      <c r="AK48" t="s">
        <v>44</v>
      </c>
      <c r="AL48" t="s">
        <v>63</v>
      </c>
      <c r="AM48" t="s">
        <v>38</v>
      </c>
      <c r="AQ48" t="s">
        <v>1435</v>
      </c>
      <c r="AR48" t="s">
        <v>1436</v>
      </c>
      <c r="AS48" t="s">
        <v>1388</v>
      </c>
    </row>
    <row r="49" spans="1:45" x14ac:dyDescent="0.25">
      <c r="A49" t="s">
        <v>1437</v>
      </c>
      <c r="B49" t="s">
        <v>68</v>
      </c>
      <c r="D49" t="s">
        <v>42</v>
      </c>
      <c r="V49" t="s">
        <v>1438</v>
      </c>
      <c r="Y49" s="177" t="s">
        <v>1438</v>
      </c>
      <c r="Z49" t="s">
        <v>126</v>
      </c>
      <c r="AB49" t="s">
        <v>35</v>
      </c>
      <c r="AC49" t="s">
        <v>35</v>
      </c>
      <c r="AD49" t="s">
        <v>36</v>
      </c>
      <c r="AE49" t="s">
        <v>36</v>
      </c>
      <c r="AF49" t="s">
        <v>36</v>
      </c>
      <c r="AG49" t="s">
        <v>36</v>
      </c>
      <c r="AH49" t="s">
        <v>36</v>
      </c>
      <c r="AI49" t="s">
        <v>37</v>
      </c>
      <c r="AJ49" t="s">
        <v>36</v>
      </c>
      <c r="AK49" t="s">
        <v>37</v>
      </c>
      <c r="AL49" t="s">
        <v>45</v>
      </c>
      <c r="AM49" t="s">
        <v>38</v>
      </c>
      <c r="AQ49" t="s">
        <v>1439</v>
      </c>
      <c r="AR49" t="s">
        <v>1289</v>
      </c>
      <c r="AS49" t="s">
        <v>1388</v>
      </c>
    </row>
    <row r="50" spans="1:45" x14ac:dyDescent="0.25">
      <c r="A50" t="s">
        <v>1440</v>
      </c>
      <c r="B50" t="s">
        <v>73</v>
      </c>
      <c r="C50" t="s">
        <v>1441</v>
      </c>
      <c r="D50" t="s">
        <v>48</v>
      </c>
      <c r="G50" t="s">
        <v>73</v>
      </c>
      <c r="H50" t="s">
        <v>1441</v>
      </c>
      <c r="Y50" s="177" t="s">
        <v>1641</v>
      </c>
      <c r="Z50" t="s">
        <v>149</v>
      </c>
      <c r="AB50" t="s">
        <v>63</v>
      </c>
      <c r="AC50" t="s">
        <v>63</v>
      </c>
      <c r="AD50" t="s">
        <v>44</v>
      </c>
      <c r="AE50" t="s">
        <v>44</v>
      </c>
      <c r="AF50" t="s">
        <v>44</v>
      </c>
      <c r="AG50" t="s">
        <v>44</v>
      </c>
      <c r="AH50" t="s">
        <v>44</v>
      </c>
      <c r="AI50" t="s">
        <v>44</v>
      </c>
      <c r="AJ50" t="s">
        <v>44</v>
      </c>
      <c r="AK50" t="s">
        <v>44</v>
      </c>
      <c r="AL50" t="s">
        <v>63</v>
      </c>
      <c r="AM50" t="s">
        <v>38</v>
      </c>
      <c r="AS50" t="s">
        <v>1388</v>
      </c>
    </row>
    <row r="51" spans="1:45" x14ac:dyDescent="0.25">
      <c r="A51" t="s">
        <v>1442</v>
      </c>
      <c r="B51" t="s">
        <v>255</v>
      </c>
      <c r="D51" t="s">
        <v>48</v>
      </c>
      <c r="G51" t="s">
        <v>1377</v>
      </c>
      <c r="Y51" s="177" t="s">
        <v>1377</v>
      </c>
      <c r="Z51" t="s">
        <v>135</v>
      </c>
      <c r="AB51" t="s">
        <v>35</v>
      </c>
      <c r="AC51" t="s">
        <v>35</v>
      </c>
      <c r="AD51" t="s">
        <v>36</v>
      </c>
      <c r="AE51" t="s">
        <v>44</v>
      </c>
      <c r="AF51" t="s">
        <v>37</v>
      </c>
      <c r="AG51" t="s">
        <v>37</v>
      </c>
      <c r="AH51" t="s">
        <v>36</v>
      </c>
      <c r="AI51" t="s">
        <v>37</v>
      </c>
      <c r="AJ51" t="s">
        <v>36</v>
      </c>
      <c r="AK51" t="s">
        <v>59</v>
      </c>
      <c r="AL51" t="s">
        <v>34</v>
      </c>
      <c r="AM51" t="s">
        <v>38</v>
      </c>
      <c r="AQ51" t="s">
        <v>1443</v>
      </c>
      <c r="AR51" t="s">
        <v>1444</v>
      </c>
      <c r="AS51" t="s">
        <v>1388</v>
      </c>
    </row>
    <row r="52" spans="1:45" x14ac:dyDescent="0.25">
      <c r="A52" t="s">
        <v>1445</v>
      </c>
      <c r="B52" t="s">
        <v>68</v>
      </c>
      <c r="D52" t="s">
        <v>31</v>
      </c>
      <c r="T52" t="s">
        <v>1340</v>
      </c>
      <c r="Y52" s="177" t="s">
        <v>1340</v>
      </c>
      <c r="Z52" t="s">
        <v>126</v>
      </c>
      <c r="AB52" t="s">
        <v>35</v>
      </c>
      <c r="AC52" t="s">
        <v>35</v>
      </c>
      <c r="AD52" t="s">
        <v>36</v>
      </c>
      <c r="AE52" t="s">
        <v>57</v>
      </c>
      <c r="AF52" t="s">
        <v>36</v>
      </c>
      <c r="AG52" t="s">
        <v>36</v>
      </c>
      <c r="AH52" t="s">
        <v>36</v>
      </c>
      <c r="AI52" t="s">
        <v>36</v>
      </c>
      <c r="AJ52" t="s">
        <v>36</v>
      </c>
      <c r="AK52" t="s">
        <v>36</v>
      </c>
      <c r="AL52" t="s">
        <v>35</v>
      </c>
      <c r="AM52" t="s">
        <v>38</v>
      </c>
      <c r="AQ52" t="s">
        <v>1446</v>
      </c>
      <c r="AR52" t="s">
        <v>1309</v>
      </c>
      <c r="AS52" t="s">
        <v>1388</v>
      </c>
    </row>
    <row r="53" spans="1:45" x14ac:dyDescent="0.25">
      <c r="A53" t="s">
        <v>1447</v>
      </c>
      <c r="B53" t="s">
        <v>109</v>
      </c>
      <c r="D53" t="s">
        <v>31</v>
      </c>
      <c r="T53" t="s">
        <v>1448</v>
      </c>
      <c r="Y53" s="177" t="s">
        <v>1448</v>
      </c>
      <c r="Z53" t="s">
        <v>149</v>
      </c>
      <c r="AB53" t="s">
        <v>35</v>
      </c>
      <c r="AC53" t="s">
        <v>34</v>
      </c>
      <c r="AD53" t="s">
        <v>37</v>
      </c>
      <c r="AE53" t="s">
        <v>59</v>
      </c>
      <c r="AF53" t="s">
        <v>37</v>
      </c>
      <c r="AG53" t="s">
        <v>44</v>
      </c>
      <c r="AH53" t="s">
        <v>37</v>
      </c>
      <c r="AI53" t="s">
        <v>44</v>
      </c>
      <c r="AJ53" t="s">
        <v>37</v>
      </c>
      <c r="AK53" t="s">
        <v>37</v>
      </c>
      <c r="AL53" t="s">
        <v>34</v>
      </c>
      <c r="AM53" t="s">
        <v>263</v>
      </c>
      <c r="AQ53" t="s">
        <v>1449</v>
      </c>
      <c r="AR53" t="s">
        <v>1450</v>
      </c>
      <c r="AS53" t="s">
        <v>1388</v>
      </c>
    </row>
    <row r="54" spans="1:45" x14ac:dyDescent="0.25">
      <c r="A54" t="s">
        <v>1451</v>
      </c>
      <c r="B54" t="s">
        <v>65</v>
      </c>
      <c r="D54" t="s">
        <v>48</v>
      </c>
      <c r="G54" t="s">
        <v>1452</v>
      </c>
      <c r="Y54" s="177" t="s">
        <v>1452</v>
      </c>
      <c r="Z54" t="s">
        <v>140</v>
      </c>
      <c r="AB54" t="s">
        <v>34</v>
      </c>
      <c r="AC54" t="s">
        <v>34</v>
      </c>
      <c r="AD54" t="s">
        <v>37</v>
      </c>
      <c r="AE54" t="s">
        <v>37</v>
      </c>
      <c r="AF54" t="s">
        <v>37</v>
      </c>
      <c r="AG54" t="s">
        <v>37</v>
      </c>
      <c r="AH54" t="s">
        <v>37</v>
      </c>
      <c r="AI54" t="s">
        <v>44</v>
      </c>
      <c r="AJ54" t="s">
        <v>37</v>
      </c>
      <c r="AK54" t="s">
        <v>37</v>
      </c>
      <c r="AL54" t="s">
        <v>63</v>
      </c>
      <c r="AM54" t="s">
        <v>38</v>
      </c>
      <c r="AQ54" t="s">
        <v>994</v>
      </c>
      <c r="AR54" t="s">
        <v>1453</v>
      </c>
      <c r="AS54" t="s">
        <v>1388</v>
      </c>
    </row>
    <row r="55" spans="1:45" x14ac:dyDescent="0.25">
      <c r="A55" t="s">
        <v>1454</v>
      </c>
      <c r="B55" t="s">
        <v>65</v>
      </c>
      <c r="D55" t="s">
        <v>61</v>
      </c>
      <c r="O55" t="s">
        <v>1455</v>
      </c>
      <c r="Y55" s="177" t="s">
        <v>1455</v>
      </c>
      <c r="Z55" t="s">
        <v>149</v>
      </c>
      <c r="AB55" t="s">
        <v>34</v>
      </c>
      <c r="AC55" t="s">
        <v>34</v>
      </c>
      <c r="AD55" t="s">
        <v>37</v>
      </c>
      <c r="AE55" t="s">
        <v>37</v>
      </c>
      <c r="AF55" t="s">
        <v>37</v>
      </c>
      <c r="AG55" t="s">
        <v>37</v>
      </c>
      <c r="AH55" t="s">
        <v>36</v>
      </c>
      <c r="AI55" t="s">
        <v>37</v>
      </c>
      <c r="AJ55" t="s">
        <v>37</v>
      </c>
      <c r="AK55" t="s">
        <v>44</v>
      </c>
      <c r="AL55" t="s">
        <v>34</v>
      </c>
      <c r="AM55" t="s">
        <v>38</v>
      </c>
      <c r="AQ55" t="s">
        <v>1456</v>
      </c>
      <c r="AS55" t="s">
        <v>1388</v>
      </c>
    </row>
    <row r="56" spans="1:45" x14ac:dyDescent="0.25">
      <c r="A56" t="s">
        <v>1457</v>
      </c>
      <c r="B56" t="s">
        <v>68</v>
      </c>
      <c r="D56" t="s">
        <v>42</v>
      </c>
      <c r="V56" t="s">
        <v>1438</v>
      </c>
      <c r="Y56" s="177" t="s">
        <v>1438</v>
      </c>
      <c r="Z56" t="s">
        <v>126</v>
      </c>
      <c r="AB56" t="s">
        <v>35</v>
      </c>
      <c r="AC56" t="s">
        <v>35</v>
      </c>
      <c r="AD56" t="s">
        <v>37</v>
      </c>
      <c r="AE56" t="s">
        <v>36</v>
      </c>
      <c r="AF56" t="s">
        <v>36</v>
      </c>
      <c r="AG56" t="s">
        <v>36</v>
      </c>
      <c r="AH56" t="s">
        <v>36</v>
      </c>
      <c r="AI56" t="s">
        <v>36</v>
      </c>
      <c r="AJ56" t="s">
        <v>36</v>
      </c>
      <c r="AK56" t="s">
        <v>37</v>
      </c>
      <c r="AL56" t="s">
        <v>45</v>
      </c>
      <c r="AM56" t="s">
        <v>38</v>
      </c>
      <c r="AQ56" t="s">
        <v>1458</v>
      </c>
      <c r="AS56" t="s">
        <v>1459</v>
      </c>
    </row>
    <row r="57" spans="1:45" x14ac:dyDescent="0.25">
      <c r="A57" t="s">
        <v>1460</v>
      </c>
      <c r="B57" t="s">
        <v>41</v>
      </c>
      <c r="D57" t="s">
        <v>31</v>
      </c>
      <c r="T57" t="s">
        <v>73</v>
      </c>
      <c r="U57" t="s">
        <v>1461</v>
      </c>
      <c r="Y57" s="177" t="s">
        <v>1642</v>
      </c>
      <c r="Z57" t="s">
        <v>126</v>
      </c>
      <c r="AB57" t="s">
        <v>35</v>
      </c>
      <c r="AC57" t="s">
        <v>35</v>
      </c>
      <c r="AD57" t="s">
        <v>36</v>
      </c>
      <c r="AE57" t="s">
        <v>36</v>
      </c>
      <c r="AF57" t="s">
        <v>36</v>
      </c>
      <c r="AG57" t="s">
        <v>36</v>
      </c>
      <c r="AH57" t="s">
        <v>36</v>
      </c>
      <c r="AI57" t="s">
        <v>37</v>
      </c>
      <c r="AJ57" t="s">
        <v>36</v>
      </c>
      <c r="AK57" t="s">
        <v>36</v>
      </c>
      <c r="AL57" t="s">
        <v>35</v>
      </c>
      <c r="AM57" t="s">
        <v>38</v>
      </c>
      <c r="AQ57" t="s">
        <v>1462</v>
      </c>
      <c r="AR57" t="s">
        <v>1463</v>
      </c>
      <c r="AS57" t="s">
        <v>1459</v>
      </c>
    </row>
    <row r="58" spans="1:45" x14ac:dyDescent="0.25">
      <c r="A58" t="s">
        <v>1464</v>
      </c>
      <c r="B58" t="s">
        <v>73</v>
      </c>
      <c r="C58" t="s">
        <v>792</v>
      </c>
      <c r="D58" t="s">
        <v>48</v>
      </c>
      <c r="G58" t="s">
        <v>73</v>
      </c>
      <c r="H58" t="s">
        <v>792</v>
      </c>
      <c r="Y58" s="177" t="s">
        <v>1643</v>
      </c>
      <c r="Z58" t="s">
        <v>73</v>
      </c>
      <c r="AA58" t="s">
        <v>792</v>
      </c>
      <c r="AB58" t="s">
        <v>63</v>
      </c>
      <c r="AC58" t="s">
        <v>63</v>
      </c>
      <c r="AD58" t="s">
        <v>44</v>
      </c>
      <c r="AE58" t="s">
        <v>44</v>
      </c>
      <c r="AF58" t="s">
        <v>44</v>
      </c>
      <c r="AG58" t="s">
        <v>44</v>
      </c>
      <c r="AH58" t="s">
        <v>44</v>
      </c>
      <c r="AI58" t="s">
        <v>44</v>
      </c>
      <c r="AJ58" t="s">
        <v>44</v>
      </c>
      <c r="AK58" t="s">
        <v>44</v>
      </c>
      <c r="AL58" t="s">
        <v>63</v>
      </c>
      <c r="AM58" t="s">
        <v>263</v>
      </c>
      <c r="AQ58" t="s">
        <v>1465</v>
      </c>
      <c r="AR58" t="s">
        <v>994</v>
      </c>
      <c r="AS58" t="s">
        <v>1459</v>
      </c>
    </row>
    <row r="59" spans="1:45" x14ac:dyDescent="0.25">
      <c r="A59" t="s">
        <v>1466</v>
      </c>
      <c r="B59" t="s">
        <v>65</v>
      </c>
      <c r="D59" t="s">
        <v>75</v>
      </c>
      <c r="I59" t="s">
        <v>1467</v>
      </c>
      <c r="Y59" s="177" t="s">
        <v>1467</v>
      </c>
      <c r="Z59" t="s">
        <v>132</v>
      </c>
      <c r="AB59" t="s">
        <v>34</v>
      </c>
      <c r="AC59" t="s">
        <v>34</v>
      </c>
      <c r="AD59" t="s">
        <v>44</v>
      </c>
      <c r="AE59" t="s">
        <v>37</v>
      </c>
      <c r="AF59" t="s">
        <v>37</v>
      </c>
      <c r="AG59" t="s">
        <v>44</v>
      </c>
      <c r="AH59" t="s">
        <v>37</v>
      </c>
      <c r="AI59" t="s">
        <v>37</v>
      </c>
      <c r="AJ59" t="s">
        <v>44</v>
      </c>
      <c r="AK59" t="s">
        <v>44</v>
      </c>
      <c r="AL59" t="s">
        <v>63</v>
      </c>
      <c r="AM59" t="s">
        <v>38</v>
      </c>
      <c r="AQ59" t="s">
        <v>1468</v>
      </c>
      <c r="AR59" t="s">
        <v>1469</v>
      </c>
      <c r="AS59" t="s">
        <v>1459</v>
      </c>
    </row>
    <row r="60" spans="1:45" x14ac:dyDescent="0.25">
      <c r="A60" t="s">
        <v>1470</v>
      </c>
      <c r="B60" t="s">
        <v>73</v>
      </c>
      <c r="C60" t="s">
        <v>1471</v>
      </c>
      <c r="D60" t="s">
        <v>48</v>
      </c>
      <c r="G60" t="s">
        <v>73</v>
      </c>
      <c r="H60" t="s">
        <v>1472</v>
      </c>
      <c r="Y60" s="177" t="s">
        <v>1644</v>
      </c>
      <c r="Z60" t="s">
        <v>149</v>
      </c>
      <c r="AB60" t="s">
        <v>34</v>
      </c>
      <c r="AC60" t="s">
        <v>34</v>
      </c>
      <c r="AD60" t="s">
        <v>37</v>
      </c>
      <c r="AE60" t="s">
        <v>37</v>
      </c>
      <c r="AF60" t="s">
        <v>37</v>
      </c>
      <c r="AG60" t="s">
        <v>36</v>
      </c>
      <c r="AH60" t="s">
        <v>36</v>
      </c>
      <c r="AI60" t="s">
        <v>37</v>
      </c>
      <c r="AJ60" t="s">
        <v>36</v>
      </c>
      <c r="AK60" t="s">
        <v>36</v>
      </c>
      <c r="AL60" t="s">
        <v>34</v>
      </c>
      <c r="AM60" t="s">
        <v>38</v>
      </c>
      <c r="AQ60" t="s">
        <v>1473</v>
      </c>
      <c r="AS60" t="s">
        <v>1459</v>
      </c>
    </row>
    <row r="61" spans="1:45" x14ac:dyDescent="0.25">
      <c r="A61" t="s">
        <v>1474</v>
      </c>
      <c r="B61" t="s">
        <v>109</v>
      </c>
      <c r="D61" t="s">
        <v>42</v>
      </c>
      <c r="V61" t="s">
        <v>1475</v>
      </c>
      <c r="Y61" s="177" t="s">
        <v>1475</v>
      </c>
      <c r="Z61" t="s">
        <v>126</v>
      </c>
      <c r="AB61" t="s">
        <v>63</v>
      </c>
      <c r="AC61" t="s">
        <v>34</v>
      </c>
      <c r="AD61" t="s">
        <v>37</v>
      </c>
      <c r="AE61" t="s">
        <v>37</v>
      </c>
      <c r="AF61" t="s">
        <v>37</v>
      </c>
      <c r="AG61" t="s">
        <v>44</v>
      </c>
      <c r="AH61" t="s">
        <v>37</v>
      </c>
      <c r="AI61" t="s">
        <v>44</v>
      </c>
      <c r="AJ61" t="s">
        <v>37</v>
      </c>
      <c r="AK61" t="s">
        <v>44</v>
      </c>
      <c r="AL61" t="s">
        <v>34</v>
      </c>
      <c r="AM61" t="s">
        <v>38</v>
      </c>
      <c r="AQ61" t="s">
        <v>1476</v>
      </c>
      <c r="AR61" t="s">
        <v>1477</v>
      </c>
      <c r="AS61" t="s">
        <v>1459</v>
      </c>
    </row>
    <row r="62" spans="1:45" x14ac:dyDescent="0.25">
      <c r="A62" t="s">
        <v>1478</v>
      </c>
      <c r="B62" t="s">
        <v>41</v>
      </c>
      <c r="D62" t="s">
        <v>31</v>
      </c>
      <c r="T62" t="s">
        <v>1479</v>
      </c>
      <c r="Y62" s="177" t="s">
        <v>1479</v>
      </c>
      <c r="Z62" t="s">
        <v>149</v>
      </c>
      <c r="AB62" t="s">
        <v>35</v>
      </c>
      <c r="AC62" t="s">
        <v>35</v>
      </c>
      <c r="AD62" t="s">
        <v>37</v>
      </c>
      <c r="AE62" t="s">
        <v>37</v>
      </c>
      <c r="AF62" t="s">
        <v>37</v>
      </c>
      <c r="AG62" t="s">
        <v>36</v>
      </c>
      <c r="AH62" t="s">
        <v>36</v>
      </c>
      <c r="AI62" t="s">
        <v>37</v>
      </c>
      <c r="AJ62" t="s">
        <v>36</v>
      </c>
      <c r="AK62" t="s">
        <v>37</v>
      </c>
      <c r="AL62" t="s">
        <v>45</v>
      </c>
      <c r="AM62" t="s">
        <v>38</v>
      </c>
      <c r="AQ62" t="s">
        <v>1480</v>
      </c>
      <c r="AR62" t="s">
        <v>1481</v>
      </c>
      <c r="AS62" t="s">
        <v>1459</v>
      </c>
    </row>
    <row r="63" spans="1:45" x14ac:dyDescent="0.25">
      <c r="A63" t="s">
        <v>1482</v>
      </c>
      <c r="B63" t="s">
        <v>41</v>
      </c>
      <c r="D63" t="s">
        <v>42</v>
      </c>
      <c r="V63" t="s">
        <v>1483</v>
      </c>
      <c r="Y63" s="177" t="s">
        <v>1483</v>
      </c>
      <c r="Z63" t="s">
        <v>132</v>
      </c>
      <c r="AB63" t="s">
        <v>35</v>
      </c>
      <c r="AC63" t="s">
        <v>35</v>
      </c>
      <c r="AD63" t="s">
        <v>36</v>
      </c>
      <c r="AE63" t="s">
        <v>44</v>
      </c>
      <c r="AF63" t="s">
        <v>36</v>
      </c>
      <c r="AG63" t="s">
        <v>36</v>
      </c>
      <c r="AH63" t="s">
        <v>36</v>
      </c>
      <c r="AI63" t="s">
        <v>36</v>
      </c>
      <c r="AJ63" t="s">
        <v>37</v>
      </c>
      <c r="AK63" t="s">
        <v>37</v>
      </c>
      <c r="AL63" t="s">
        <v>34</v>
      </c>
      <c r="AM63" t="s">
        <v>38</v>
      </c>
      <c r="AQ63" t="s">
        <v>1484</v>
      </c>
      <c r="AR63" t="s">
        <v>1485</v>
      </c>
      <c r="AS63" t="s">
        <v>1486</v>
      </c>
    </row>
    <row r="64" spans="1:45" x14ac:dyDescent="0.25">
      <c r="A64" t="s">
        <v>1487</v>
      </c>
      <c r="B64" t="s">
        <v>68</v>
      </c>
      <c r="D64" t="s">
        <v>48</v>
      </c>
      <c r="G64" t="s">
        <v>1336</v>
      </c>
      <c r="Y64" s="177" t="s">
        <v>1336</v>
      </c>
      <c r="Z64" t="s">
        <v>140</v>
      </c>
      <c r="AB64" t="s">
        <v>34</v>
      </c>
      <c r="AC64" t="s">
        <v>34</v>
      </c>
      <c r="AD64" t="s">
        <v>37</v>
      </c>
      <c r="AE64" t="s">
        <v>36</v>
      </c>
      <c r="AF64" t="s">
        <v>37</v>
      </c>
      <c r="AG64" t="s">
        <v>37</v>
      </c>
      <c r="AH64" t="s">
        <v>37</v>
      </c>
      <c r="AI64" t="s">
        <v>37</v>
      </c>
      <c r="AJ64" t="s">
        <v>37</v>
      </c>
      <c r="AK64" t="s">
        <v>37</v>
      </c>
      <c r="AL64" t="s">
        <v>34</v>
      </c>
      <c r="AM64" t="s">
        <v>38</v>
      </c>
      <c r="AQ64" t="s">
        <v>1488</v>
      </c>
      <c r="AR64" t="s">
        <v>1309</v>
      </c>
      <c r="AS64" t="s">
        <v>1486</v>
      </c>
    </row>
    <row r="65" spans="1:45" x14ac:dyDescent="0.25">
      <c r="A65" t="s">
        <v>1489</v>
      </c>
      <c r="B65" t="s">
        <v>41</v>
      </c>
      <c r="D65" t="s">
        <v>31</v>
      </c>
      <c r="T65" t="s">
        <v>73</v>
      </c>
      <c r="U65" t="s">
        <v>260</v>
      </c>
      <c r="Y65" s="177" t="s">
        <v>1645</v>
      </c>
      <c r="Z65" t="s">
        <v>135</v>
      </c>
      <c r="AB65" t="s">
        <v>35</v>
      </c>
      <c r="AC65" t="s">
        <v>34</v>
      </c>
      <c r="AD65" t="s">
        <v>37</v>
      </c>
      <c r="AE65" t="s">
        <v>37</v>
      </c>
      <c r="AF65" t="s">
        <v>37</v>
      </c>
      <c r="AG65" t="s">
        <v>37</v>
      </c>
      <c r="AH65" t="s">
        <v>37</v>
      </c>
      <c r="AI65" t="s">
        <v>37</v>
      </c>
      <c r="AJ65" t="s">
        <v>37</v>
      </c>
      <c r="AK65" t="s">
        <v>37</v>
      </c>
      <c r="AL65" t="s">
        <v>34</v>
      </c>
      <c r="AM65" t="s">
        <v>38</v>
      </c>
      <c r="AQ65" t="s">
        <v>1490</v>
      </c>
      <c r="AR65" t="s">
        <v>1491</v>
      </c>
      <c r="AS65" t="s">
        <v>1492</v>
      </c>
    </row>
    <row r="66" spans="1:45" x14ac:dyDescent="0.25">
      <c r="A66" t="s">
        <v>1493</v>
      </c>
      <c r="B66" t="s">
        <v>47</v>
      </c>
      <c r="D66" t="s">
        <v>31</v>
      </c>
      <c r="T66" t="s">
        <v>1494</v>
      </c>
      <c r="Y66" s="177" t="s">
        <v>1494</v>
      </c>
      <c r="Z66" t="s">
        <v>129</v>
      </c>
      <c r="AB66" t="s">
        <v>34</v>
      </c>
      <c r="AC66" t="s">
        <v>34</v>
      </c>
      <c r="AD66" t="s">
        <v>44</v>
      </c>
      <c r="AE66" t="s">
        <v>37</v>
      </c>
      <c r="AF66" t="s">
        <v>36</v>
      </c>
      <c r="AG66" t="s">
        <v>37</v>
      </c>
      <c r="AH66" t="s">
        <v>36</v>
      </c>
      <c r="AI66" t="s">
        <v>36</v>
      </c>
      <c r="AJ66" t="s">
        <v>37</v>
      </c>
      <c r="AK66" t="s">
        <v>59</v>
      </c>
      <c r="AL66" t="s">
        <v>34</v>
      </c>
      <c r="AM66" t="s">
        <v>38</v>
      </c>
      <c r="AQ66" t="s">
        <v>1495</v>
      </c>
      <c r="AR66" t="s">
        <v>1496</v>
      </c>
      <c r="AS66" t="s">
        <v>1492</v>
      </c>
    </row>
    <row r="67" spans="1:45" x14ac:dyDescent="0.25">
      <c r="A67" t="s">
        <v>1497</v>
      </c>
      <c r="B67" t="s">
        <v>65</v>
      </c>
      <c r="D67" t="s">
        <v>31</v>
      </c>
      <c r="T67" t="s">
        <v>1498</v>
      </c>
      <c r="Y67" s="177" t="s">
        <v>1498</v>
      </c>
      <c r="Z67" t="s">
        <v>140</v>
      </c>
      <c r="AB67" t="s">
        <v>35</v>
      </c>
      <c r="AC67" t="s">
        <v>35</v>
      </c>
      <c r="AD67" t="s">
        <v>37</v>
      </c>
      <c r="AE67" t="s">
        <v>36</v>
      </c>
      <c r="AF67" t="s">
        <v>36</v>
      </c>
      <c r="AG67" t="s">
        <v>36</v>
      </c>
      <c r="AH67" t="s">
        <v>36</v>
      </c>
      <c r="AI67" t="s">
        <v>36</v>
      </c>
      <c r="AJ67" t="s">
        <v>36</v>
      </c>
      <c r="AK67" t="s">
        <v>37</v>
      </c>
      <c r="AL67" t="s">
        <v>35</v>
      </c>
      <c r="AM67" t="s">
        <v>38</v>
      </c>
      <c r="AQ67" t="s">
        <v>1499</v>
      </c>
      <c r="AR67" t="s">
        <v>976</v>
      </c>
      <c r="AS67" t="s">
        <v>1492</v>
      </c>
    </row>
    <row r="68" spans="1:45" x14ac:dyDescent="0.25">
      <c r="A68" t="s">
        <v>1500</v>
      </c>
      <c r="B68" t="s">
        <v>56</v>
      </c>
      <c r="D68" t="s">
        <v>42</v>
      </c>
      <c r="V68" t="s">
        <v>1501</v>
      </c>
      <c r="Y68" s="177" t="s">
        <v>1501</v>
      </c>
      <c r="Z68" t="s">
        <v>132</v>
      </c>
      <c r="AB68" t="s">
        <v>34</v>
      </c>
      <c r="AC68" t="s">
        <v>35</v>
      </c>
      <c r="AD68" t="s">
        <v>36</v>
      </c>
      <c r="AE68" t="s">
        <v>44</v>
      </c>
      <c r="AF68" t="s">
        <v>36</v>
      </c>
      <c r="AG68" t="s">
        <v>37</v>
      </c>
      <c r="AH68" t="s">
        <v>37</v>
      </c>
      <c r="AI68" t="s">
        <v>36</v>
      </c>
      <c r="AJ68" t="s">
        <v>37</v>
      </c>
      <c r="AK68" t="s">
        <v>37</v>
      </c>
      <c r="AL68" t="s">
        <v>35</v>
      </c>
      <c r="AM68" t="s">
        <v>38</v>
      </c>
      <c r="AQ68" t="s">
        <v>1502</v>
      </c>
      <c r="AR68" t="s">
        <v>1309</v>
      </c>
      <c r="AS68" t="s">
        <v>1503</v>
      </c>
    </row>
    <row r="69" spans="1:45" x14ac:dyDescent="0.25">
      <c r="A69" t="s">
        <v>1504</v>
      </c>
      <c r="B69" t="s">
        <v>56</v>
      </c>
      <c r="D69" t="s">
        <v>31</v>
      </c>
      <c r="T69" t="s">
        <v>1505</v>
      </c>
      <c r="Y69" s="177" t="s">
        <v>1505</v>
      </c>
      <c r="Z69" t="s">
        <v>135</v>
      </c>
      <c r="AB69" t="s">
        <v>34</v>
      </c>
      <c r="AC69" t="s">
        <v>35</v>
      </c>
      <c r="AD69" t="s">
        <v>37</v>
      </c>
      <c r="AE69" t="s">
        <v>37</v>
      </c>
      <c r="AF69" t="s">
        <v>37</v>
      </c>
      <c r="AG69" t="s">
        <v>36</v>
      </c>
      <c r="AH69" t="s">
        <v>36</v>
      </c>
      <c r="AI69" t="s">
        <v>36</v>
      </c>
      <c r="AJ69" t="s">
        <v>37</v>
      </c>
      <c r="AK69" t="s">
        <v>44</v>
      </c>
      <c r="AL69" t="s">
        <v>34</v>
      </c>
      <c r="AM69" t="s">
        <v>38</v>
      </c>
      <c r="AQ69" t="s">
        <v>1506</v>
      </c>
      <c r="AS69" t="s">
        <v>1507</v>
      </c>
    </row>
    <row r="70" spans="1:45" x14ac:dyDescent="0.25">
      <c r="A70" t="s">
        <v>1508</v>
      </c>
      <c r="B70" t="s">
        <v>41</v>
      </c>
      <c r="D70" t="s">
        <v>81</v>
      </c>
      <c r="X70" t="s">
        <v>1509</v>
      </c>
      <c r="Y70" s="177" t="s">
        <v>1509</v>
      </c>
      <c r="Z70" t="s">
        <v>132</v>
      </c>
      <c r="AB70" t="s">
        <v>35</v>
      </c>
      <c r="AC70" t="s">
        <v>35</v>
      </c>
      <c r="AD70" t="s">
        <v>37</v>
      </c>
      <c r="AE70" t="s">
        <v>37</v>
      </c>
      <c r="AF70" t="s">
        <v>36</v>
      </c>
      <c r="AG70" t="s">
        <v>36</v>
      </c>
      <c r="AH70" t="s">
        <v>36</v>
      </c>
      <c r="AI70" t="s">
        <v>36</v>
      </c>
      <c r="AJ70" t="s">
        <v>37</v>
      </c>
      <c r="AK70" t="s">
        <v>37</v>
      </c>
      <c r="AL70" t="s">
        <v>35</v>
      </c>
      <c r="AM70" t="s">
        <v>38</v>
      </c>
      <c r="AQ70" t="s">
        <v>1510</v>
      </c>
      <c r="AR70" t="s">
        <v>1511</v>
      </c>
      <c r="AS70" t="s">
        <v>1507</v>
      </c>
    </row>
    <row r="71" spans="1:45" x14ac:dyDescent="0.25">
      <c r="A71" t="s">
        <v>1512</v>
      </c>
      <c r="B71" t="s">
        <v>68</v>
      </c>
      <c r="D71" t="s">
        <v>42</v>
      </c>
      <c r="V71" t="s">
        <v>1513</v>
      </c>
      <c r="Y71" s="177" t="s">
        <v>1513</v>
      </c>
      <c r="Z71" t="s">
        <v>149</v>
      </c>
      <c r="AB71" t="s">
        <v>35</v>
      </c>
      <c r="AC71" t="s">
        <v>35</v>
      </c>
      <c r="AD71" t="s">
        <v>36</v>
      </c>
      <c r="AE71" t="s">
        <v>44</v>
      </c>
      <c r="AF71" t="s">
        <v>36</v>
      </c>
      <c r="AG71" t="s">
        <v>36</v>
      </c>
      <c r="AH71" t="s">
        <v>36</v>
      </c>
      <c r="AI71" t="s">
        <v>36</v>
      </c>
      <c r="AJ71" t="s">
        <v>36</v>
      </c>
      <c r="AK71" t="s">
        <v>37</v>
      </c>
      <c r="AL71" t="s">
        <v>34</v>
      </c>
      <c r="AM71" t="s">
        <v>38</v>
      </c>
      <c r="AQ71" t="s">
        <v>1514</v>
      </c>
      <c r="AR71" t="s">
        <v>1174</v>
      </c>
      <c r="AS71" t="s">
        <v>1507</v>
      </c>
    </row>
    <row r="72" spans="1:45" x14ac:dyDescent="0.25">
      <c r="A72" t="s">
        <v>1515</v>
      </c>
      <c r="B72" t="s">
        <v>65</v>
      </c>
      <c r="D72" t="s">
        <v>75</v>
      </c>
      <c r="I72" t="s">
        <v>1516</v>
      </c>
      <c r="Y72" s="177" t="s">
        <v>1516</v>
      </c>
      <c r="Z72" t="s">
        <v>140</v>
      </c>
      <c r="AB72" t="s">
        <v>34</v>
      </c>
      <c r="AC72" t="s">
        <v>34</v>
      </c>
      <c r="AD72" t="s">
        <v>36</v>
      </c>
      <c r="AE72" t="s">
        <v>36</v>
      </c>
      <c r="AF72" t="s">
        <v>37</v>
      </c>
      <c r="AG72" t="s">
        <v>37</v>
      </c>
      <c r="AH72" t="s">
        <v>36</v>
      </c>
      <c r="AI72" t="s">
        <v>37</v>
      </c>
      <c r="AJ72" t="s">
        <v>36</v>
      </c>
      <c r="AK72" t="s">
        <v>37</v>
      </c>
      <c r="AL72" t="s">
        <v>35</v>
      </c>
      <c r="AM72" t="s">
        <v>38</v>
      </c>
      <c r="AQ72" t="s">
        <v>1517</v>
      </c>
      <c r="AR72" t="s">
        <v>1518</v>
      </c>
      <c r="AS72" t="s">
        <v>1519</v>
      </c>
    </row>
    <row r="73" spans="1:45" x14ac:dyDescent="0.25">
      <c r="A73" t="s">
        <v>1520</v>
      </c>
      <c r="B73" t="s">
        <v>789</v>
      </c>
      <c r="D73" t="s">
        <v>48</v>
      </c>
      <c r="G73" t="s">
        <v>1521</v>
      </c>
      <c r="Y73" s="177" t="s">
        <v>1521</v>
      </c>
      <c r="Z73" t="s">
        <v>126</v>
      </c>
      <c r="AB73" t="s">
        <v>63</v>
      </c>
      <c r="AC73" t="s">
        <v>34</v>
      </c>
      <c r="AD73" t="s">
        <v>44</v>
      </c>
      <c r="AE73" t="s">
        <v>37</v>
      </c>
      <c r="AF73" t="s">
        <v>37</v>
      </c>
      <c r="AG73" t="s">
        <v>37</v>
      </c>
      <c r="AH73" t="s">
        <v>37</v>
      </c>
      <c r="AI73" t="s">
        <v>37</v>
      </c>
      <c r="AJ73" t="s">
        <v>44</v>
      </c>
      <c r="AK73" t="s">
        <v>37</v>
      </c>
      <c r="AL73" t="s">
        <v>63</v>
      </c>
      <c r="AM73" t="s">
        <v>38</v>
      </c>
      <c r="AQ73" t="s">
        <v>1522</v>
      </c>
      <c r="AR73" t="s">
        <v>1523</v>
      </c>
      <c r="AS73" t="s">
        <v>1519</v>
      </c>
    </row>
    <row r="74" spans="1:45" x14ac:dyDescent="0.25">
      <c r="A74" t="s">
        <v>1524</v>
      </c>
      <c r="B74" t="s">
        <v>68</v>
      </c>
      <c r="D74" t="s">
        <v>103</v>
      </c>
      <c r="Q74" t="s">
        <v>1525</v>
      </c>
      <c r="Y74" s="177" t="s">
        <v>1525</v>
      </c>
      <c r="Z74" t="s">
        <v>135</v>
      </c>
      <c r="AB74" t="s">
        <v>35</v>
      </c>
      <c r="AC74" t="s">
        <v>35</v>
      </c>
      <c r="AD74" t="s">
        <v>36</v>
      </c>
      <c r="AE74" t="s">
        <v>37</v>
      </c>
      <c r="AF74" t="s">
        <v>36</v>
      </c>
      <c r="AG74" t="s">
        <v>36</v>
      </c>
      <c r="AH74" t="s">
        <v>36</v>
      </c>
      <c r="AI74" t="s">
        <v>37</v>
      </c>
      <c r="AJ74" t="s">
        <v>37</v>
      </c>
      <c r="AK74" t="s">
        <v>59</v>
      </c>
      <c r="AL74" t="s">
        <v>35</v>
      </c>
      <c r="AM74" t="s">
        <v>38</v>
      </c>
      <c r="AQ74" t="s">
        <v>1526</v>
      </c>
      <c r="AR74" t="s">
        <v>1527</v>
      </c>
      <c r="AS74" t="s">
        <v>1528</v>
      </c>
    </row>
    <row r="75" spans="1:45" x14ac:dyDescent="0.25">
      <c r="A75" t="s">
        <v>1529</v>
      </c>
      <c r="B75" t="s">
        <v>41</v>
      </c>
      <c r="D75" t="s">
        <v>31</v>
      </c>
      <c r="T75" t="s">
        <v>1530</v>
      </c>
      <c r="Y75" s="177" t="s">
        <v>1530</v>
      </c>
      <c r="Z75" t="s">
        <v>135</v>
      </c>
      <c r="AB75" t="s">
        <v>35</v>
      </c>
      <c r="AC75" t="s">
        <v>34</v>
      </c>
      <c r="AD75" t="s">
        <v>36</v>
      </c>
      <c r="AE75" t="s">
        <v>37</v>
      </c>
      <c r="AF75" t="s">
        <v>37</v>
      </c>
      <c r="AG75" t="s">
        <v>37</v>
      </c>
      <c r="AH75" t="s">
        <v>37</v>
      </c>
      <c r="AI75" t="s">
        <v>37</v>
      </c>
      <c r="AJ75" t="s">
        <v>37</v>
      </c>
      <c r="AK75" t="s">
        <v>37</v>
      </c>
      <c r="AL75" t="s">
        <v>34</v>
      </c>
      <c r="AM75" t="s">
        <v>38</v>
      </c>
      <c r="AQ75" t="s">
        <v>1531</v>
      </c>
      <c r="AR75" t="s">
        <v>1532</v>
      </c>
      <c r="AS75" t="s">
        <v>1528</v>
      </c>
    </row>
    <row r="76" spans="1:45" x14ac:dyDescent="0.25">
      <c r="A76" t="s">
        <v>1533</v>
      </c>
      <c r="B76" t="s">
        <v>53</v>
      </c>
      <c r="D76" t="s">
        <v>48</v>
      </c>
      <c r="G76" t="s">
        <v>1404</v>
      </c>
      <c r="Y76" s="177" t="s">
        <v>1404</v>
      </c>
      <c r="Z76" t="s">
        <v>140</v>
      </c>
      <c r="AB76" t="s">
        <v>34</v>
      </c>
      <c r="AC76" t="s">
        <v>34</v>
      </c>
      <c r="AD76" t="s">
        <v>44</v>
      </c>
      <c r="AE76" t="s">
        <v>37</v>
      </c>
      <c r="AF76" t="s">
        <v>44</v>
      </c>
      <c r="AG76" t="s">
        <v>44</v>
      </c>
      <c r="AH76" t="s">
        <v>37</v>
      </c>
      <c r="AI76" t="s">
        <v>37</v>
      </c>
      <c r="AJ76" t="s">
        <v>44</v>
      </c>
      <c r="AK76" t="s">
        <v>58</v>
      </c>
      <c r="AL76" t="s">
        <v>34</v>
      </c>
      <c r="AM76" t="s">
        <v>38</v>
      </c>
      <c r="AS76" t="s">
        <v>1528</v>
      </c>
    </row>
    <row r="77" spans="1:45" x14ac:dyDescent="0.25">
      <c r="A77" t="s">
        <v>1534</v>
      </c>
      <c r="B77" t="s">
        <v>65</v>
      </c>
      <c r="D77" t="s">
        <v>31</v>
      </c>
      <c r="T77" t="s">
        <v>1321</v>
      </c>
      <c r="Y77" s="177" t="s">
        <v>1321</v>
      </c>
      <c r="Z77" t="s">
        <v>132</v>
      </c>
      <c r="AB77" t="s">
        <v>35</v>
      </c>
      <c r="AC77" t="s">
        <v>34</v>
      </c>
      <c r="AD77" t="s">
        <v>44</v>
      </c>
      <c r="AE77" t="s">
        <v>44</v>
      </c>
      <c r="AF77" t="s">
        <v>36</v>
      </c>
      <c r="AG77" t="s">
        <v>37</v>
      </c>
      <c r="AH77" t="s">
        <v>36</v>
      </c>
      <c r="AI77" t="s">
        <v>36</v>
      </c>
      <c r="AJ77" t="s">
        <v>37</v>
      </c>
      <c r="AK77" t="s">
        <v>37</v>
      </c>
      <c r="AL77" t="s">
        <v>34</v>
      </c>
      <c r="AM77" t="s">
        <v>38</v>
      </c>
      <c r="AQ77" t="s">
        <v>1535</v>
      </c>
      <c r="AR77" t="s">
        <v>1536</v>
      </c>
      <c r="AS77" t="s">
        <v>1537</v>
      </c>
    </row>
    <row r="78" spans="1:45" x14ac:dyDescent="0.25">
      <c r="A78" t="s">
        <v>1538</v>
      </c>
      <c r="B78" t="s">
        <v>53</v>
      </c>
      <c r="D78" t="s">
        <v>103</v>
      </c>
      <c r="Q78" t="s">
        <v>1539</v>
      </c>
      <c r="Y78" s="177" t="s">
        <v>1539</v>
      </c>
      <c r="Z78" t="s">
        <v>140</v>
      </c>
      <c r="AB78" t="s">
        <v>34</v>
      </c>
      <c r="AC78" t="s">
        <v>34</v>
      </c>
      <c r="AD78" t="s">
        <v>44</v>
      </c>
      <c r="AE78" t="s">
        <v>44</v>
      </c>
      <c r="AF78" t="s">
        <v>37</v>
      </c>
      <c r="AG78" t="s">
        <v>44</v>
      </c>
      <c r="AH78" t="s">
        <v>37</v>
      </c>
      <c r="AI78" t="s">
        <v>37</v>
      </c>
      <c r="AJ78" t="s">
        <v>37</v>
      </c>
      <c r="AK78" t="s">
        <v>44</v>
      </c>
      <c r="AL78" t="s">
        <v>63</v>
      </c>
      <c r="AM78" t="s">
        <v>263</v>
      </c>
      <c r="AQ78" t="s">
        <v>1540</v>
      </c>
      <c r="AR78" t="s">
        <v>1541</v>
      </c>
      <c r="AS78" t="s">
        <v>1542</v>
      </c>
    </row>
    <row r="79" spans="1:45" x14ac:dyDescent="0.25">
      <c r="A79" t="s">
        <v>1543</v>
      </c>
      <c r="B79" t="s">
        <v>56</v>
      </c>
      <c r="D79" t="s">
        <v>42</v>
      </c>
      <c r="V79" t="s">
        <v>1501</v>
      </c>
      <c r="Y79" s="177" t="s">
        <v>1501</v>
      </c>
      <c r="Z79" t="s">
        <v>149</v>
      </c>
      <c r="AB79" t="s">
        <v>34</v>
      </c>
      <c r="AC79" t="s">
        <v>34</v>
      </c>
      <c r="AD79" t="s">
        <v>37</v>
      </c>
      <c r="AE79" t="s">
        <v>92</v>
      </c>
      <c r="AF79" t="s">
        <v>36</v>
      </c>
      <c r="AG79" t="s">
        <v>36</v>
      </c>
      <c r="AH79" t="s">
        <v>36</v>
      </c>
      <c r="AI79" t="s">
        <v>36</v>
      </c>
      <c r="AJ79" t="s">
        <v>37</v>
      </c>
      <c r="AK79" t="s">
        <v>37</v>
      </c>
      <c r="AL79" t="s">
        <v>34</v>
      </c>
      <c r="AM79" t="s">
        <v>38</v>
      </c>
      <c r="AQ79" t="s">
        <v>1544</v>
      </c>
      <c r="AR79" t="s">
        <v>1485</v>
      </c>
      <c r="AS79" t="s">
        <v>1545</v>
      </c>
    </row>
    <row r="80" spans="1:45" x14ac:dyDescent="0.25">
      <c r="A80" t="s">
        <v>1546</v>
      </c>
      <c r="B80" t="s">
        <v>53</v>
      </c>
      <c r="D80" t="s">
        <v>31</v>
      </c>
      <c r="T80" t="s">
        <v>73</v>
      </c>
      <c r="U80" t="s">
        <v>1547</v>
      </c>
      <c r="Y80" s="177" t="s">
        <v>1646</v>
      </c>
      <c r="Z80" t="s">
        <v>126</v>
      </c>
      <c r="AB80" t="s">
        <v>34</v>
      </c>
      <c r="AC80" t="s">
        <v>35</v>
      </c>
      <c r="AD80" t="s">
        <v>57</v>
      </c>
      <c r="AE80" t="s">
        <v>37</v>
      </c>
      <c r="AF80" t="s">
        <v>36</v>
      </c>
      <c r="AG80" t="s">
        <v>37</v>
      </c>
      <c r="AH80" t="s">
        <v>37</v>
      </c>
      <c r="AI80" t="s">
        <v>36</v>
      </c>
      <c r="AJ80" t="s">
        <v>37</v>
      </c>
      <c r="AK80" t="s">
        <v>37</v>
      </c>
      <c r="AL80" t="s">
        <v>34</v>
      </c>
      <c r="AM80" t="s">
        <v>38</v>
      </c>
      <c r="AQ80" t="s">
        <v>1548</v>
      </c>
      <c r="AR80" t="s">
        <v>1549</v>
      </c>
      <c r="AS80" t="s">
        <v>1545</v>
      </c>
    </row>
    <row r="81" spans="1:45" x14ac:dyDescent="0.25">
      <c r="A81" t="s">
        <v>1550</v>
      </c>
      <c r="B81" t="s">
        <v>30</v>
      </c>
      <c r="D81" t="s">
        <v>48</v>
      </c>
      <c r="G81" t="s">
        <v>1385</v>
      </c>
      <c r="Y81" s="177" t="s">
        <v>1385</v>
      </c>
      <c r="Z81" t="s">
        <v>132</v>
      </c>
      <c r="AB81" t="s">
        <v>34</v>
      </c>
      <c r="AC81" t="s">
        <v>34</v>
      </c>
      <c r="AD81" t="s">
        <v>37</v>
      </c>
      <c r="AE81" t="s">
        <v>44</v>
      </c>
      <c r="AF81" t="s">
        <v>36</v>
      </c>
      <c r="AG81" t="s">
        <v>37</v>
      </c>
      <c r="AH81" t="s">
        <v>36</v>
      </c>
      <c r="AI81" t="s">
        <v>37</v>
      </c>
      <c r="AJ81" t="s">
        <v>44</v>
      </c>
      <c r="AK81" t="s">
        <v>37</v>
      </c>
      <c r="AL81" t="s">
        <v>34</v>
      </c>
      <c r="AM81" t="s">
        <v>38</v>
      </c>
      <c r="AQ81" t="s">
        <v>1551</v>
      </c>
      <c r="AR81" t="s">
        <v>1552</v>
      </c>
      <c r="AS81" t="s">
        <v>1545</v>
      </c>
    </row>
    <row r="82" spans="1:45" x14ac:dyDescent="0.25">
      <c r="A82" t="s">
        <v>1553</v>
      </c>
      <c r="B82" t="s">
        <v>68</v>
      </c>
      <c r="D82" t="s">
        <v>42</v>
      </c>
      <c r="V82" t="s">
        <v>73</v>
      </c>
      <c r="W82" t="s">
        <v>1554</v>
      </c>
      <c r="Y82" s="177" t="s">
        <v>1647</v>
      </c>
      <c r="Z82" t="s">
        <v>126</v>
      </c>
      <c r="AB82" t="s">
        <v>35</v>
      </c>
      <c r="AC82" t="s">
        <v>35</v>
      </c>
      <c r="AD82" t="s">
        <v>36</v>
      </c>
      <c r="AE82" t="s">
        <v>36</v>
      </c>
      <c r="AF82" t="s">
        <v>36</v>
      </c>
      <c r="AG82" t="s">
        <v>37</v>
      </c>
      <c r="AH82" t="s">
        <v>36</v>
      </c>
      <c r="AI82" t="s">
        <v>36</v>
      </c>
      <c r="AJ82" t="s">
        <v>36</v>
      </c>
      <c r="AK82" t="s">
        <v>37</v>
      </c>
      <c r="AL82" t="s">
        <v>35</v>
      </c>
      <c r="AM82" t="s">
        <v>38</v>
      </c>
      <c r="AQ82" t="s">
        <v>1555</v>
      </c>
      <c r="AR82" t="s">
        <v>1556</v>
      </c>
      <c r="AS82" t="s">
        <v>1557</v>
      </c>
    </row>
    <row r="83" spans="1:45" x14ac:dyDescent="0.25">
      <c r="A83" t="s">
        <v>1558</v>
      </c>
      <c r="B83" t="s">
        <v>65</v>
      </c>
      <c r="D83" t="s">
        <v>75</v>
      </c>
      <c r="I83" t="s">
        <v>1559</v>
      </c>
      <c r="Y83" s="177" t="s">
        <v>1559</v>
      </c>
      <c r="Z83" t="s">
        <v>132</v>
      </c>
      <c r="AB83" t="s">
        <v>34</v>
      </c>
      <c r="AC83" t="s">
        <v>34</v>
      </c>
      <c r="AD83" t="s">
        <v>37</v>
      </c>
      <c r="AE83" t="s">
        <v>37</v>
      </c>
      <c r="AF83" t="s">
        <v>37</v>
      </c>
      <c r="AG83" t="s">
        <v>44</v>
      </c>
      <c r="AH83" t="s">
        <v>37</v>
      </c>
      <c r="AI83" t="s">
        <v>37</v>
      </c>
      <c r="AJ83" t="s">
        <v>37</v>
      </c>
      <c r="AK83" t="s">
        <v>59</v>
      </c>
      <c r="AL83" t="s">
        <v>34</v>
      </c>
      <c r="AM83" t="s">
        <v>39</v>
      </c>
      <c r="AN83" t="s">
        <v>77</v>
      </c>
      <c r="AP83" t="s">
        <v>39</v>
      </c>
      <c r="AQ83" t="s">
        <v>1560</v>
      </c>
      <c r="AR83" t="s">
        <v>1561</v>
      </c>
      <c r="AS83" t="s">
        <v>1562</v>
      </c>
    </row>
    <row r="84" spans="1:45" x14ac:dyDescent="0.25">
      <c r="A84" t="s">
        <v>1563</v>
      </c>
      <c r="B84" t="s">
        <v>65</v>
      </c>
      <c r="D84" t="s">
        <v>31</v>
      </c>
      <c r="T84" t="s">
        <v>1498</v>
      </c>
      <c r="Y84" s="177" t="s">
        <v>1498</v>
      </c>
      <c r="Z84" t="s">
        <v>132</v>
      </c>
      <c r="AB84" t="s">
        <v>35</v>
      </c>
      <c r="AC84" t="s">
        <v>35</v>
      </c>
      <c r="AD84" t="s">
        <v>57</v>
      </c>
      <c r="AE84" t="s">
        <v>36</v>
      </c>
      <c r="AF84" t="s">
        <v>36</v>
      </c>
      <c r="AG84" t="s">
        <v>44</v>
      </c>
      <c r="AH84" t="s">
        <v>36</v>
      </c>
      <c r="AI84" t="s">
        <v>37</v>
      </c>
      <c r="AJ84" t="s">
        <v>36</v>
      </c>
      <c r="AK84" t="s">
        <v>37</v>
      </c>
      <c r="AL84" t="s">
        <v>45</v>
      </c>
      <c r="AM84" t="s">
        <v>38</v>
      </c>
      <c r="AQ84" t="s">
        <v>1564</v>
      </c>
      <c r="AS84" t="s">
        <v>1565</v>
      </c>
    </row>
    <row r="85" spans="1:45" x14ac:dyDescent="0.25">
      <c r="A85" t="s">
        <v>1566</v>
      </c>
      <c r="B85" t="s">
        <v>88</v>
      </c>
      <c r="D85" t="s">
        <v>42</v>
      </c>
      <c r="V85" t="s">
        <v>1567</v>
      </c>
      <c r="Y85" s="177" t="s">
        <v>1567</v>
      </c>
      <c r="Z85" t="s">
        <v>132</v>
      </c>
      <c r="AB85" t="s">
        <v>63</v>
      </c>
      <c r="AC85" t="s">
        <v>34</v>
      </c>
      <c r="AD85" t="s">
        <v>44</v>
      </c>
      <c r="AE85" t="s">
        <v>44</v>
      </c>
      <c r="AF85" t="s">
        <v>44</v>
      </c>
      <c r="AG85" t="s">
        <v>37</v>
      </c>
      <c r="AH85" t="s">
        <v>37</v>
      </c>
      <c r="AI85" t="s">
        <v>36</v>
      </c>
      <c r="AJ85" t="s">
        <v>44</v>
      </c>
      <c r="AK85" t="s">
        <v>44</v>
      </c>
      <c r="AL85" t="s">
        <v>34</v>
      </c>
      <c r="AM85" t="s">
        <v>39</v>
      </c>
      <c r="AN85" t="s">
        <v>172</v>
      </c>
      <c r="AP85" t="s">
        <v>39</v>
      </c>
      <c r="AQ85" t="s">
        <v>1568</v>
      </c>
      <c r="AR85" t="s">
        <v>1569</v>
      </c>
      <c r="AS85" t="s">
        <v>1570</v>
      </c>
    </row>
    <row r="86" spans="1:45" x14ac:dyDescent="0.25">
      <c r="A86" t="s">
        <v>1571</v>
      </c>
      <c r="B86" t="s">
        <v>41</v>
      </c>
      <c r="D86" t="s">
        <v>48</v>
      </c>
      <c r="G86" t="s">
        <v>1401</v>
      </c>
      <c r="Y86" s="177" t="s">
        <v>1401</v>
      </c>
      <c r="Z86" t="s">
        <v>132</v>
      </c>
      <c r="AB86" t="s">
        <v>35</v>
      </c>
      <c r="AC86" t="s">
        <v>35</v>
      </c>
      <c r="AD86" t="s">
        <v>37</v>
      </c>
      <c r="AE86" t="s">
        <v>37</v>
      </c>
      <c r="AF86" t="s">
        <v>36</v>
      </c>
      <c r="AG86" t="s">
        <v>37</v>
      </c>
      <c r="AH86" t="s">
        <v>37</v>
      </c>
      <c r="AI86" t="s">
        <v>37</v>
      </c>
      <c r="AJ86" t="s">
        <v>37</v>
      </c>
      <c r="AK86" t="s">
        <v>37</v>
      </c>
      <c r="AL86" t="s">
        <v>34</v>
      </c>
      <c r="AM86" t="s">
        <v>38</v>
      </c>
      <c r="AS86" t="s">
        <v>1572</v>
      </c>
    </row>
    <row r="87" spans="1:45" x14ac:dyDescent="0.25">
      <c r="A87" t="s">
        <v>1573</v>
      </c>
      <c r="B87" t="s">
        <v>154</v>
      </c>
      <c r="D87" t="s">
        <v>31</v>
      </c>
      <c r="T87" t="s">
        <v>73</v>
      </c>
      <c r="U87" t="s">
        <v>1574</v>
      </c>
      <c r="Y87" s="177" t="s">
        <v>1648</v>
      </c>
      <c r="Z87" t="s">
        <v>132</v>
      </c>
      <c r="AB87" t="s">
        <v>34</v>
      </c>
      <c r="AC87" t="s">
        <v>34</v>
      </c>
      <c r="AD87" t="s">
        <v>44</v>
      </c>
      <c r="AE87" t="s">
        <v>44</v>
      </c>
      <c r="AF87" t="s">
        <v>37</v>
      </c>
      <c r="AG87" t="s">
        <v>37</v>
      </c>
      <c r="AH87" t="s">
        <v>37</v>
      </c>
      <c r="AI87" t="s">
        <v>37</v>
      </c>
      <c r="AJ87" t="s">
        <v>44</v>
      </c>
      <c r="AK87" t="s">
        <v>37</v>
      </c>
      <c r="AL87" t="s">
        <v>34</v>
      </c>
      <c r="AM87" t="s">
        <v>38</v>
      </c>
      <c r="AQ87" t="s">
        <v>1575</v>
      </c>
      <c r="AR87" t="s">
        <v>1576</v>
      </c>
      <c r="AS87" t="s">
        <v>1572</v>
      </c>
    </row>
    <row r="88" spans="1:45" x14ac:dyDescent="0.25">
      <c r="A88" t="s">
        <v>1577</v>
      </c>
      <c r="B88" t="s">
        <v>65</v>
      </c>
      <c r="D88" t="s">
        <v>81</v>
      </c>
      <c r="X88" t="s">
        <v>1578</v>
      </c>
      <c r="Y88" s="177" t="s">
        <v>1578</v>
      </c>
      <c r="Z88" t="s">
        <v>149</v>
      </c>
      <c r="AB88" t="s">
        <v>34</v>
      </c>
      <c r="AC88" t="s">
        <v>34</v>
      </c>
      <c r="AD88" t="s">
        <v>37</v>
      </c>
      <c r="AE88" t="s">
        <v>37</v>
      </c>
      <c r="AF88" t="s">
        <v>37</v>
      </c>
      <c r="AG88" t="s">
        <v>37</v>
      </c>
      <c r="AH88" t="s">
        <v>37</v>
      </c>
      <c r="AI88" t="s">
        <v>37</v>
      </c>
      <c r="AJ88" t="s">
        <v>44</v>
      </c>
      <c r="AK88" t="s">
        <v>37</v>
      </c>
      <c r="AL88" t="s">
        <v>34</v>
      </c>
      <c r="AM88" t="s">
        <v>38</v>
      </c>
      <c r="AQ88" t="s">
        <v>39</v>
      </c>
      <c r="AR88" t="s">
        <v>1579</v>
      </c>
      <c r="AS88" t="s">
        <v>1104</v>
      </c>
    </row>
    <row r="89" spans="1:45" x14ac:dyDescent="0.25">
      <c r="A89" t="s">
        <v>1580</v>
      </c>
      <c r="B89" t="s">
        <v>65</v>
      </c>
      <c r="D89" t="s">
        <v>31</v>
      </c>
      <c r="T89" t="s">
        <v>1498</v>
      </c>
      <c r="Y89" s="177" t="s">
        <v>1498</v>
      </c>
      <c r="Z89" t="s">
        <v>129</v>
      </c>
      <c r="AB89" t="s">
        <v>35</v>
      </c>
      <c r="AC89" t="s">
        <v>35</v>
      </c>
      <c r="AD89" t="s">
        <v>44</v>
      </c>
      <c r="AE89" t="s">
        <v>36</v>
      </c>
      <c r="AF89" t="s">
        <v>36</v>
      </c>
      <c r="AG89" t="s">
        <v>36</v>
      </c>
      <c r="AH89" t="s">
        <v>36</v>
      </c>
      <c r="AI89" t="s">
        <v>36</v>
      </c>
      <c r="AJ89" t="s">
        <v>36</v>
      </c>
      <c r="AK89" t="s">
        <v>36</v>
      </c>
      <c r="AL89" t="s">
        <v>35</v>
      </c>
      <c r="AM89" t="s">
        <v>38</v>
      </c>
      <c r="AQ89" t="s">
        <v>1581</v>
      </c>
      <c r="AR89" t="s">
        <v>1582</v>
      </c>
      <c r="AS89" t="s">
        <v>1106</v>
      </c>
    </row>
    <row r="90" spans="1:45" x14ac:dyDescent="0.25">
      <c r="A90" t="s">
        <v>1583</v>
      </c>
      <c r="B90" t="s">
        <v>65</v>
      </c>
      <c r="D90" t="s">
        <v>75</v>
      </c>
      <c r="I90" t="s">
        <v>1467</v>
      </c>
      <c r="Y90" s="177" t="s">
        <v>1467</v>
      </c>
      <c r="Z90" t="s">
        <v>126</v>
      </c>
      <c r="AB90" t="s">
        <v>35</v>
      </c>
      <c r="AC90" t="s">
        <v>35</v>
      </c>
      <c r="AD90" t="s">
        <v>44</v>
      </c>
      <c r="AE90" t="s">
        <v>36</v>
      </c>
      <c r="AF90" t="s">
        <v>36</v>
      </c>
      <c r="AG90" t="s">
        <v>37</v>
      </c>
      <c r="AH90" t="s">
        <v>36</v>
      </c>
      <c r="AI90" t="s">
        <v>36</v>
      </c>
      <c r="AJ90" t="s">
        <v>44</v>
      </c>
      <c r="AK90" t="s">
        <v>44</v>
      </c>
      <c r="AL90" t="s">
        <v>34</v>
      </c>
      <c r="AM90" t="s">
        <v>38</v>
      </c>
      <c r="AQ90" t="s">
        <v>1584</v>
      </c>
      <c r="AR90" t="s">
        <v>1289</v>
      </c>
      <c r="AS90" t="s">
        <v>1107</v>
      </c>
    </row>
    <row r="91" spans="1:45" x14ac:dyDescent="0.25">
      <c r="A91" t="s">
        <v>1585</v>
      </c>
      <c r="B91" t="s">
        <v>53</v>
      </c>
      <c r="D91" t="s">
        <v>155</v>
      </c>
      <c r="M91" t="s">
        <v>53</v>
      </c>
      <c r="Y91" s="177" t="s">
        <v>53</v>
      </c>
      <c r="Z91" t="s">
        <v>126</v>
      </c>
      <c r="AB91" t="s">
        <v>63</v>
      </c>
      <c r="AC91" t="s">
        <v>63</v>
      </c>
      <c r="AD91" t="s">
        <v>37</v>
      </c>
      <c r="AE91" t="s">
        <v>44</v>
      </c>
      <c r="AF91" t="s">
        <v>59</v>
      </c>
      <c r="AG91" t="s">
        <v>44</v>
      </c>
      <c r="AH91" t="s">
        <v>44</v>
      </c>
      <c r="AI91" t="s">
        <v>37</v>
      </c>
      <c r="AJ91" t="s">
        <v>44</v>
      </c>
      <c r="AK91" t="s">
        <v>37</v>
      </c>
      <c r="AL91" t="s">
        <v>63</v>
      </c>
      <c r="AM91" t="s">
        <v>39</v>
      </c>
      <c r="AN91" t="s">
        <v>73</v>
      </c>
      <c r="AO91" t="s">
        <v>1586</v>
      </c>
      <c r="AP91" t="s">
        <v>39</v>
      </c>
      <c r="AQ91" t="s">
        <v>1587</v>
      </c>
      <c r="AR91" t="s">
        <v>1588</v>
      </c>
      <c r="AS91" t="s">
        <v>1107</v>
      </c>
    </row>
    <row r="92" spans="1:45" x14ac:dyDescent="0.25">
      <c r="A92" t="s">
        <v>1589</v>
      </c>
      <c r="B92" t="s">
        <v>109</v>
      </c>
      <c r="C92" t="s">
        <v>1590</v>
      </c>
      <c r="D92" t="s">
        <v>48</v>
      </c>
      <c r="G92" t="s">
        <v>73</v>
      </c>
      <c r="H92" t="s">
        <v>1591</v>
      </c>
      <c r="Y92" s="177" t="s">
        <v>1649</v>
      </c>
      <c r="Z92" t="s">
        <v>73</v>
      </c>
      <c r="AA92" t="s">
        <v>381</v>
      </c>
      <c r="AB92" t="s">
        <v>35</v>
      </c>
      <c r="AC92" t="s">
        <v>35</v>
      </c>
      <c r="AD92" t="s">
        <v>36</v>
      </c>
      <c r="AE92" t="s">
        <v>44</v>
      </c>
      <c r="AF92" t="s">
        <v>36</v>
      </c>
      <c r="AG92" t="s">
        <v>37</v>
      </c>
      <c r="AH92" t="s">
        <v>36</v>
      </c>
      <c r="AI92" t="s">
        <v>59</v>
      </c>
      <c r="AJ92" t="s">
        <v>44</v>
      </c>
      <c r="AK92" t="s">
        <v>36</v>
      </c>
      <c r="AL92" t="s">
        <v>35</v>
      </c>
      <c r="AM92" t="s">
        <v>38</v>
      </c>
      <c r="AQ92" t="s">
        <v>1592</v>
      </c>
      <c r="AR92" t="s">
        <v>1593</v>
      </c>
      <c r="AS92" t="s">
        <v>1594</v>
      </c>
    </row>
    <row r="93" spans="1:45" x14ac:dyDescent="0.25">
      <c r="A93" t="s">
        <v>1595</v>
      </c>
      <c r="B93" t="s">
        <v>53</v>
      </c>
      <c r="D93" t="s">
        <v>155</v>
      </c>
      <c r="M93" t="s">
        <v>53</v>
      </c>
      <c r="Y93" s="177" t="s">
        <v>53</v>
      </c>
      <c r="Z93" t="s">
        <v>132</v>
      </c>
      <c r="AB93" t="s">
        <v>51</v>
      </c>
      <c r="AC93" t="s">
        <v>51</v>
      </c>
      <c r="AD93" t="s">
        <v>44</v>
      </c>
      <c r="AE93" t="s">
        <v>44</v>
      </c>
      <c r="AF93" t="s">
        <v>59</v>
      </c>
      <c r="AG93" t="s">
        <v>44</v>
      </c>
      <c r="AH93" t="s">
        <v>58</v>
      </c>
      <c r="AI93" t="s">
        <v>59</v>
      </c>
      <c r="AJ93" t="s">
        <v>59</v>
      </c>
      <c r="AK93" t="s">
        <v>37</v>
      </c>
      <c r="AL93" t="s">
        <v>63</v>
      </c>
      <c r="AM93" t="s">
        <v>39</v>
      </c>
      <c r="AN93" t="s">
        <v>172</v>
      </c>
      <c r="AP93" t="s">
        <v>39</v>
      </c>
      <c r="AQ93" t="s">
        <v>1596</v>
      </c>
      <c r="AR93" t="s">
        <v>1597</v>
      </c>
      <c r="AS93" t="s">
        <v>1108</v>
      </c>
    </row>
    <row r="94" spans="1:45" x14ac:dyDescent="0.25">
      <c r="A94" t="s">
        <v>1598</v>
      </c>
      <c r="B94" t="s">
        <v>65</v>
      </c>
      <c r="D94" t="s">
        <v>31</v>
      </c>
      <c r="T94" t="s">
        <v>1498</v>
      </c>
      <c r="Y94" s="177" t="s">
        <v>1498</v>
      </c>
      <c r="Z94" t="s">
        <v>135</v>
      </c>
      <c r="AB94" t="s">
        <v>35</v>
      </c>
      <c r="AC94" t="s">
        <v>35</v>
      </c>
      <c r="AD94" t="s">
        <v>36</v>
      </c>
      <c r="AE94" t="s">
        <v>36</v>
      </c>
      <c r="AF94" t="s">
        <v>36</v>
      </c>
      <c r="AG94" t="s">
        <v>36</v>
      </c>
      <c r="AH94" t="s">
        <v>36</v>
      </c>
      <c r="AI94" t="s">
        <v>36</v>
      </c>
      <c r="AJ94" t="s">
        <v>36</v>
      </c>
      <c r="AK94" t="s">
        <v>36</v>
      </c>
      <c r="AL94" t="s">
        <v>45</v>
      </c>
      <c r="AM94" t="s">
        <v>38</v>
      </c>
      <c r="AQ94" t="s">
        <v>1599</v>
      </c>
      <c r="AR94" t="s">
        <v>1217</v>
      </c>
      <c r="AS94" t="s">
        <v>1108</v>
      </c>
    </row>
    <row r="95" spans="1:45" x14ac:dyDescent="0.25">
      <c r="A95" t="s">
        <v>1600</v>
      </c>
      <c r="B95" t="s">
        <v>109</v>
      </c>
      <c r="D95" t="s">
        <v>31</v>
      </c>
      <c r="T95" t="s">
        <v>1601</v>
      </c>
      <c r="Y95" s="177" t="s">
        <v>1601</v>
      </c>
      <c r="Z95" t="s">
        <v>140</v>
      </c>
      <c r="AB95" t="s">
        <v>34</v>
      </c>
      <c r="AC95" t="s">
        <v>34</v>
      </c>
      <c r="AD95" t="s">
        <v>37</v>
      </c>
      <c r="AE95" t="s">
        <v>44</v>
      </c>
      <c r="AF95" t="s">
        <v>37</v>
      </c>
      <c r="AG95" t="s">
        <v>37</v>
      </c>
      <c r="AH95" t="s">
        <v>36</v>
      </c>
      <c r="AI95" t="s">
        <v>37</v>
      </c>
      <c r="AJ95" t="s">
        <v>36</v>
      </c>
      <c r="AK95" t="s">
        <v>37</v>
      </c>
      <c r="AL95" t="s">
        <v>45</v>
      </c>
      <c r="AM95" t="s">
        <v>38</v>
      </c>
      <c r="AQ95" t="s">
        <v>1602</v>
      </c>
      <c r="AR95" t="s">
        <v>1603</v>
      </c>
      <c r="AS95" t="s">
        <v>1108</v>
      </c>
    </row>
    <row r="96" spans="1:45" x14ac:dyDescent="0.25">
      <c r="A96" t="s">
        <v>1604</v>
      </c>
      <c r="B96" t="s">
        <v>41</v>
      </c>
      <c r="D96" t="s">
        <v>155</v>
      </c>
      <c r="M96" t="s">
        <v>1605</v>
      </c>
      <c r="Y96" s="177" t="s">
        <v>1605</v>
      </c>
      <c r="Z96" t="s">
        <v>140</v>
      </c>
      <c r="AB96" t="s">
        <v>34</v>
      </c>
      <c r="AC96" t="s">
        <v>34</v>
      </c>
      <c r="AD96" t="s">
        <v>37</v>
      </c>
      <c r="AE96" t="s">
        <v>44</v>
      </c>
      <c r="AF96" t="s">
        <v>36</v>
      </c>
      <c r="AG96" t="s">
        <v>37</v>
      </c>
      <c r="AH96" t="s">
        <v>37</v>
      </c>
      <c r="AI96" t="s">
        <v>44</v>
      </c>
      <c r="AJ96" t="s">
        <v>44</v>
      </c>
      <c r="AK96" t="s">
        <v>59</v>
      </c>
      <c r="AL96" t="s">
        <v>63</v>
      </c>
      <c r="AM96" t="s">
        <v>38</v>
      </c>
      <c r="AQ96" t="s">
        <v>1606</v>
      </c>
      <c r="AR96" t="s">
        <v>1607</v>
      </c>
      <c r="AS96" t="s">
        <v>1108</v>
      </c>
    </row>
    <row r="97" spans="1:45" x14ac:dyDescent="0.25">
      <c r="A97" t="s">
        <v>1608</v>
      </c>
      <c r="B97" t="s">
        <v>41</v>
      </c>
      <c r="D97" t="s">
        <v>61</v>
      </c>
      <c r="O97" t="s">
        <v>1609</v>
      </c>
      <c r="Y97" s="177" t="s">
        <v>1609</v>
      </c>
      <c r="Z97" t="s">
        <v>129</v>
      </c>
      <c r="AB97" t="s">
        <v>34</v>
      </c>
      <c r="AC97" t="s">
        <v>35</v>
      </c>
      <c r="AD97" t="s">
        <v>37</v>
      </c>
      <c r="AE97" t="s">
        <v>37</v>
      </c>
      <c r="AF97" t="s">
        <v>37</v>
      </c>
      <c r="AG97" t="s">
        <v>37</v>
      </c>
      <c r="AH97" t="s">
        <v>37</v>
      </c>
      <c r="AI97" t="s">
        <v>37</v>
      </c>
      <c r="AJ97" t="s">
        <v>37</v>
      </c>
      <c r="AK97" t="s">
        <v>37</v>
      </c>
      <c r="AL97" t="s">
        <v>34</v>
      </c>
      <c r="AM97" t="s">
        <v>38</v>
      </c>
      <c r="AQ97" t="s">
        <v>1610</v>
      </c>
      <c r="AR97" t="s">
        <v>1611</v>
      </c>
      <c r="AS97" t="s">
        <v>1612</v>
      </c>
    </row>
    <row r="98" spans="1:45" x14ac:dyDescent="0.25">
      <c r="A98" t="s">
        <v>1613</v>
      </c>
      <c r="B98" t="s">
        <v>68</v>
      </c>
      <c r="D98" t="s">
        <v>103</v>
      </c>
      <c r="Q98" t="s">
        <v>1525</v>
      </c>
      <c r="Y98" s="177" t="s">
        <v>1525</v>
      </c>
      <c r="Z98" t="s">
        <v>135</v>
      </c>
      <c r="AB98" t="s">
        <v>34</v>
      </c>
      <c r="AC98" t="s">
        <v>35</v>
      </c>
      <c r="AD98" t="s">
        <v>36</v>
      </c>
      <c r="AE98" t="s">
        <v>37</v>
      </c>
      <c r="AF98" t="s">
        <v>37</v>
      </c>
      <c r="AG98" t="s">
        <v>37</v>
      </c>
      <c r="AH98" t="s">
        <v>36</v>
      </c>
      <c r="AI98" t="s">
        <v>37</v>
      </c>
      <c r="AJ98" t="s">
        <v>37</v>
      </c>
      <c r="AK98" t="s">
        <v>59</v>
      </c>
      <c r="AL98" t="s">
        <v>34</v>
      </c>
      <c r="AM98" t="s">
        <v>38</v>
      </c>
      <c r="AQ98" t="s">
        <v>1614</v>
      </c>
      <c r="AR98" t="s">
        <v>1615</v>
      </c>
      <c r="AS98" t="s">
        <v>1616</v>
      </c>
    </row>
    <row r="99" spans="1:45" x14ac:dyDescent="0.25">
      <c r="A99" t="s">
        <v>1617</v>
      </c>
      <c r="B99" t="s">
        <v>53</v>
      </c>
      <c r="D99" t="s">
        <v>155</v>
      </c>
      <c r="M99" t="s">
        <v>53</v>
      </c>
      <c r="Y99" s="177" t="s">
        <v>53</v>
      </c>
      <c r="Z99" t="s">
        <v>149</v>
      </c>
      <c r="AB99" t="s">
        <v>51</v>
      </c>
      <c r="AC99" t="s">
        <v>63</v>
      </c>
      <c r="AD99" t="s">
        <v>37</v>
      </c>
      <c r="AE99" t="s">
        <v>44</v>
      </c>
      <c r="AF99" t="s">
        <v>44</v>
      </c>
      <c r="AG99" t="s">
        <v>44</v>
      </c>
      <c r="AH99" t="s">
        <v>44</v>
      </c>
      <c r="AI99" t="s">
        <v>44</v>
      </c>
      <c r="AJ99" t="s">
        <v>44</v>
      </c>
      <c r="AK99" t="s">
        <v>44</v>
      </c>
      <c r="AL99" t="s">
        <v>63</v>
      </c>
      <c r="AM99" t="s">
        <v>263</v>
      </c>
      <c r="AQ99" t="s">
        <v>1618</v>
      </c>
      <c r="AR99" t="s">
        <v>1619</v>
      </c>
      <c r="AS99" t="s">
        <v>1616</v>
      </c>
    </row>
    <row r="100" spans="1:45" x14ac:dyDescent="0.25">
      <c r="A100" t="s">
        <v>1620</v>
      </c>
      <c r="B100" t="s">
        <v>68</v>
      </c>
      <c r="D100" t="s">
        <v>103</v>
      </c>
      <c r="Q100" t="s">
        <v>1621</v>
      </c>
      <c r="Y100" s="177" t="s">
        <v>1621</v>
      </c>
      <c r="Z100" t="s">
        <v>129</v>
      </c>
      <c r="AB100" t="s">
        <v>35</v>
      </c>
      <c r="AC100" t="s">
        <v>35</v>
      </c>
      <c r="AD100" t="s">
        <v>37</v>
      </c>
      <c r="AE100" t="s">
        <v>37</v>
      </c>
      <c r="AF100" t="s">
        <v>36</v>
      </c>
      <c r="AG100" t="s">
        <v>36</v>
      </c>
      <c r="AH100" t="s">
        <v>36</v>
      </c>
      <c r="AI100" t="s">
        <v>36</v>
      </c>
      <c r="AJ100" t="s">
        <v>37</v>
      </c>
      <c r="AK100" t="s">
        <v>37</v>
      </c>
      <c r="AL100" t="s">
        <v>63</v>
      </c>
      <c r="AM100" t="s">
        <v>38</v>
      </c>
      <c r="AQ100" t="s">
        <v>1622</v>
      </c>
      <c r="AR100" t="s">
        <v>1623</v>
      </c>
      <c r="AS100" t="s">
        <v>1624</v>
      </c>
    </row>
    <row r="101" spans="1:45" x14ac:dyDescent="0.25">
      <c r="A101" t="s">
        <v>1625</v>
      </c>
      <c r="B101" t="s">
        <v>65</v>
      </c>
      <c r="D101" t="s">
        <v>155</v>
      </c>
      <c r="M101" t="s">
        <v>1626</v>
      </c>
      <c r="Y101" s="177" t="s">
        <v>1626</v>
      </c>
      <c r="Z101" t="s">
        <v>140</v>
      </c>
      <c r="AB101" t="s">
        <v>35</v>
      </c>
      <c r="AC101" t="s">
        <v>63</v>
      </c>
      <c r="AD101" t="s">
        <v>37</v>
      </c>
      <c r="AE101" t="s">
        <v>44</v>
      </c>
      <c r="AF101" t="s">
        <v>37</v>
      </c>
      <c r="AG101" t="s">
        <v>36</v>
      </c>
      <c r="AH101" t="s">
        <v>37</v>
      </c>
      <c r="AI101" t="s">
        <v>44</v>
      </c>
      <c r="AJ101" t="s">
        <v>44</v>
      </c>
      <c r="AK101" t="s">
        <v>44</v>
      </c>
      <c r="AL101" t="s">
        <v>34</v>
      </c>
      <c r="AM101" t="s">
        <v>38</v>
      </c>
      <c r="AQ101" t="s">
        <v>1627</v>
      </c>
      <c r="AR101" t="s">
        <v>1628</v>
      </c>
      <c r="AS101" t="s">
        <v>1113</v>
      </c>
    </row>
    <row r="102" spans="1:45" x14ac:dyDescent="0.25">
      <c r="A102" t="s">
        <v>1629</v>
      </c>
      <c r="B102" t="s">
        <v>65</v>
      </c>
      <c r="D102" t="s">
        <v>155</v>
      </c>
      <c r="M102" t="s">
        <v>1626</v>
      </c>
      <c r="Y102" s="177" t="s">
        <v>1626</v>
      </c>
      <c r="Z102" t="s">
        <v>129</v>
      </c>
      <c r="AB102" t="s">
        <v>34</v>
      </c>
      <c r="AC102" t="s">
        <v>51</v>
      </c>
      <c r="AD102" t="s">
        <v>59</v>
      </c>
      <c r="AE102" t="s">
        <v>59</v>
      </c>
      <c r="AF102" t="s">
        <v>37</v>
      </c>
      <c r="AG102" t="s">
        <v>59</v>
      </c>
      <c r="AH102" t="s">
        <v>59</v>
      </c>
      <c r="AI102" t="s">
        <v>59</v>
      </c>
      <c r="AJ102" t="s">
        <v>37</v>
      </c>
      <c r="AK102" t="s">
        <v>44</v>
      </c>
      <c r="AL102" t="s">
        <v>51</v>
      </c>
      <c r="AM102" t="s">
        <v>263</v>
      </c>
      <c r="AQ102" t="s">
        <v>1630</v>
      </c>
      <c r="AR102" t="s">
        <v>1631</v>
      </c>
      <c r="AS102" t="s">
        <v>1114</v>
      </c>
    </row>
    <row r="103" spans="1:45" x14ac:dyDescent="0.25">
      <c r="A103" t="s">
        <v>1632</v>
      </c>
      <c r="B103" t="s">
        <v>65</v>
      </c>
      <c r="D103" t="s">
        <v>155</v>
      </c>
      <c r="M103" t="s">
        <v>1633</v>
      </c>
      <c r="Y103" s="177" t="s">
        <v>1633</v>
      </c>
      <c r="Z103" t="s">
        <v>126</v>
      </c>
      <c r="AB103" t="s">
        <v>34</v>
      </c>
      <c r="AC103" t="s">
        <v>34</v>
      </c>
      <c r="AD103" t="s">
        <v>36</v>
      </c>
      <c r="AE103" t="s">
        <v>44</v>
      </c>
      <c r="AF103" t="s">
        <v>44</v>
      </c>
      <c r="AG103" t="s">
        <v>37</v>
      </c>
      <c r="AH103" t="s">
        <v>44</v>
      </c>
      <c r="AI103" t="s">
        <v>37</v>
      </c>
      <c r="AJ103" t="s">
        <v>37</v>
      </c>
      <c r="AK103" t="s">
        <v>44</v>
      </c>
      <c r="AL103" t="s">
        <v>34</v>
      </c>
      <c r="AM103" t="s">
        <v>38</v>
      </c>
      <c r="AQ103" t="s">
        <v>1634</v>
      </c>
      <c r="AR103" t="s">
        <v>1635</v>
      </c>
      <c r="AS103" t="s">
        <v>1114</v>
      </c>
    </row>
  </sheetData>
  <autoFilter ref="A1:AS10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4"/>
  <sheetViews>
    <sheetView workbookViewId="0"/>
  </sheetViews>
  <sheetFormatPr defaultRowHeight="15" x14ac:dyDescent="0.25"/>
  <cols>
    <col min="1" max="1" width="24.5703125" bestFit="1" customWidth="1"/>
    <col min="2" max="2" width="49.5703125" bestFit="1" customWidth="1"/>
    <col min="3" max="3" width="38.28515625" bestFit="1" customWidth="1"/>
    <col min="4" max="4" width="35.5703125" bestFit="1" customWidth="1"/>
    <col min="5" max="5" width="81.28515625" bestFit="1" customWidth="1"/>
    <col min="6" max="6" width="81.42578125" bestFit="1" customWidth="1"/>
    <col min="7" max="7" width="39.5703125" bestFit="1" customWidth="1"/>
    <col min="8" max="8" width="81.140625" bestFit="1" customWidth="1"/>
    <col min="9" max="9" width="81.42578125" bestFit="1" customWidth="1"/>
    <col min="10" max="10" width="39.5703125" bestFit="1" customWidth="1"/>
    <col min="11" max="11" width="81.42578125" bestFit="1" customWidth="1"/>
    <col min="12" max="12" width="39.5703125" bestFit="1" customWidth="1"/>
    <col min="13" max="13" width="38" bestFit="1" customWidth="1"/>
    <col min="14" max="14" width="81.28515625" bestFit="1" customWidth="1"/>
    <col min="15" max="15" width="39.42578125" bestFit="1" customWidth="1"/>
    <col min="16" max="16" width="81.42578125" bestFit="1" customWidth="1"/>
    <col min="17" max="17" width="39.5703125" bestFit="1" customWidth="1"/>
    <col min="18" max="18" width="80.85546875" bestFit="1" customWidth="1"/>
    <col min="19" max="19" width="39" bestFit="1" customWidth="1"/>
    <col min="20" max="20" width="80.85546875" bestFit="1" customWidth="1"/>
    <col min="21" max="21" width="39" bestFit="1" customWidth="1"/>
    <col min="22" max="22" width="81.28515625" bestFit="1" customWidth="1"/>
    <col min="23" max="23" width="39.42578125" bestFit="1" customWidth="1"/>
    <col min="24" max="24" width="80.85546875" bestFit="1" customWidth="1"/>
    <col min="25" max="25" width="82" bestFit="1" customWidth="1"/>
    <col min="26" max="26" width="40.140625" bestFit="1" customWidth="1"/>
    <col min="27" max="28" width="81.42578125" bestFit="1" customWidth="1"/>
    <col min="29" max="29" width="39.5703125" bestFit="1" customWidth="1"/>
    <col min="30" max="30" width="39.5703125" style="197" customWidth="1"/>
    <col min="31" max="31" width="17.5703125" bestFit="1" customWidth="1"/>
    <col min="32" max="32" width="38.28515625" bestFit="1" customWidth="1"/>
    <col min="33" max="43" width="20.85546875" customWidth="1"/>
    <col min="44" max="44" width="24.28515625" customWidth="1"/>
    <col min="45" max="46" width="40.42578125" bestFit="1" customWidth="1"/>
    <col min="47" max="47" width="91.140625" bestFit="1" customWidth="1"/>
    <col min="48" max="48" width="104.28515625" bestFit="1" customWidth="1"/>
    <col min="49" max="49" width="92.140625" bestFit="1" customWidth="1"/>
    <col min="50" max="50" width="85.85546875" bestFit="1" customWidth="1"/>
    <col min="51" max="51" width="71.28515625" bestFit="1" customWidth="1"/>
    <col min="52" max="52" width="94.140625" bestFit="1" customWidth="1"/>
    <col min="53" max="54" width="25.7109375" customWidth="1"/>
    <col min="55" max="55" width="10.42578125" bestFit="1" customWidth="1"/>
  </cols>
  <sheetData>
    <row r="1" spans="1:55" x14ac:dyDescent="0.25">
      <c r="A1" t="s">
        <v>0</v>
      </c>
      <c r="B1" t="s">
        <v>1230</v>
      </c>
      <c r="C1" t="s">
        <v>2</v>
      </c>
      <c r="D1" t="s">
        <v>1231</v>
      </c>
      <c r="E1" t="s">
        <v>1232</v>
      </c>
      <c r="F1" t="s">
        <v>1233</v>
      </c>
      <c r="G1" t="s">
        <v>1234</v>
      </c>
      <c r="H1" t="s">
        <v>1235</v>
      </c>
      <c r="I1" t="s">
        <v>1236</v>
      </c>
      <c r="J1" t="s">
        <v>1237</v>
      </c>
      <c r="K1" t="s">
        <v>1238</v>
      </c>
      <c r="L1" t="s">
        <v>1239</v>
      </c>
      <c r="M1" t="s">
        <v>1240</v>
      </c>
      <c r="N1" t="s">
        <v>1241</v>
      </c>
      <c r="O1" t="s">
        <v>1242</v>
      </c>
      <c r="P1" t="s">
        <v>1243</v>
      </c>
      <c r="Q1" t="s">
        <v>1244</v>
      </c>
      <c r="R1" t="s">
        <v>1245</v>
      </c>
      <c r="S1" t="s">
        <v>1246</v>
      </c>
      <c r="T1" t="s">
        <v>1247</v>
      </c>
      <c r="U1" t="s">
        <v>1248</v>
      </c>
      <c r="V1" t="s">
        <v>1249</v>
      </c>
      <c r="W1" t="s">
        <v>1250</v>
      </c>
      <c r="X1" t="s">
        <v>1251</v>
      </c>
      <c r="Y1" t="s">
        <v>1252</v>
      </c>
      <c r="Z1" t="s">
        <v>1253</v>
      </c>
      <c r="AA1" t="s">
        <v>1254</v>
      </c>
      <c r="AB1" t="s">
        <v>1255</v>
      </c>
      <c r="AC1" t="s">
        <v>1256</v>
      </c>
      <c r="AD1" s="197" t="s">
        <v>1740</v>
      </c>
      <c r="AE1" t="s">
        <v>6</v>
      </c>
      <c r="AF1" t="s">
        <v>7</v>
      </c>
      <c r="AG1" t="s">
        <v>8</v>
      </c>
      <c r="AH1" t="s">
        <v>9</v>
      </c>
      <c r="AI1" t="s">
        <v>10</v>
      </c>
      <c r="AJ1" t="s">
        <v>11</v>
      </c>
      <c r="AK1" t="s">
        <v>12</v>
      </c>
      <c r="AL1" t="s">
        <v>13</v>
      </c>
      <c r="AM1" t="s">
        <v>14</v>
      </c>
      <c r="AN1" t="s">
        <v>15</v>
      </c>
      <c r="AO1" t="s">
        <v>16</v>
      </c>
      <c r="AP1" t="s">
        <v>17</v>
      </c>
      <c r="AQ1" t="s">
        <v>18</v>
      </c>
      <c r="AR1" t="s">
        <v>19</v>
      </c>
      <c r="AS1" t="s">
        <v>20</v>
      </c>
      <c r="AT1" t="s">
        <v>21</v>
      </c>
      <c r="AU1" t="s">
        <v>22</v>
      </c>
      <c r="AV1" t="s">
        <v>23</v>
      </c>
      <c r="AW1" t="s">
        <v>24</v>
      </c>
      <c r="AX1" t="s">
        <v>25</v>
      </c>
      <c r="AY1" t="s">
        <v>26</v>
      </c>
      <c r="AZ1" t="s">
        <v>27</v>
      </c>
      <c r="BA1" t="s">
        <v>1124</v>
      </c>
      <c r="BB1" t="s">
        <v>1125</v>
      </c>
      <c r="BC1" t="s">
        <v>28</v>
      </c>
    </row>
    <row r="2" spans="1:55" x14ac:dyDescent="0.25">
      <c r="A2" t="s">
        <v>1651</v>
      </c>
      <c r="B2" t="s">
        <v>48</v>
      </c>
      <c r="D2" t="s">
        <v>41</v>
      </c>
      <c r="AB2" t="s">
        <v>1094</v>
      </c>
      <c r="AD2" s="197" t="s">
        <v>1094</v>
      </c>
      <c r="AE2" t="s">
        <v>33</v>
      </c>
      <c r="AG2">
        <v>5</v>
      </c>
      <c r="AH2">
        <v>2</v>
      </c>
      <c r="AI2">
        <v>3</v>
      </c>
      <c r="AJ2">
        <v>2</v>
      </c>
      <c r="AK2">
        <v>3</v>
      </c>
      <c r="AL2">
        <v>4</v>
      </c>
      <c r="AM2">
        <v>4</v>
      </c>
      <c r="AN2">
        <v>3</v>
      </c>
      <c r="AO2">
        <v>4</v>
      </c>
      <c r="AP2">
        <v>2</v>
      </c>
      <c r="AQ2">
        <v>3</v>
      </c>
      <c r="AR2" t="s">
        <v>38</v>
      </c>
      <c r="AV2" t="s">
        <v>38</v>
      </c>
      <c r="AW2" t="s">
        <v>39</v>
      </c>
      <c r="AX2" t="s">
        <v>39</v>
      </c>
      <c r="AY2" t="s">
        <v>39</v>
      </c>
      <c r="AZ2" t="s">
        <v>38</v>
      </c>
      <c r="BB2" t="s">
        <v>1652</v>
      </c>
      <c r="BC2" t="s">
        <v>1653</v>
      </c>
    </row>
    <row r="3" spans="1:55" x14ac:dyDescent="0.25">
      <c r="A3" t="s">
        <v>1654</v>
      </c>
      <c r="B3" t="s">
        <v>42</v>
      </c>
      <c r="D3" t="s">
        <v>109</v>
      </c>
      <c r="N3" t="s">
        <v>42</v>
      </c>
      <c r="AD3" s="197" t="s">
        <v>42</v>
      </c>
      <c r="AE3" t="s">
        <v>33</v>
      </c>
      <c r="AG3">
        <v>4</v>
      </c>
      <c r="AH3">
        <v>4</v>
      </c>
      <c r="AI3">
        <v>5</v>
      </c>
      <c r="AJ3">
        <v>3</v>
      </c>
      <c r="AK3">
        <v>4</v>
      </c>
      <c r="AL3">
        <v>4</v>
      </c>
      <c r="AM3">
        <v>5</v>
      </c>
      <c r="AN3">
        <v>4</v>
      </c>
      <c r="AO3">
        <v>5</v>
      </c>
      <c r="AP3">
        <v>4</v>
      </c>
      <c r="AQ3">
        <v>4</v>
      </c>
      <c r="AR3" t="s">
        <v>38</v>
      </c>
      <c r="AV3" t="s">
        <v>39</v>
      </c>
      <c r="AW3" t="s">
        <v>39</v>
      </c>
      <c r="AX3" t="s">
        <v>39</v>
      </c>
      <c r="AY3" t="s">
        <v>39</v>
      </c>
      <c r="AZ3" t="s">
        <v>39</v>
      </c>
      <c r="BA3" t="s">
        <v>1655</v>
      </c>
      <c r="BB3" t="s">
        <v>1656</v>
      </c>
      <c r="BC3" t="s">
        <v>1653</v>
      </c>
    </row>
    <row r="4" spans="1:55" x14ac:dyDescent="0.25">
      <c r="A4" t="s">
        <v>1657</v>
      </c>
      <c r="B4" t="s">
        <v>48</v>
      </c>
      <c r="D4" t="s">
        <v>30</v>
      </c>
      <c r="K4" t="s">
        <v>1094</v>
      </c>
      <c r="AD4" s="197" t="s">
        <v>1094</v>
      </c>
      <c r="AE4" t="s">
        <v>50</v>
      </c>
      <c r="AG4">
        <v>4</v>
      </c>
      <c r="AH4">
        <v>4</v>
      </c>
      <c r="AI4">
        <v>3</v>
      </c>
      <c r="AJ4">
        <v>3</v>
      </c>
      <c r="AK4">
        <v>3</v>
      </c>
      <c r="AL4">
        <v>3</v>
      </c>
      <c r="AM4">
        <v>4</v>
      </c>
      <c r="AN4">
        <v>4</v>
      </c>
      <c r="AO4">
        <v>3</v>
      </c>
      <c r="AP4">
        <v>3</v>
      </c>
      <c r="AQ4">
        <v>5</v>
      </c>
      <c r="AR4" t="s">
        <v>38</v>
      </c>
      <c r="AV4" t="s">
        <v>38</v>
      </c>
      <c r="AW4" t="s">
        <v>39</v>
      </c>
      <c r="AX4" t="s">
        <v>38</v>
      </c>
      <c r="AY4" t="s">
        <v>39</v>
      </c>
      <c r="AZ4" t="s">
        <v>39</v>
      </c>
      <c r="BC4" t="s">
        <v>1653</v>
      </c>
    </row>
    <row r="5" spans="1:55" x14ac:dyDescent="0.25">
      <c r="A5" t="s">
        <v>1658</v>
      </c>
      <c r="B5" t="s">
        <v>48</v>
      </c>
      <c r="D5" t="s">
        <v>30</v>
      </c>
      <c r="K5" t="s">
        <v>1094</v>
      </c>
      <c r="AD5" s="197" t="s">
        <v>1094</v>
      </c>
      <c r="AE5" t="s">
        <v>50</v>
      </c>
      <c r="AG5">
        <v>3</v>
      </c>
      <c r="AH5">
        <v>4</v>
      </c>
      <c r="AI5">
        <v>3</v>
      </c>
      <c r="AJ5">
        <v>3</v>
      </c>
      <c r="AK5">
        <v>3</v>
      </c>
      <c r="AL5">
        <v>2</v>
      </c>
      <c r="AM5">
        <v>3</v>
      </c>
      <c r="AN5">
        <v>3</v>
      </c>
      <c r="AO5">
        <v>3</v>
      </c>
      <c r="AP5">
        <v>2</v>
      </c>
      <c r="AQ5">
        <v>4</v>
      </c>
      <c r="AR5" t="s">
        <v>263</v>
      </c>
      <c r="AV5" t="s">
        <v>39</v>
      </c>
      <c r="AW5" t="s">
        <v>39</v>
      </c>
      <c r="AX5" t="s">
        <v>39</v>
      </c>
      <c r="AY5" t="s">
        <v>39</v>
      </c>
      <c r="AZ5" t="s">
        <v>39</v>
      </c>
      <c r="BA5" t="s">
        <v>1659</v>
      </c>
      <c r="BB5" t="s">
        <v>1660</v>
      </c>
      <c r="BC5" t="s">
        <v>1653</v>
      </c>
    </row>
    <row r="6" spans="1:55" x14ac:dyDescent="0.25">
      <c r="A6" t="s">
        <v>1661</v>
      </c>
      <c r="B6" t="s">
        <v>31</v>
      </c>
      <c r="D6" t="s">
        <v>56</v>
      </c>
      <c r="T6" t="s">
        <v>107</v>
      </c>
      <c r="AD6" s="197" t="s">
        <v>107</v>
      </c>
      <c r="AE6" t="s">
        <v>50</v>
      </c>
      <c r="AG6">
        <v>4</v>
      </c>
      <c r="AH6">
        <v>2</v>
      </c>
      <c r="AI6">
        <v>2</v>
      </c>
      <c r="AJ6">
        <v>3</v>
      </c>
      <c r="AK6">
        <v>4</v>
      </c>
      <c r="AL6">
        <v>3</v>
      </c>
      <c r="AM6">
        <v>3</v>
      </c>
      <c r="AN6">
        <v>4</v>
      </c>
      <c r="AO6">
        <v>4</v>
      </c>
      <c r="AP6">
        <v>4</v>
      </c>
      <c r="AQ6">
        <v>2</v>
      </c>
      <c r="AR6" t="s">
        <v>38</v>
      </c>
      <c r="AV6" t="s">
        <v>39</v>
      </c>
      <c r="AW6" t="s">
        <v>39</v>
      </c>
      <c r="AX6" t="s">
        <v>38</v>
      </c>
      <c r="AY6" t="s">
        <v>39</v>
      </c>
      <c r="AZ6" t="s">
        <v>39</v>
      </c>
      <c r="BA6" t="s">
        <v>1662</v>
      </c>
      <c r="BB6" t="s">
        <v>1663</v>
      </c>
      <c r="BC6" t="s">
        <v>1653</v>
      </c>
    </row>
    <row r="7" spans="1:55" x14ac:dyDescent="0.25">
      <c r="A7" t="s">
        <v>1664</v>
      </c>
      <c r="B7" t="s">
        <v>31</v>
      </c>
      <c r="D7" t="s">
        <v>88</v>
      </c>
      <c r="I7" t="s">
        <v>107</v>
      </c>
      <c r="AD7" s="197" t="s">
        <v>107</v>
      </c>
      <c r="AE7" t="s">
        <v>50</v>
      </c>
      <c r="AG7">
        <v>4</v>
      </c>
      <c r="AH7">
        <v>2</v>
      </c>
      <c r="AI7">
        <v>2</v>
      </c>
      <c r="AJ7">
        <v>2</v>
      </c>
      <c r="AK7">
        <v>3</v>
      </c>
      <c r="AL7">
        <v>3</v>
      </c>
      <c r="AM7">
        <v>3</v>
      </c>
      <c r="AN7">
        <v>4</v>
      </c>
      <c r="AO7">
        <v>3</v>
      </c>
      <c r="AP7">
        <v>4</v>
      </c>
      <c r="AQ7">
        <v>3</v>
      </c>
      <c r="AR7" t="s">
        <v>38</v>
      </c>
      <c r="AV7" t="s">
        <v>38</v>
      </c>
      <c r="AW7" t="s">
        <v>39</v>
      </c>
      <c r="AX7" t="s">
        <v>38</v>
      </c>
      <c r="AY7" t="s">
        <v>38</v>
      </c>
      <c r="AZ7" t="s">
        <v>39</v>
      </c>
      <c r="BA7" t="s">
        <v>1665</v>
      </c>
      <c r="BB7" t="s">
        <v>1666</v>
      </c>
      <c r="BC7" t="s">
        <v>1653</v>
      </c>
    </row>
    <row r="8" spans="1:55" x14ac:dyDescent="0.25">
      <c r="A8" t="s">
        <v>1667</v>
      </c>
      <c r="B8" t="s">
        <v>48</v>
      </c>
      <c r="D8" t="s">
        <v>154</v>
      </c>
      <c r="E8" t="s">
        <v>1668</v>
      </c>
      <c r="AD8" s="197" t="s">
        <v>1668</v>
      </c>
      <c r="AE8" t="s">
        <v>50</v>
      </c>
      <c r="AG8">
        <v>5</v>
      </c>
      <c r="AH8">
        <v>5</v>
      </c>
      <c r="AI8">
        <v>5</v>
      </c>
      <c r="AJ8">
        <v>5</v>
      </c>
      <c r="AK8">
        <v>4</v>
      </c>
      <c r="AL8">
        <v>4</v>
      </c>
      <c r="AM8">
        <v>4</v>
      </c>
      <c r="AN8">
        <v>5</v>
      </c>
      <c r="AO8">
        <v>4</v>
      </c>
      <c r="AP8">
        <v>5</v>
      </c>
      <c r="AQ8">
        <v>1</v>
      </c>
      <c r="AR8" t="s">
        <v>38</v>
      </c>
      <c r="AV8" t="s">
        <v>39</v>
      </c>
      <c r="AW8" t="s">
        <v>39</v>
      </c>
      <c r="AX8" t="s">
        <v>39</v>
      </c>
      <c r="AY8" t="s">
        <v>39</v>
      </c>
      <c r="BA8" t="s">
        <v>1200</v>
      </c>
      <c r="BB8" t="s">
        <v>976</v>
      </c>
      <c r="BC8" t="s">
        <v>1653</v>
      </c>
    </row>
    <row r="9" spans="1:55" x14ac:dyDescent="0.25">
      <c r="A9" t="s">
        <v>1669</v>
      </c>
      <c r="B9" t="s">
        <v>48</v>
      </c>
      <c r="D9" t="s">
        <v>88</v>
      </c>
      <c r="I9" t="s">
        <v>48</v>
      </c>
      <c r="AD9" s="197" t="s">
        <v>48</v>
      </c>
      <c r="AE9" t="s">
        <v>50</v>
      </c>
      <c r="AG9">
        <v>5</v>
      </c>
      <c r="AH9">
        <v>5</v>
      </c>
      <c r="AI9">
        <v>4</v>
      </c>
      <c r="AJ9">
        <v>5</v>
      </c>
      <c r="AK9">
        <v>5</v>
      </c>
      <c r="AL9">
        <v>5</v>
      </c>
      <c r="AM9">
        <v>5</v>
      </c>
      <c r="AN9">
        <v>5</v>
      </c>
      <c r="AO9">
        <v>4</v>
      </c>
      <c r="AP9">
        <v>4</v>
      </c>
      <c r="AQ9">
        <v>5</v>
      </c>
      <c r="AR9" t="s">
        <v>38</v>
      </c>
      <c r="AV9" t="s">
        <v>39</v>
      </c>
      <c r="AW9" t="s">
        <v>39</v>
      </c>
      <c r="AX9" t="s">
        <v>38</v>
      </c>
      <c r="AY9" t="s">
        <v>39</v>
      </c>
      <c r="AZ9" t="s">
        <v>39</v>
      </c>
      <c r="BA9" t="s">
        <v>1670</v>
      </c>
      <c r="BB9" t="s">
        <v>1671</v>
      </c>
      <c r="BC9" t="s">
        <v>1653</v>
      </c>
    </row>
    <row r="10" spans="1:55" x14ac:dyDescent="0.25">
      <c r="A10" t="s">
        <v>1672</v>
      </c>
      <c r="B10" t="s">
        <v>61</v>
      </c>
      <c r="D10" t="s">
        <v>41</v>
      </c>
      <c r="AB10" t="s">
        <v>360</v>
      </c>
      <c r="AD10" s="197" t="s">
        <v>360</v>
      </c>
      <c r="AE10" t="s">
        <v>33</v>
      </c>
      <c r="AG10">
        <v>4</v>
      </c>
      <c r="AH10">
        <v>2</v>
      </c>
      <c r="AI10">
        <v>2</v>
      </c>
      <c r="AJ10">
        <v>3</v>
      </c>
      <c r="AK10">
        <v>4</v>
      </c>
      <c r="AL10">
        <v>4</v>
      </c>
      <c r="AM10">
        <v>4</v>
      </c>
      <c r="AN10">
        <v>5</v>
      </c>
      <c r="AO10">
        <v>4</v>
      </c>
      <c r="AP10">
        <v>2</v>
      </c>
      <c r="AQ10">
        <v>3</v>
      </c>
      <c r="AR10" t="s">
        <v>38</v>
      </c>
      <c r="AV10" t="s">
        <v>38</v>
      </c>
      <c r="AW10" t="s">
        <v>39</v>
      </c>
      <c r="AX10" t="s">
        <v>38</v>
      </c>
      <c r="AY10" t="s">
        <v>39</v>
      </c>
      <c r="AZ10" t="s">
        <v>39</v>
      </c>
      <c r="BA10" t="s">
        <v>1673</v>
      </c>
      <c r="BB10" t="s">
        <v>1674</v>
      </c>
      <c r="BC10" t="s">
        <v>1653</v>
      </c>
    </row>
    <row r="11" spans="1:55" x14ac:dyDescent="0.25">
      <c r="A11" t="s">
        <v>1675</v>
      </c>
      <c r="B11" t="s">
        <v>61</v>
      </c>
      <c r="D11" t="s">
        <v>53</v>
      </c>
      <c r="P11" t="s">
        <v>360</v>
      </c>
      <c r="AD11" s="197" t="s">
        <v>360</v>
      </c>
      <c r="AE11" t="s">
        <v>33</v>
      </c>
      <c r="AG11">
        <v>1</v>
      </c>
      <c r="AH11">
        <v>2</v>
      </c>
      <c r="AI11">
        <v>2</v>
      </c>
      <c r="AJ11">
        <v>3</v>
      </c>
      <c r="AK11">
        <v>2</v>
      </c>
      <c r="AL11">
        <v>3</v>
      </c>
      <c r="AM11">
        <v>3</v>
      </c>
      <c r="AN11">
        <v>4</v>
      </c>
      <c r="AO11">
        <v>3</v>
      </c>
      <c r="AP11">
        <v>2</v>
      </c>
      <c r="AQ11">
        <v>2</v>
      </c>
      <c r="AR11" t="s">
        <v>38</v>
      </c>
      <c r="AV11" t="s">
        <v>38</v>
      </c>
      <c r="AW11" t="s">
        <v>38</v>
      </c>
      <c r="AX11" t="s">
        <v>38</v>
      </c>
      <c r="AY11" t="s">
        <v>38</v>
      </c>
      <c r="AZ11" t="s">
        <v>39</v>
      </c>
      <c r="BA11" t="s">
        <v>976</v>
      </c>
      <c r="BB11" t="s">
        <v>1676</v>
      </c>
      <c r="BC11" t="s">
        <v>1677</v>
      </c>
    </row>
    <row r="12" spans="1:55" x14ac:dyDescent="0.25">
      <c r="A12" t="s">
        <v>1678</v>
      </c>
      <c r="B12" t="s">
        <v>48</v>
      </c>
      <c r="D12" t="s">
        <v>47</v>
      </c>
      <c r="R12" t="s">
        <v>48</v>
      </c>
      <c r="AD12" s="197" t="s">
        <v>48</v>
      </c>
      <c r="AE12" t="s">
        <v>50</v>
      </c>
      <c r="AG12">
        <v>4</v>
      </c>
      <c r="AH12">
        <v>5</v>
      </c>
      <c r="AI12">
        <v>5</v>
      </c>
      <c r="AJ12">
        <v>5</v>
      </c>
      <c r="AK12">
        <v>5</v>
      </c>
      <c r="AL12">
        <v>4</v>
      </c>
      <c r="AM12">
        <v>5</v>
      </c>
      <c r="AN12">
        <v>5</v>
      </c>
      <c r="AO12">
        <v>5</v>
      </c>
      <c r="AP12">
        <v>4</v>
      </c>
      <c r="AQ12">
        <v>5</v>
      </c>
      <c r="AR12" t="s">
        <v>38</v>
      </c>
      <c r="AV12" t="s">
        <v>39</v>
      </c>
      <c r="AW12" t="s">
        <v>39</v>
      </c>
      <c r="AX12" t="s">
        <v>39</v>
      </c>
      <c r="AY12" t="s">
        <v>39</v>
      </c>
      <c r="AZ12" t="s">
        <v>39</v>
      </c>
      <c r="BA12" t="s">
        <v>1679</v>
      </c>
      <c r="BB12" t="s">
        <v>976</v>
      </c>
      <c r="BC12" t="s">
        <v>1677</v>
      </c>
    </row>
    <row r="13" spans="1:55" x14ac:dyDescent="0.25">
      <c r="A13" t="s">
        <v>1680</v>
      </c>
      <c r="B13" t="s">
        <v>48</v>
      </c>
      <c r="D13" t="s">
        <v>109</v>
      </c>
      <c r="N13" t="s">
        <v>1681</v>
      </c>
      <c r="AD13" s="197" t="s">
        <v>1681</v>
      </c>
      <c r="AE13" t="s">
        <v>33</v>
      </c>
      <c r="AG13">
        <v>4</v>
      </c>
      <c r="AH13">
        <v>4</v>
      </c>
      <c r="AI13">
        <v>4</v>
      </c>
      <c r="AJ13">
        <v>3</v>
      </c>
      <c r="AK13">
        <v>4</v>
      </c>
      <c r="AL13">
        <v>4</v>
      </c>
      <c r="AM13">
        <v>4</v>
      </c>
      <c r="AN13">
        <v>4</v>
      </c>
      <c r="AO13">
        <v>4</v>
      </c>
      <c r="AP13">
        <v>4</v>
      </c>
      <c r="AQ13">
        <v>4</v>
      </c>
      <c r="AR13" t="s">
        <v>38</v>
      </c>
      <c r="AV13" t="s">
        <v>39</v>
      </c>
      <c r="AW13" t="s">
        <v>39</v>
      </c>
      <c r="AX13" t="s">
        <v>39</v>
      </c>
      <c r="AY13" t="s">
        <v>39</v>
      </c>
      <c r="AZ13" t="s">
        <v>39</v>
      </c>
      <c r="BA13" t="s">
        <v>1682</v>
      </c>
      <c r="BC13" t="s">
        <v>1677</v>
      </c>
    </row>
    <row r="14" spans="1:55" x14ac:dyDescent="0.25">
      <c r="A14" t="s">
        <v>1683</v>
      </c>
      <c r="B14" t="s">
        <v>586</v>
      </c>
      <c r="D14" t="s">
        <v>65</v>
      </c>
      <c r="Y14" t="s">
        <v>73</v>
      </c>
      <c r="Z14" t="s">
        <v>113</v>
      </c>
      <c r="AD14" s="197" t="s">
        <v>1096</v>
      </c>
      <c r="AE14" t="s">
        <v>50</v>
      </c>
      <c r="AG14">
        <v>5</v>
      </c>
      <c r="AH14">
        <v>4</v>
      </c>
      <c r="AI14">
        <v>3</v>
      </c>
      <c r="AJ14">
        <v>4</v>
      </c>
      <c r="AK14">
        <v>4</v>
      </c>
      <c r="AL14">
        <v>4</v>
      </c>
      <c r="AM14">
        <v>4</v>
      </c>
      <c r="AN14">
        <v>4</v>
      </c>
      <c r="AO14">
        <v>4</v>
      </c>
      <c r="AP14">
        <v>4</v>
      </c>
      <c r="AQ14">
        <v>4</v>
      </c>
      <c r="AR14" t="s">
        <v>38</v>
      </c>
      <c r="AV14" t="s">
        <v>39</v>
      </c>
      <c r="AW14" t="s">
        <v>39</v>
      </c>
      <c r="AX14" t="s">
        <v>39</v>
      </c>
      <c r="AY14" t="s">
        <v>39</v>
      </c>
      <c r="AZ14" t="s">
        <v>39</v>
      </c>
      <c r="BC14" t="s">
        <v>1677</v>
      </c>
    </row>
    <row r="15" spans="1:55" x14ac:dyDescent="0.25">
      <c r="A15" t="s">
        <v>1684</v>
      </c>
      <c r="B15" t="s">
        <v>61</v>
      </c>
      <c r="D15" t="s">
        <v>53</v>
      </c>
      <c r="P15" t="s">
        <v>360</v>
      </c>
      <c r="AD15" s="197" t="s">
        <v>360</v>
      </c>
      <c r="AE15" t="s">
        <v>50</v>
      </c>
      <c r="AG15">
        <v>4</v>
      </c>
      <c r="AH15">
        <v>3</v>
      </c>
      <c r="AI15">
        <v>2</v>
      </c>
      <c r="AJ15">
        <v>4</v>
      </c>
      <c r="AK15">
        <v>3</v>
      </c>
      <c r="AL15">
        <v>4</v>
      </c>
      <c r="AM15">
        <v>4</v>
      </c>
      <c r="AN15">
        <v>3</v>
      </c>
      <c r="AO15">
        <v>4</v>
      </c>
      <c r="AP15">
        <v>4</v>
      </c>
      <c r="AQ15">
        <v>4</v>
      </c>
      <c r="AR15" t="s">
        <v>38</v>
      </c>
      <c r="AV15" t="s">
        <v>39</v>
      </c>
      <c r="AW15" t="s">
        <v>39</v>
      </c>
      <c r="AX15" t="s">
        <v>38</v>
      </c>
      <c r="AY15" t="s">
        <v>39</v>
      </c>
      <c r="AZ15" t="s">
        <v>39</v>
      </c>
      <c r="BA15" t="s">
        <v>1685</v>
      </c>
      <c r="BB15" t="s">
        <v>1686</v>
      </c>
      <c r="BC15" t="s">
        <v>1677</v>
      </c>
    </row>
    <row r="16" spans="1:55" x14ac:dyDescent="0.25">
      <c r="A16" t="s">
        <v>1687</v>
      </c>
      <c r="B16" t="s">
        <v>103</v>
      </c>
      <c r="D16" t="s">
        <v>53</v>
      </c>
      <c r="P16" t="s">
        <v>103</v>
      </c>
      <c r="AD16" s="197" t="s">
        <v>103</v>
      </c>
      <c r="AE16" t="s">
        <v>50</v>
      </c>
      <c r="AG16">
        <v>5</v>
      </c>
      <c r="AH16">
        <v>5</v>
      </c>
      <c r="AI16">
        <v>4</v>
      </c>
      <c r="AJ16">
        <v>4</v>
      </c>
      <c r="AK16">
        <v>3</v>
      </c>
      <c r="AL16">
        <v>4</v>
      </c>
      <c r="AM16">
        <v>5</v>
      </c>
      <c r="AN16">
        <v>4</v>
      </c>
      <c r="AO16">
        <v>3</v>
      </c>
      <c r="AP16">
        <v>2</v>
      </c>
      <c r="AQ16">
        <v>3</v>
      </c>
      <c r="AR16" t="s">
        <v>38</v>
      </c>
      <c r="AV16" t="s">
        <v>38</v>
      </c>
      <c r="AW16" t="s">
        <v>39</v>
      </c>
      <c r="AX16" t="s">
        <v>38</v>
      </c>
      <c r="AY16" t="s">
        <v>38</v>
      </c>
      <c r="AZ16" t="s">
        <v>39</v>
      </c>
      <c r="BA16" t="s">
        <v>1688</v>
      </c>
      <c r="BB16" t="s">
        <v>1689</v>
      </c>
      <c r="BC16" t="s">
        <v>1690</v>
      </c>
    </row>
    <row r="17" spans="1:55" x14ac:dyDescent="0.25">
      <c r="A17" t="s">
        <v>1691</v>
      </c>
      <c r="B17" t="s">
        <v>48</v>
      </c>
      <c r="D17" t="s">
        <v>30</v>
      </c>
      <c r="K17" t="s">
        <v>1692</v>
      </c>
      <c r="AD17" s="197" t="s">
        <v>1692</v>
      </c>
      <c r="AE17" t="s">
        <v>50</v>
      </c>
      <c r="AG17">
        <v>4</v>
      </c>
      <c r="AH17">
        <v>4</v>
      </c>
      <c r="AI17">
        <v>4</v>
      </c>
      <c r="AJ17">
        <v>4</v>
      </c>
      <c r="AK17">
        <v>4</v>
      </c>
      <c r="AL17">
        <v>4</v>
      </c>
      <c r="AM17">
        <v>4</v>
      </c>
      <c r="AN17">
        <v>5</v>
      </c>
      <c r="AO17">
        <v>3</v>
      </c>
      <c r="AP17">
        <v>4</v>
      </c>
      <c r="AQ17">
        <v>4</v>
      </c>
      <c r="AR17" t="s">
        <v>38</v>
      </c>
      <c r="AV17" t="s">
        <v>39</v>
      </c>
      <c r="AW17" t="s">
        <v>39</v>
      </c>
      <c r="AX17" t="s">
        <v>39</v>
      </c>
      <c r="AY17" t="s">
        <v>39</v>
      </c>
      <c r="AZ17" t="s">
        <v>39</v>
      </c>
      <c r="BA17" t="s">
        <v>1693</v>
      </c>
      <c r="BB17" t="s">
        <v>994</v>
      </c>
      <c r="BC17" t="s">
        <v>1690</v>
      </c>
    </row>
    <row r="18" spans="1:55" x14ac:dyDescent="0.25">
      <c r="A18" t="s">
        <v>1694</v>
      </c>
      <c r="B18" t="s">
        <v>31</v>
      </c>
      <c r="D18" t="s">
        <v>56</v>
      </c>
      <c r="T18" t="s">
        <v>107</v>
      </c>
      <c r="AD18" s="197" t="s">
        <v>107</v>
      </c>
      <c r="AE18" t="s">
        <v>33</v>
      </c>
      <c r="AG18">
        <v>4</v>
      </c>
      <c r="AH18">
        <v>4</v>
      </c>
      <c r="AI18">
        <v>3</v>
      </c>
      <c r="AJ18">
        <v>5</v>
      </c>
      <c r="AK18">
        <v>4</v>
      </c>
      <c r="AL18">
        <v>4</v>
      </c>
      <c r="AM18">
        <v>4</v>
      </c>
      <c r="AN18">
        <v>4</v>
      </c>
      <c r="AO18">
        <v>4</v>
      </c>
      <c r="AP18">
        <v>2</v>
      </c>
      <c r="AQ18">
        <v>4</v>
      </c>
      <c r="AR18" t="s">
        <v>38</v>
      </c>
      <c r="AV18" t="s">
        <v>38</v>
      </c>
      <c r="AW18" t="s">
        <v>39</v>
      </c>
      <c r="AX18" t="s">
        <v>38</v>
      </c>
      <c r="AZ18" t="s">
        <v>39</v>
      </c>
      <c r="BC18" t="s">
        <v>1690</v>
      </c>
    </row>
    <row r="19" spans="1:55" x14ac:dyDescent="0.25">
      <c r="A19" t="s">
        <v>1695</v>
      </c>
      <c r="B19" t="s">
        <v>31</v>
      </c>
      <c r="D19" t="s">
        <v>88</v>
      </c>
      <c r="I19" t="s">
        <v>107</v>
      </c>
      <c r="AD19" s="197" t="s">
        <v>107</v>
      </c>
      <c r="AE19" t="s">
        <v>33</v>
      </c>
      <c r="AG19">
        <v>3</v>
      </c>
      <c r="AH19">
        <v>5</v>
      </c>
      <c r="AI19">
        <v>4</v>
      </c>
      <c r="AJ19">
        <v>4</v>
      </c>
      <c r="AK19">
        <v>4</v>
      </c>
      <c r="AL19">
        <v>3</v>
      </c>
      <c r="AM19">
        <v>3</v>
      </c>
      <c r="AN19">
        <v>3</v>
      </c>
      <c r="AO19">
        <v>3</v>
      </c>
      <c r="AP19">
        <v>4</v>
      </c>
      <c r="AQ19">
        <v>4</v>
      </c>
      <c r="AR19" t="s">
        <v>38</v>
      </c>
      <c r="AV19" t="s">
        <v>39</v>
      </c>
      <c r="AW19" t="s">
        <v>39</v>
      </c>
      <c r="AX19" t="s">
        <v>38</v>
      </c>
      <c r="AY19" t="s">
        <v>39</v>
      </c>
      <c r="AZ19" t="s">
        <v>39</v>
      </c>
      <c r="BA19" t="s">
        <v>1696</v>
      </c>
      <c r="BC19" t="s">
        <v>1697</v>
      </c>
    </row>
    <row r="20" spans="1:55" x14ac:dyDescent="0.25">
      <c r="A20" t="s">
        <v>1698</v>
      </c>
      <c r="B20" t="s">
        <v>48</v>
      </c>
      <c r="D20" t="s">
        <v>65</v>
      </c>
      <c r="Y20" t="s">
        <v>586</v>
      </c>
      <c r="AD20" s="197" t="s">
        <v>586</v>
      </c>
      <c r="AE20" t="s">
        <v>33</v>
      </c>
      <c r="AG20">
        <v>5</v>
      </c>
      <c r="AH20">
        <v>5</v>
      </c>
      <c r="AI20">
        <v>2</v>
      </c>
      <c r="AJ20">
        <v>5</v>
      </c>
      <c r="AK20">
        <v>5</v>
      </c>
      <c r="AL20">
        <v>5</v>
      </c>
      <c r="AM20">
        <v>5</v>
      </c>
      <c r="AN20">
        <v>5</v>
      </c>
      <c r="AO20">
        <v>5</v>
      </c>
      <c r="AP20">
        <v>2</v>
      </c>
      <c r="AQ20">
        <v>4</v>
      </c>
      <c r="AR20" t="s">
        <v>38</v>
      </c>
      <c r="AV20" t="s">
        <v>38</v>
      </c>
      <c r="AW20" t="s">
        <v>39</v>
      </c>
      <c r="AX20" t="s">
        <v>39</v>
      </c>
      <c r="AY20" t="s">
        <v>39</v>
      </c>
      <c r="AZ20" t="s">
        <v>39</v>
      </c>
      <c r="BA20" t="s">
        <v>1699</v>
      </c>
      <c r="BB20" t="s">
        <v>1700</v>
      </c>
      <c r="BC20" t="s">
        <v>1697</v>
      </c>
    </row>
    <row r="21" spans="1:55" x14ac:dyDescent="0.25">
      <c r="A21" t="s">
        <v>1701</v>
      </c>
      <c r="B21" t="s">
        <v>103</v>
      </c>
      <c r="D21" t="s">
        <v>53</v>
      </c>
      <c r="P21" t="s">
        <v>103</v>
      </c>
      <c r="AD21" s="197" t="s">
        <v>103</v>
      </c>
      <c r="AE21" t="s">
        <v>33</v>
      </c>
      <c r="AG21">
        <v>5</v>
      </c>
      <c r="AH21">
        <v>5</v>
      </c>
      <c r="AI21">
        <v>5</v>
      </c>
      <c r="AJ21">
        <v>5</v>
      </c>
      <c r="AK21">
        <v>5</v>
      </c>
      <c r="AL21">
        <v>5</v>
      </c>
      <c r="AM21">
        <v>5</v>
      </c>
      <c r="AN21">
        <v>5</v>
      </c>
      <c r="AO21">
        <v>5</v>
      </c>
      <c r="AP21">
        <v>4</v>
      </c>
      <c r="AQ21">
        <v>5</v>
      </c>
      <c r="AR21" t="s">
        <v>38</v>
      </c>
      <c r="AV21" t="s">
        <v>38</v>
      </c>
      <c r="AW21" t="s">
        <v>39</v>
      </c>
      <c r="AX21" t="s">
        <v>39</v>
      </c>
      <c r="AY21" t="s">
        <v>39</v>
      </c>
      <c r="AZ21" t="s">
        <v>39</v>
      </c>
      <c r="BA21" t="s">
        <v>1200</v>
      </c>
      <c r="BB21" t="s">
        <v>1309</v>
      </c>
      <c r="BC21" t="s">
        <v>1702</v>
      </c>
    </row>
    <row r="22" spans="1:55" x14ac:dyDescent="0.25">
      <c r="A22" t="s">
        <v>1703</v>
      </c>
      <c r="B22" t="s">
        <v>31</v>
      </c>
      <c r="D22" t="s">
        <v>53</v>
      </c>
      <c r="P22" t="s">
        <v>107</v>
      </c>
      <c r="AD22" s="197" t="s">
        <v>107</v>
      </c>
      <c r="AE22" t="s">
        <v>50</v>
      </c>
      <c r="AG22">
        <v>4</v>
      </c>
      <c r="AH22">
        <v>3</v>
      </c>
      <c r="AI22">
        <v>2</v>
      </c>
      <c r="AJ22">
        <v>4</v>
      </c>
      <c r="AK22">
        <v>5</v>
      </c>
      <c r="AL22">
        <v>4</v>
      </c>
      <c r="AM22">
        <v>5</v>
      </c>
      <c r="AN22">
        <v>5</v>
      </c>
      <c r="AO22">
        <v>3</v>
      </c>
      <c r="AP22">
        <v>3</v>
      </c>
      <c r="AQ22">
        <v>3</v>
      </c>
      <c r="AR22" t="s">
        <v>38</v>
      </c>
      <c r="AV22" t="s">
        <v>38</v>
      </c>
      <c r="AW22" t="s">
        <v>39</v>
      </c>
      <c r="AX22" t="s">
        <v>38</v>
      </c>
      <c r="AY22" t="s">
        <v>39</v>
      </c>
      <c r="AZ22" t="s">
        <v>39</v>
      </c>
      <c r="BA22" t="s">
        <v>1704</v>
      </c>
      <c r="BB22" t="s">
        <v>1705</v>
      </c>
      <c r="BC22" t="s">
        <v>1706</v>
      </c>
    </row>
    <row r="23" spans="1:55" x14ac:dyDescent="0.25">
      <c r="A23" t="s">
        <v>1707</v>
      </c>
      <c r="B23" t="s">
        <v>61</v>
      </c>
      <c r="D23" t="s">
        <v>65</v>
      </c>
      <c r="Y23" t="s">
        <v>360</v>
      </c>
      <c r="AD23" s="197" t="s">
        <v>360</v>
      </c>
      <c r="AE23" t="s">
        <v>33</v>
      </c>
      <c r="AG23">
        <v>4</v>
      </c>
      <c r="AH23">
        <v>4</v>
      </c>
      <c r="AI23">
        <v>3</v>
      </c>
      <c r="AJ23">
        <v>3</v>
      </c>
      <c r="AK23">
        <v>3</v>
      </c>
      <c r="AL23">
        <v>3</v>
      </c>
      <c r="AM23">
        <v>3</v>
      </c>
      <c r="AN23">
        <v>4</v>
      </c>
      <c r="AO23">
        <v>3</v>
      </c>
      <c r="AP23">
        <v>4</v>
      </c>
      <c r="AQ23">
        <v>3</v>
      </c>
      <c r="AR23" t="s">
        <v>38</v>
      </c>
      <c r="AV23" t="s">
        <v>38</v>
      </c>
      <c r="AW23" t="s">
        <v>39</v>
      </c>
      <c r="AX23" t="s">
        <v>38</v>
      </c>
      <c r="AY23" t="s">
        <v>38</v>
      </c>
      <c r="AZ23" t="s">
        <v>39</v>
      </c>
      <c r="BA23" t="s">
        <v>1708</v>
      </c>
      <c r="BB23" t="s">
        <v>1709</v>
      </c>
      <c r="BC23" t="s">
        <v>1706</v>
      </c>
    </row>
    <row r="24" spans="1:55" x14ac:dyDescent="0.25">
      <c r="A24" t="s">
        <v>1710</v>
      </c>
      <c r="B24" t="s">
        <v>119</v>
      </c>
      <c r="D24" t="s">
        <v>65</v>
      </c>
      <c r="Y24" t="s">
        <v>119</v>
      </c>
      <c r="AD24" s="197" t="s">
        <v>119</v>
      </c>
      <c r="AE24" t="s">
        <v>50</v>
      </c>
      <c r="AG24">
        <v>5</v>
      </c>
      <c r="AH24">
        <v>4</v>
      </c>
      <c r="AI24">
        <v>4</v>
      </c>
      <c r="AJ24">
        <v>4</v>
      </c>
      <c r="AK24">
        <v>4</v>
      </c>
      <c r="AL24">
        <v>4</v>
      </c>
      <c r="AM24">
        <v>5</v>
      </c>
      <c r="AN24">
        <v>3</v>
      </c>
      <c r="AO24">
        <v>4</v>
      </c>
      <c r="AP24">
        <v>5</v>
      </c>
      <c r="AQ24">
        <v>4</v>
      </c>
      <c r="AR24" t="s">
        <v>38</v>
      </c>
      <c r="AV24" t="s">
        <v>39</v>
      </c>
      <c r="AW24" t="s">
        <v>39</v>
      </c>
      <c r="AX24" t="s">
        <v>39</v>
      </c>
      <c r="AY24" t="s">
        <v>38</v>
      </c>
      <c r="AZ24" t="s">
        <v>39</v>
      </c>
      <c r="BA24" t="s">
        <v>39</v>
      </c>
      <c r="BC24" t="s">
        <v>1711</v>
      </c>
    </row>
    <row r="25" spans="1:55" x14ac:dyDescent="0.25">
      <c r="A25" t="s">
        <v>1712</v>
      </c>
      <c r="B25" t="s">
        <v>103</v>
      </c>
      <c r="D25" t="s">
        <v>53</v>
      </c>
      <c r="P25" t="s">
        <v>103</v>
      </c>
      <c r="AD25" s="197" t="s">
        <v>103</v>
      </c>
      <c r="AE25" t="s">
        <v>50</v>
      </c>
      <c r="AG25">
        <v>5</v>
      </c>
      <c r="AH25">
        <v>5</v>
      </c>
      <c r="AI25">
        <v>5</v>
      </c>
      <c r="AJ25">
        <v>5</v>
      </c>
      <c r="AK25">
        <v>5</v>
      </c>
      <c r="AL25">
        <v>4</v>
      </c>
      <c r="AM25">
        <v>5</v>
      </c>
      <c r="AN25">
        <v>5</v>
      </c>
      <c r="AO25">
        <v>4</v>
      </c>
      <c r="AP25">
        <v>3</v>
      </c>
      <c r="AQ25">
        <v>4</v>
      </c>
      <c r="AR25" t="s">
        <v>38</v>
      </c>
      <c r="AV25" t="s">
        <v>39</v>
      </c>
      <c r="AW25" t="s">
        <v>39</v>
      </c>
      <c r="AX25" t="s">
        <v>39</v>
      </c>
      <c r="AY25" t="s">
        <v>39</v>
      </c>
      <c r="AZ25" t="s">
        <v>39</v>
      </c>
      <c r="BC25" t="s">
        <v>1711</v>
      </c>
    </row>
    <row r="26" spans="1:55" x14ac:dyDescent="0.25">
      <c r="A26" t="s">
        <v>1713</v>
      </c>
      <c r="B26" t="s">
        <v>48</v>
      </c>
      <c r="D26" t="s">
        <v>41</v>
      </c>
      <c r="AB26" t="s">
        <v>587</v>
      </c>
      <c r="AD26" s="197" t="s">
        <v>587</v>
      </c>
      <c r="AE26" t="s">
        <v>50</v>
      </c>
      <c r="AG26">
        <v>5</v>
      </c>
      <c r="AH26">
        <v>5</v>
      </c>
      <c r="AI26">
        <v>5</v>
      </c>
      <c r="AJ26">
        <v>5</v>
      </c>
      <c r="AK26">
        <v>4</v>
      </c>
      <c r="AL26">
        <v>5</v>
      </c>
      <c r="AM26">
        <v>4</v>
      </c>
      <c r="AN26">
        <v>4</v>
      </c>
      <c r="AO26">
        <v>4</v>
      </c>
      <c r="AP26">
        <v>4</v>
      </c>
      <c r="AQ26">
        <v>4</v>
      </c>
      <c r="AR26" t="s">
        <v>38</v>
      </c>
      <c r="AV26" t="s">
        <v>38</v>
      </c>
      <c r="AW26" t="s">
        <v>39</v>
      </c>
      <c r="AX26" t="s">
        <v>39</v>
      </c>
      <c r="AY26" t="s">
        <v>39</v>
      </c>
      <c r="AZ26" t="s">
        <v>39</v>
      </c>
      <c r="BC26" t="s">
        <v>1714</v>
      </c>
    </row>
    <row r="27" spans="1:55" x14ac:dyDescent="0.25">
      <c r="A27" t="s">
        <v>1715</v>
      </c>
      <c r="B27" t="s">
        <v>210</v>
      </c>
      <c r="D27" t="s">
        <v>68</v>
      </c>
      <c r="V27" t="s">
        <v>375</v>
      </c>
      <c r="AD27" s="197" t="s">
        <v>375</v>
      </c>
      <c r="AE27" t="s">
        <v>50</v>
      </c>
      <c r="AG27">
        <v>5</v>
      </c>
      <c r="AH27">
        <v>5</v>
      </c>
      <c r="AI27">
        <v>5</v>
      </c>
      <c r="AJ27">
        <v>4</v>
      </c>
      <c r="AK27">
        <v>5</v>
      </c>
      <c r="AL27">
        <v>5</v>
      </c>
      <c r="AM27">
        <v>5</v>
      </c>
      <c r="AN27">
        <v>5</v>
      </c>
      <c r="AO27">
        <v>5</v>
      </c>
      <c r="AP27">
        <v>3</v>
      </c>
      <c r="AQ27">
        <v>5</v>
      </c>
      <c r="AR27" t="s">
        <v>38</v>
      </c>
      <c r="AV27" t="s">
        <v>38</v>
      </c>
      <c r="AW27" t="s">
        <v>39</v>
      </c>
      <c r="AX27" t="s">
        <v>39</v>
      </c>
      <c r="AY27" t="s">
        <v>39</v>
      </c>
      <c r="AZ27" t="s">
        <v>39</v>
      </c>
      <c r="BA27" t="s">
        <v>1716</v>
      </c>
      <c r="BB27" t="s">
        <v>1309</v>
      </c>
      <c r="BC27" t="s">
        <v>1714</v>
      </c>
    </row>
    <row r="28" spans="1:55" x14ac:dyDescent="0.25">
      <c r="A28" t="s">
        <v>1717</v>
      </c>
      <c r="B28" t="s">
        <v>48</v>
      </c>
      <c r="D28" t="s">
        <v>255</v>
      </c>
      <c r="F28" t="s">
        <v>712</v>
      </c>
      <c r="AD28" s="197" t="s">
        <v>712</v>
      </c>
      <c r="AE28" t="s">
        <v>50</v>
      </c>
      <c r="AG28">
        <v>4</v>
      </c>
      <c r="AH28">
        <v>4</v>
      </c>
      <c r="AI28">
        <v>4</v>
      </c>
      <c r="AJ28">
        <v>3</v>
      </c>
      <c r="AK28">
        <v>4</v>
      </c>
      <c r="AL28">
        <v>4</v>
      </c>
      <c r="AM28">
        <v>4</v>
      </c>
      <c r="AN28">
        <v>4</v>
      </c>
      <c r="AO28">
        <v>3</v>
      </c>
      <c r="AP28">
        <v>4</v>
      </c>
      <c r="AQ28">
        <v>3</v>
      </c>
      <c r="AR28" t="s">
        <v>38</v>
      </c>
      <c r="AV28" t="s">
        <v>39</v>
      </c>
      <c r="AW28" t="s">
        <v>39</v>
      </c>
      <c r="AX28" t="s">
        <v>38</v>
      </c>
      <c r="AY28" t="s">
        <v>39</v>
      </c>
      <c r="AZ28" t="s">
        <v>39</v>
      </c>
      <c r="BA28" t="s">
        <v>1718</v>
      </c>
      <c r="BC28" t="s">
        <v>1719</v>
      </c>
    </row>
    <row r="29" spans="1:55" x14ac:dyDescent="0.25">
      <c r="A29" t="s">
        <v>1720</v>
      </c>
      <c r="B29" t="s">
        <v>31</v>
      </c>
      <c r="D29" t="s">
        <v>30</v>
      </c>
      <c r="K29" t="s">
        <v>107</v>
      </c>
      <c r="AD29" s="197" t="s">
        <v>107</v>
      </c>
      <c r="AE29" t="s">
        <v>50</v>
      </c>
      <c r="AG29">
        <v>2</v>
      </c>
      <c r="AH29">
        <v>4</v>
      </c>
      <c r="AI29">
        <v>4</v>
      </c>
      <c r="AJ29">
        <v>4</v>
      </c>
      <c r="AK29">
        <v>4</v>
      </c>
      <c r="AL29">
        <v>4</v>
      </c>
      <c r="AM29">
        <v>4</v>
      </c>
      <c r="AN29">
        <v>3</v>
      </c>
      <c r="AO29">
        <v>3</v>
      </c>
      <c r="AP29">
        <v>2</v>
      </c>
      <c r="AQ29">
        <v>3</v>
      </c>
      <c r="AR29" t="s">
        <v>39</v>
      </c>
      <c r="AS29" t="s">
        <v>77</v>
      </c>
      <c r="AU29" t="s">
        <v>39</v>
      </c>
      <c r="AV29" t="s">
        <v>38</v>
      </c>
      <c r="AW29" t="s">
        <v>39</v>
      </c>
      <c r="AX29" t="s">
        <v>39</v>
      </c>
      <c r="AY29" t="s">
        <v>39</v>
      </c>
      <c r="AZ29" t="s">
        <v>39</v>
      </c>
      <c r="BA29" t="s">
        <v>1721</v>
      </c>
      <c r="BB29" t="s">
        <v>1722</v>
      </c>
      <c r="BC29" t="s">
        <v>1723</v>
      </c>
    </row>
    <row r="30" spans="1:55" x14ac:dyDescent="0.25">
      <c r="A30" t="s">
        <v>1724</v>
      </c>
      <c r="B30" t="s">
        <v>119</v>
      </c>
      <c r="D30" t="s">
        <v>53</v>
      </c>
      <c r="P30" t="s">
        <v>119</v>
      </c>
      <c r="AD30" s="197" t="s">
        <v>119</v>
      </c>
      <c r="AE30" t="s">
        <v>33</v>
      </c>
      <c r="AG30">
        <v>5</v>
      </c>
      <c r="AH30">
        <v>5</v>
      </c>
      <c r="AI30">
        <v>5</v>
      </c>
      <c r="AJ30">
        <v>5</v>
      </c>
      <c r="AK30">
        <v>5</v>
      </c>
      <c r="AL30">
        <v>5</v>
      </c>
      <c r="AM30">
        <v>5</v>
      </c>
      <c r="AN30">
        <v>5</v>
      </c>
      <c r="AO30">
        <v>5</v>
      </c>
      <c r="AP30">
        <v>5</v>
      </c>
      <c r="AQ30">
        <v>5</v>
      </c>
      <c r="AR30" t="s">
        <v>38</v>
      </c>
      <c r="AV30" t="s">
        <v>39</v>
      </c>
      <c r="AW30" t="s">
        <v>39</v>
      </c>
      <c r="AX30" t="s">
        <v>39</v>
      </c>
      <c r="AY30" t="s">
        <v>39</v>
      </c>
      <c r="AZ30" t="s">
        <v>39</v>
      </c>
      <c r="BA30" t="s">
        <v>1725</v>
      </c>
      <c r="BB30" t="s">
        <v>1726</v>
      </c>
      <c r="BC30" t="s">
        <v>1727</v>
      </c>
    </row>
    <row r="31" spans="1:55" x14ac:dyDescent="0.25">
      <c r="A31" t="s">
        <v>1728</v>
      </c>
      <c r="B31" t="s">
        <v>48</v>
      </c>
      <c r="D31" t="s">
        <v>53</v>
      </c>
      <c r="P31" t="s">
        <v>48</v>
      </c>
      <c r="AD31" s="197" t="s">
        <v>48</v>
      </c>
      <c r="AE31" t="s">
        <v>50</v>
      </c>
      <c r="AG31">
        <v>5</v>
      </c>
      <c r="AH31">
        <v>5</v>
      </c>
      <c r="AI31">
        <v>5</v>
      </c>
      <c r="AJ31">
        <v>5</v>
      </c>
      <c r="AK31">
        <v>5</v>
      </c>
      <c r="AL31">
        <v>5</v>
      </c>
      <c r="AM31">
        <v>5</v>
      </c>
      <c r="AN31">
        <v>4</v>
      </c>
      <c r="AO31">
        <v>3</v>
      </c>
      <c r="AP31">
        <v>3</v>
      </c>
      <c r="AQ31">
        <v>5</v>
      </c>
      <c r="AR31" t="s">
        <v>38</v>
      </c>
      <c r="AV31" t="s">
        <v>38</v>
      </c>
      <c r="AW31" t="s">
        <v>39</v>
      </c>
      <c r="AX31" t="s">
        <v>39</v>
      </c>
      <c r="AY31" t="s">
        <v>39</v>
      </c>
      <c r="AZ31" t="s">
        <v>39</v>
      </c>
      <c r="BA31" t="s">
        <v>1729</v>
      </c>
      <c r="BB31" t="s">
        <v>976</v>
      </c>
      <c r="BC31" t="s">
        <v>1727</v>
      </c>
    </row>
    <row r="32" spans="1:55" x14ac:dyDescent="0.25">
      <c r="A32" t="s">
        <v>1730</v>
      </c>
      <c r="B32" t="s">
        <v>42</v>
      </c>
      <c r="D32" t="s">
        <v>56</v>
      </c>
      <c r="T32" t="s">
        <v>42</v>
      </c>
      <c r="AD32" s="197" t="s">
        <v>42</v>
      </c>
      <c r="AE32" t="s">
        <v>50</v>
      </c>
      <c r="AG32">
        <v>4</v>
      </c>
      <c r="AH32">
        <v>5</v>
      </c>
      <c r="AI32">
        <v>4</v>
      </c>
      <c r="AJ32">
        <v>3</v>
      </c>
      <c r="AK32">
        <v>4</v>
      </c>
      <c r="AL32">
        <v>4</v>
      </c>
      <c r="AM32">
        <v>4</v>
      </c>
      <c r="AN32">
        <v>4</v>
      </c>
      <c r="AO32">
        <v>4</v>
      </c>
      <c r="AP32">
        <v>4</v>
      </c>
      <c r="AQ32">
        <v>4</v>
      </c>
      <c r="AR32" t="s">
        <v>38</v>
      </c>
      <c r="AV32" t="s">
        <v>39</v>
      </c>
      <c r="AW32" t="s">
        <v>39</v>
      </c>
      <c r="AX32" t="s">
        <v>39</v>
      </c>
      <c r="AY32" t="s">
        <v>39</v>
      </c>
      <c r="AZ32" t="s">
        <v>39</v>
      </c>
      <c r="BA32" t="s">
        <v>1731</v>
      </c>
      <c r="BB32" t="s">
        <v>1732</v>
      </c>
      <c r="BC32" t="s">
        <v>1733</v>
      </c>
    </row>
    <row r="33" spans="1:55" x14ac:dyDescent="0.25">
      <c r="A33" t="s">
        <v>1734</v>
      </c>
      <c r="B33" t="s">
        <v>119</v>
      </c>
      <c r="D33" t="s">
        <v>65</v>
      </c>
      <c r="Y33" t="s">
        <v>119</v>
      </c>
      <c r="AD33" s="197" t="s">
        <v>119</v>
      </c>
      <c r="AE33" t="s">
        <v>33</v>
      </c>
      <c r="AG33">
        <v>4</v>
      </c>
      <c r="AH33">
        <v>4</v>
      </c>
      <c r="AI33">
        <v>4</v>
      </c>
      <c r="AJ33">
        <v>4</v>
      </c>
      <c r="AK33">
        <v>4</v>
      </c>
      <c r="AL33">
        <v>4</v>
      </c>
      <c r="AM33">
        <v>4</v>
      </c>
      <c r="AN33">
        <v>4</v>
      </c>
      <c r="AO33">
        <v>3</v>
      </c>
      <c r="AP33">
        <v>4</v>
      </c>
      <c r="AQ33">
        <v>4</v>
      </c>
      <c r="AR33" t="s">
        <v>38</v>
      </c>
      <c r="AV33" t="s">
        <v>38</v>
      </c>
      <c r="AW33" t="s">
        <v>39</v>
      </c>
      <c r="AX33" t="s">
        <v>39</v>
      </c>
      <c r="AY33" t="s">
        <v>39</v>
      </c>
      <c r="AZ33" t="s">
        <v>39</v>
      </c>
      <c r="BC33" t="s">
        <v>1733</v>
      </c>
    </row>
    <row r="34" spans="1:55" x14ac:dyDescent="0.25">
      <c r="A34" t="s">
        <v>1735</v>
      </c>
      <c r="B34" t="s">
        <v>31</v>
      </c>
      <c r="D34" t="s">
        <v>65</v>
      </c>
      <c r="Y34" t="s">
        <v>107</v>
      </c>
      <c r="AD34" s="197" t="s">
        <v>107</v>
      </c>
      <c r="AE34" t="s">
        <v>50</v>
      </c>
      <c r="AG34">
        <v>5</v>
      </c>
      <c r="AH34">
        <v>4</v>
      </c>
      <c r="AI34">
        <v>2</v>
      </c>
      <c r="AJ34">
        <v>4</v>
      </c>
      <c r="AK34">
        <v>5</v>
      </c>
      <c r="AL34">
        <v>4</v>
      </c>
      <c r="AM34">
        <v>4</v>
      </c>
      <c r="AN34">
        <v>4</v>
      </c>
      <c r="AO34">
        <v>4</v>
      </c>
      <c r="AP34">
        <v>4</v>
      </c>
      <c r="AQ34">
        <v>4</v>
      </c>
      <c r="AR34" t="s">
        <v>39</v>
      </c>
      <c r="AS34" t="s">
        <v>73</v>
      </c>
      <c r="AT34" t="s">
        <v>1736</v>
      </c>
      <c r="AU34" t="s">
        <v>39</v>
      </c>
      <c r="AV34" t="s">
        <v>39</v>
      </c>
      <c r="AW34" t="s">
        <v>39</v>
      </c>
      <c r="AX34" t="s">
        <v>38</v>
      </c>
      <c r="AY34" t="s">
        <v>39</v>
      </c>
      <c r="AZ34" t="s">
        <v>39</v>
      </c>
      <c r="BA34" t="s">
        <v>1737</v>
      </c>
      <c r="BB34" t="s">
        <v>1738</v>
      </c>
      <c r="BC34" t="s">
        <v>1739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0"/>
  <sheetViews>
    <sheetView workbookViewId="0"/>
  </sheetViews>
  <sheetFormatPr defaultRowHeight="15" x14ac:dyDescent="0.25"/>
  <cols>
    <col min="1" max="1" width="24.5703125" bestFit="1" customWidth="1"/>
    <col min="2" max="2" width="35.5703125" bestFit="1" customWidth="1"/>
    <col min="4" max="4" width="38.140625" bestFit="1" customWidth="1"/>
    <col min="25" max="25" width="31.140625" style="197" customWidth="1"/>
    <col min="26" max="26" width="52.42578125" style="197" customWidth="1"/>
  </cols>
  <sheetData>
    <row r="1" spans="1:46" x14ac:dyDescent="0.25">
      <c r="A1" t="s">
        <v>0</v>
      </c>
      <c r="B1" t="s">
        <v>120</v>
      </c>
      <c r="C1" t="s">
        <v>2</v>
      </c>
      <c r="D1" t="s">
        <v>1262</v>
      </c>
      <c r="E1" t="s">
        <v>1232</v>
      </c>
      <c r="F1" t="s">
        <v>1263</v>
      </c>
      <c r="G1" t="s">
        <v>1233</v>
      </c>
      <c r="H1" t="s">
        <v>1234</v>
      </c>
      <c r="I1" t="s">
        <v>1235</v>
      </c>
      <c r="J1" t="s">
        <v>1264</v>
      </c>
      <c r="K1" t="s">
        <v>1236</v>
      </c>
      <c r="L1" t="s">
        <v>1237</v>
      </c>
      <c r="M1" t="s">
        <v>1238</v>
      </c>
      <c r="N1" t="s">
        <v>1239</v>
      </c>
      <c r="O1" t="s">
        <v>1265</v>
      </c>
      <c r="P1" t="s">
        <v>1266</v>
      </c>
      <c r="Q1" t="s">
        <v>1241</v>
      </c>
      <c r="R1" t="s">
        <v>1242</v>
      </c>
      <c r="S1" t="s">
        <v>1243</v>
      </c>
      <c r="T1" t="s">
        <v>1245</v>
      </c>
      <c r="U1" t="s">
        <v>1246</v>
      </c>
      <c r="V1" t="s">
        <v>1247</v>
      </c>
      <c r="W1" t="s">
        <v>1248</v>
      </c>
      <c r="X1" t="s">
        <v>1249</v>
      </c>
      <c r="Y1" s="188" t="s">
        <v>1740</v>
      </c>
      <c r="Z1" s="188" t="s">
        <v>2143</v>
      </c>
      <c r="AA1" t="s">
        <v>6</v>
      </c>
      <c r="AB1" t="s">
        <v>7</v>
      </c>
      <c r="AC1" t="s">
        <v>8</v>
      </c>
      <c r="AD1" t="s">
        <v>9</v>
      </c>
      <c r="AE1" t="s">
        <v>10</v>
      </c>
      <c r="AF1" t="s">
        <v>11</v>
      </c>
      <c r="AG1" t="s">
        <v>12</v>
      </c>
      <c r="AH1" t="s">
        <v>13</v>
      </c>
      <c r="AI1" t="s">
        <v>14</v>
      </c>
      <c r="AJ1" t="s">
        <v>15</v>
      </c>
      <c r="AK1" t="s">
        <v>16</v>
      </c>
      <c r="AL1" t="s">
        <v>123</v>
      </c>
      <c r="AM1" t="s">
        <v>18</v>
      </c>
      <c r="AN1" t="s">
        <v>19</v>
      </c>
      <c r="AO1" t="s">
        <v>20</v>
      </c>
      <c r="AP1" t="s">
        <v>21</v>
      </c>
      <c r="AQ1" t="s">
        <v>22</v>
      </c>
      <c r="AR1" t="s">
        <v>1267</v>
      </c>
      <c r="AS1" t="s">
        <v>1268</v>
      </c>
      <c r="AT1" t="s">
        <v>28</v>
      </c>
    </row>
    <row r="2" spans="1:46" x14ac:dyDescent="0.25">
      <c r="A2" t="s">
        <v>1757</v>
      </c>
      <c r="B2" t="s">
        <v>88</v>
      </c>
      <c r="D2" t="s">
        <v>48</v>
      </c>
      <c r="G2" t="s">
        <v>1758</v>
      </c>
      <c r="Y2" s="197" t="s">
        <v>1758</v>
      </c>
      <c r="Z2" s="197" t="s">
        <v>1758</v>
      </c>
      <c r="AA2" t="s">
        <v>129</v>
      </c>
      <c r="AC2">
        <v>5</v>
      </c>
      <c r="AD2">
        <v>5</v>
      </c>
      <c r="AE2">
        <v>4</v>
      </c>
      <c r="AF2">
        <v>4</v>
      </c>
      <c r="AG2">
        <v>4</v>
      </c>
      <c r="AH2">
        <v>4</v>
      </c>
      <c r="AI2">
        <v>4</v>
      </c>
      <c r="AJ2">
        <v>5</v>
      </c>
      <c r="AK2">
        <v>5</v>
      </c>
      <c r="AL2">
        <v>4</v>
      </c>
      <c r="AM2">
        <v>4</v>
      </c>
      <c r="AN2" t="s">
        <v>38</v>
      </c>
      <c r="AR2" t="s">
        <v>1759</v>
      </c>
      <c r="AS2" t="s">
        <v>1760</v>
      </c>
      <c r="AT2" t="s">
        <v>1761</v>
      </c>
    </row>
    <row r="3" spans="1:46" x14ac:dyDescent="0.25">
      <c r="A3" t="s">
        <v>1762</v>
      </c>
      <c r="B3" t="s">
        <v>53</v>
      </c>
      <c r="D3" t="s">
        <v>48</v>
      </c>
      <c r="G3" t="s">
        <v>1404</v>
      </c>
      <c r="Y3" s="197" t="s">
        <v>1404</v>
      </c>
      <c r="Z3" s="197" t="s">
        <v>134</v>
      </c>
      <c r="AA3" t="s">
        <v>140</v>
      </c>
      <c r="AC3">
        <v>5</v>
      </c>
      <c r="AD3">
        <v>5</v>
      </c>
      <c r="AE3">
        <v>5</v>
      </c>
      <c r="AF3">
        <v>5</v>
      </c>
      <c r="AG3">
        <v>5</v>
      </c>
      <c r="AH3">
        <v>5</v>
      </c>
      <c r="AI3">
        <v>5</v>
      </c>
      <c r="AJ3">
        <v>5</v>
      </c>
      <c r="AK3">
        <v>5</v>
      </c>
      <c r="AL3">
        <v>5</v>
      </c>
      <c r="AM3">
        <v>1</v>
      </c>
      <c r="AN3" t="s">
        <v>38</v>
      </c>
      <c r="AR3" t="s">
        <v>1763</v>
      </c>
      <c r="AS3" t="s">
        <v>1764</v>
      </c>
      <c r="AT3" t="s">
        <v>1761</v>
      </c>
    </row>
    <row r="4" spans="1:46" x14ac:dyDescent="0.25">
      <c r="A4" t="s">
        <v>1765</v>
      </c>
      <c r="B4" t="s">
        <v>65</v>
      </c>
      <c r="D4" t="s">
        <v>119</v>
      </c>
      <c r="S4" t="s">
        <v>1766</v>
      </c>
      <c r="Y4" s="197" t="s">
        <v>1766</v>
      </c>
      <c r="Z4" s="197" t="s">
        <v>1766</v>
      </c>
      <c r="AA4" t="s">
        <v>135</v>
      </c>
      <c r="AC4">
        <v>4</v>
      </c>
      <c r="AD4">
        <v>4</v>
      </c>
      <c r="AE4">
        <v>3</v>
      </c>
      <c r="AF4">
        <v>2</v>
      </c>
      <c r="AG4">
        <v>4</v>
      </c>
      <c r="AH4">
        <v>4</v>
      </c>
      <c r="AI4">
        <v>4</v>
      </c>
      <c r="AJ4">
        <v>5</v>
      </c>
      <c r="AK4">
        <v>2</v>
      </c>
      <c r="AL4">
        <v>2</v>
      </c>
      <c r="AM4">
        <v>2</v>
      </c>
      <c r="AN4" t="s">
        <v>39</v>
      </c>
      <c r="AO4" t="s">
        <v>172</v>
      </c>
      <c r="AQ4" t="s">
        <v>39</v>
      </c>
      <c r="AR4" t="s">
        <v>1767</v>
      </c>
      <c r="AS4" t="s">
        <v>1768</v>
      </c>
      <c r="AT4" t="s">
        <v>1761</v>
      </c>
    </row>
    <row r="5" spans="1:46" x14ac:dyDescent="0.25">
      <c r="A5" t="s">
        <v>1769</v>
      </c>
      <c r="B5" t="s">
        <v>53</v>
      </c>
      <c r="D5" t="s">
        <v>81</v>
      </c>
      <c r="X5" t="s">
        <v>1770</v>
      </c>
      <c r="Y5" s="197" t="s">
        <v>1770</v>
      </c>
      <c r="Z5" s="197" t="s">
        <v>1770</v>
      </c>
      <c r="AA5" t="s">
        <v>126</v>
      </c>
      <c r="AC5">
        <v>5</v>
      </c>
      <c r="AD5">
        <v>5</v>
      </c>
      <c r="AE5">
        <v>4</v>
      </c>
      <c r="AF5">
        <v>5</v>
      </c>
      <c r="AG5">
        <v>5</v>
      </c>
      <c r="AH5">
        <v>4</v>
      </c>
      <c r="AI5">
        <v>5</v>
      </c>
      <c r="AJ5">
        <v>5</v>
      </c>
      <c r="AK5">
        <v>5</v>
      </c>
      <c r="AL5">
        <v>5</v>
      </c>
      <c r="AM5">
        <v>4</v>
      </c>
      <c r="AN5" t="s">
        <v>38</v>
      </c>
      <c r="AS5" t="s">
        <v>1771</v>
      </c>
      <c r="AT5" t="s">
        <v>1761</v>
      </c>
    </row>
    <row r="6" spans="1:46" x14ac:dyDescent="0.25">
      <c r="A6" t="s">
        <v>1772</v>
      </c>
      <c r="B6" t="s">
        <v>68</v>
      </c>
      <c r="D6" t="s">
        <v>48</v>
      </c>
      <c r="G6" t="s">
        <v>1773</v>
      </c>
      <c r="Y6" s="197" t="s">
        <v>1773</v>
      </c>
      <c r="Z6" s="197" t="s">
        <v>930</v>
      </c>
      <c r="AA6" t="s">
        <v>132</v>
      </c>
      <c r="AC6">
        <v>5</v>
      </c>
      <c r="AD6">
        <v>5</v>
      </c>
      <c r="AE6">
        <v>5</v>
      </c>
      <c r="AF6">
        <v>5</v>
      </c>
      <c r="AG6">
        <v>5</v>
      </c>
      <c r="AH6">
        <v>5</v>
      </c>
      <c r="AI6">
        <v>5</v>
      </c>
      <c r="AJ6">
        <v>5</v>
      </c>
      <c r="AK6">
        <v>5</v>
      </c>
      <c r="AL6">
        <v>5</v>
      </c>
      <c r="AM6">
        <v>1</v>
      </c>
      <c r="AN6" t="s">
        <v>38</v>
      </c>
      <c r="AR6" t="s">
        <v>1774</v>
      </c>
      <c r="AS6" t="s">
        <v>1189</v>
      </c>
      <c r="AT6" t="s">
        <v>1761</v>
      </c>
    </row>
    <row r="7" spans="1:46" x14ac:dyDescent="0.25">
      <c r="A7" t="s">
        <v>1775</v>
      </c>
      <c r="B7" t="s">
        <v>65</v>
      </c>
      <c r="D7" t="s">
        <v>433</v>
      </c>
      <c r="K7" t="s">
        <v>1776</v>
      </c>
      <c r="Y7" s="197" t="s">
        <v>1776</v>
      </c>
      <c r="Z7" s="197" t="s">
        <v>941</v>
      </c>
      <c r="AA7" t="s">
        <v>135</v>
      </c>
      <c r="AC7">
        <v>5</v>
      </c>
      <c r="AD7">
        <v>5</v>
      </c>
      <c r="AE7">
        <v>5</v>
      </c>
      <c r="AF7">
        <v>4</v>
      </c>
      <c r="AG7">
        <v>5</v>
      </c>
      <c r="AH7">
        <v>5</v>
      </c>
      <c r="AI7">
        <v>5</v>
      </c>
      <c r="AJ7">
        <v>4</v>
      </c>
      <c r="AK7">
        <v>4</v>
      </c>
      <c r="AL7">
        <v>4</v>
      </c>
      <c r="AM7">
        <v>5</v>
      </c>
      <c r="AN7" t="s">
        <v>38</v>
      </c>
      <c r="AR7" t="s">
        <v>1777</v>
      </c>
      <c r="AS7" t="s">
        <v>1778</v>
      </c>
      <c r="AT7" t="s">
        <v>1761</v>
      </c>
    </row>
    <row r="8" spans="1:46" x14ac:dyDescent="0.25">
      <c r="A8" t="s">
        <v>1779</v>
      </c>
      <c r="B8" t="s">
        <v>65</v>
      </c>
      <c r="D8" t="s">
        <v>48</v>
      </c>
      <c r="G8" t="s">
        <v>1358</v>
      </c>
      <c r="Y8" s="197" t="s">
        <v>1358</v>
      </c>
      <c r="Z8" s="197" t="s">
        <v>113</v>
      </c>
      <c r="AA8" t="s">
        <v>140</v>
      </c>
      <c r="AC8">
        <v>4</v>
      </c>
      <c r="AD8">
        <v>4</v>
      </c>
      <c r="AE8">
        <v>4</v>
      </c>
      <c r="AF8">
        <v>5</v>
      </c>
      <c r="AG8">
        <v>4</v>
      </c>
      <c r="AH8">
        <v>4</v>
      </c>
      <c r="AI8">
        <v>4</v>
      </c>
      <c r="AJ8">
        <v>4</v>
      </c>
      <c r="AK8">
        <v>3</v>
      </c>
      <c r="AL8">
        <v>3</v>
      </c>
      <c r="AM8">
        <v>3</v>
      </c>
      <c r="AN8" t="s">
        <v>38</v>
      </c>
      <c r="AR8" t="s">
        <v>1780</v>
      </c>
      <c r="AS8" t="s">
        <v>1781</v>
      </c>
      <c r="AT8" t="s">
        <v>1761</v>
      </c>
    </row>
    <row r="9" spans="1:46" x14ac:dyDescent="0.25">
      <c r="A9" t="s">
        <v>1782</v>
      </c>
      <c r="B9" t="s">
        <v>65</v>
      </c>
      <c r="D9" t="s">
        <v>61</v>
      </c>
      <c r="O9" t="s">
        <v>73</v>
      </c>
      <c r="P9" t="s">
        <v>1783</v>
      </c>
      <c r="Y9" s="197" t="s">
        <v>2116</v>
      </c>
      <c r="Z9" s="197" t="s">
        <v>2132</v>
      </c>
      <c r="AA9" t="s">
        <v>129</v>
      </c>
      <c r="AC9">
        <v>4</v>
      </c>
      <c r="AD9">
        <v>4</v>
      </c>
      <c r="AE9">
        <v>4</v>
      </c>
      <c r="AF9">
        <v>4</v>
      </c>
      <c r="AG9">
        <v>4</v>
      </c>
      <c r="AH9">
        <v>4</v>
      </c>
      <c r="AI9">
        <v>4</v>
      </c>
      <c r="AJ9">
        <v>5</v>
      </c>
      <c r="AK9">
        <v>4</v>
      </c>
      <c r="AL9">
        <v>3</v>
      </c>
      <c r="AM9">
        <v>4</v>
      </c>
      <c r="AN9" t="s">
        <v>38</v>
      </c>
      <c r="AR9" t="s">
        <v>1784</v>
      </c>
      <c r="AS9" t="s">
        <v>1785</v>
      </c>
      <c r="AT9" t="s">
        <v>1761</v>
      </c>
    </row>
    <row r="10" spans="1:46" x14ac:dyDescent="0.25">
      <c r="A10" t="s">
        <v>1786</v>
      </c>
      <c r="B10" t="s">
        <v>30</v>
      </c>
      <c r="D10" t="s">
        <v>31</v>
      </c>
      <c r="T10" t="s">
        <v>1787</v>
      </c>
      <c r="Y10" s="197" t="s">
        <v>1787</v>
      </c>
      <c r="Z10" s="197" t="s">
        <v>1787</v>
      </c>
      <c r="AA10" t="s">
        <v>129</v>
      </c>
      <c r="AC10">
        <v>5</v>
      </c>
      <c r="AD10">
        <v>5</v>
      </c>
      <c r="AE10">
        <v>5</v>
      </c>
      <c r="AF10">
        <v>5</v>
      </c>
      <c r="AG10">
        <v>5</v>
      </c>
      <c r="AH10">
        <v>5</v>
      </c>
      <c r="AI10">
        <v>5</v>
      </c>
      <c r="AJ10">
        <v>5</v>
      </c>
      <c r="AK10">
        <v>5</v>
      </c>
      <c r="AL10">
        <v>5</v>
      </c>
      <c r="AM10">
        <v>5</v>
      </c>
      <c r="AN10" t="s">
        <v>38</v>
      </c>
      <c r="AR10" t="s">
        <v>1788</v>
      </c>
      <c r="AT10" t="s">
        <v>1761</v>
      </c>
    </row>
    <row r="11" spans="1:46" x14ac:dyDescent="0.25">
      <c r="A11" t="s">
        <v>1789</v>
      </c>
      <c r="B11" t="s">
        <v>88</v>
      </c>
      <c r="D11" t="s">
        <v>31</v>
      </c>
      <c r="T11" t="s">
        <v>73</v>
      </c>
      <c r="U11" t="s">
        <v>1790</v>
      </c>
      <c r="Y11" s="197" t="s">
        <v>2117</v>
      </c>
      <c r="Z11" s="197" t="s">
        <v>2117</v>
      </c>
      <c r="AA11" t="s">
        <v>140</v>
      </c>
      <c r="AC11">
        <v>4</v>
      </c>
      <c r="AD11">
        <v>5</v>
      </c>
      <c r="AE11">
        <v>4</v>
      </c>
      <c r="AF11">
        <v>4</v>
      </c>
      <c r="AG11">
        <v>5</v>
      </c>
      <c r="AH11">
        <v>5</v>
      </c>
      <c r="AI11">
        <v>5</v>
      </c>
      <c r="AJ11">
        <v>5</v>
      </c>
      <c r="AK11">
        <v>5</v>
      </c>
      <c r="AL11">
        <v>5</v>
      </c>
      <c r="AM11">
        <v>4</v>
      </c>
      <c r="AN11" t="s">
        <v>38</v>
      </c>
      <c r="AR11" t="s">
        <v>1791</v>
      </c>
      <c r="AS11" t="s">
        <v>1792</v>
      </c>
      <c r="AT11" t="s">
        <v>1761</v>
      </c>
    </row>
    <row r="12" spans="1:46" x14ac:dyDescent="0.25">
      <c r="A12" t="s">
        <v>1793</v>
      </c>
      <c r="B12" t="s">
        <v>56</v>
      </c>
      <c r="D12" t="s">
        <v>48</v>
      </c>
      <c r="G12" t="s">
        <v>1794</v>
      </c>
      <c r="Y12" s="197" t="s">
        <v>1794</v>
      </c>
      <c r="Z12" s="197" t="s">
        <v>158</v>
      </c>
      <c r="AA12" t="s">
        <v>126</v>
      </c>
      <c r="AC12">
        <v>4</v>
      </c>
      <c r="AD12">
        <v>5</v>
      </c>
      <c r="AE12">
        <v>5</v>
      </c>
      <c r="AF12">
        <v>4</v>
      </c>
      <c r="AG12">
        <v>5</v>
      </c>
      <c r="AH12">
        <v>4</v>
      </c>
      <c r="AI12">
        <v>5</v>
      </c>
      <c r="AJ12">
        <v>4</v>
      </c>
      <c r="AK12">
        <v>3</v>
      </c>
      <c r="AL12">
        <v>3</v>
      </c>
      <c r="AM12">
        <v>4</v>
      </c>
      <c r="AN12" t="s">
        <v>38</v>
      </c>
      <c r="AT12" t="s">
        <v>1761</v>
      </c>
    </row>
    <row r="13" spans="1:46" x14ac:dyDescent="0.25">
      <c r="A13" t="s">
        <v>1795</v>
      </c>
      <c r="B13" t="s">
        <v>68</v>
      </c>
      <c r="D13" t="s">
        <v>48</v>
      </c>
      <c r="G13" t="s">
        <v>1336</v>
      </c>
      <c r="Y13" s="197" t="s">
        <v>1336</v>
      </c>
      <c r="Z13" s="197" t="s">
        <v>134</v>
      </c>
      <c r="AA13" t="s">
        <v>135</v>
      </c>
      <c r="AC13">
        <v>5</v>
      </c>
      <c r="AD13">
        <v>5</v>
      </c>
      <c r="AE13">
        <v>5</v>
      </c>
      <c r="AF13">
        <v>3</v>
      </c>
      <c r="AG13">
        <v>5</v>
      </c>
      <c r="AH13">
        <v>5</v>
      </c>
      <c r="AI13">
        <v>5</v>
      </c>
      <c r="AJ13">
        <v>5</v>
      </c>
      <c r="AK13">
        <v>5</v>
      </c>
      <c r="AL13">
        <v>4</v>
      </c>
      <c r="AM13">
        <v>1</v>
      </c>
      <c r="AN13" t="s">
        <v>38</v>
      </c>
      <c r="AR13" t="s">
        <v>1796</v>
      </c>
      <c r="AS13" t="s">
        <v>1797</v>
      </c>
      <c r="AT13" t="s">
        <v>1761</v>
      </c>
    </row>
    <row r="14" spans="1:46" x14ac:dyDescent="0.25">
      <c r="A14" t="s">
        <v>1798</v>
      </c>
      <c r="B14" t="s">
        <v>68</v>
      </c>
      <c r="D14" t="s">
        <v>103</v>
      </c>
      <c r="Q14" t="s">
        <v>1525</v>
      </c>
      <c r="Y14" s="197" t="s">
        <v>1525</v>
      </c>
      <c r="Z14" s="197" t="s">
        <v>594</v>
      </c>
      <c r="AA14" t="s">
        <v>135</v>
      </c>
      <c r="AC14">
        <v>5</v>
      </c>
      <c r="AD14">
        <v>5</v>
      </c>
      <c r="AE14">
        <v>4</v>
      </c>
      <c r="AF14">
        <v>3</v>
      </c>
      <c r="AG14">
        <v>4</v>
      </c>
      <c r="AH14">
        <v>3</v>
      </c>
      <c r="AI14">
        <v>4</v>
      </c>
      <c r="AJ14">
        <v>3</v>
      </c>
      <c r="AK14">
        <v>3</v>
      </c>
      <c r="AL14">
        <v>3</v>
      </c>
      <c r="AM14">
        <v>4</v>
      </c>
      <c r="AN14" t="s">
        <v>38</v>
      </c>
      <c r="AR14" t="s">
        <v>1799</v>
      </c>
      <c r="AS14" t="s">
        <v>578</v>
      </c>
      <c r="AT14" t="s">
        <v>1761</v>
      </c>
    </row>
    <row r="15" spans="1:46" x14ac:dyDescent="0.25">
      <c r="A15" t="s">
        <v>1800</v>
      </c>
      <c r="B15" t="s">
        <v>65</v>
      </c>
      <c r="D15" t="s">
        <v>119</v>
      </c>
      <c r="S15" t="s">
        <v>1801</v>
      </c>
      <c r="Y15" s="197" t="s">
        <v>1801</v>
      </c>
      <c r="Z15" s="197" t="s">
        <v>1801</v>
      </c>
      <c r="AA15" t="s">
        <v>140</v>
      </c>
      <c r="AC15">
        <v>5</v>
      </c>
      <c r="AD15">
        <v>5</v>
      </c>
      <c r="AE15">
        <v>5</v>
      </c>
      <c r="AF15">
        <v>5</v>
      </c>
      <c r="AG15">
        <v>5</v>
      </c>
      <c r="AH15">
        <v>5</v>
      </c>
      <c r="AI15">
        <v>5</v>
      </c>
      <c r="AJ15">
        <v>5</v>
      </c>
      <c r="AK15">
        <v>4</v>
      </c>
      <c r="AL15">
        <v>5</v>
      </c>
      <c r="AM15">
        <v>5</v>
      </c>
      <c r="AN15" t="s">
        <v>38</v>
      </c>
      <c r="AR15" t="s">
        <v>1802</v>
      </c>
      <c r="AS15" t="s">
        <v>1803</v>
      </c>
      <c r="AT15" t="s">
        <v>1761</v>
      </c>
    </row>
    <row r="16" spans="1:46" x14ac:dyDescent="0.25">
      <c r="A16" t="s">
        <v>1804</v>
      </c>
      <c r="B16" t="s">
        <v>154</v>
      </c>
      <c r="D16" t="s">
        <v>31</v>
      </c>
      <c r="T16" t="s">
        <v>73</v>
      </c>
      <c r="U16" t="s">
        <v>1805</v>
      </c>
      <c r="Y16" s="197" t="s">
        <v>2118</v>
      </c>
      <c r="Z16" s="197" t="s">
        <v>2131</v>
      </c>
      <c r="AA16" t="s">
        <v>149</v>
      </c>
      <c r="AC16">
        <v>5</v>
      </c>
      <c r="AD16">
        <v>5</v>
      </c>
      <c r="AE16">
        <v>5</v>
      </c>
      <c r="AF16">
        <v>4</v>
      </c>
      <c r="AG16">
        <v>5</v>
      </c>
      <c r="AH16">
        <v>5</v>
      </c>
      <c r="AI16">
        <v>5</v>
      </c>
      <c r="AJ16">
        <v>5</v>
      </c>
      <c r="AK16">
        <v>4</v>
      </c>
      <c r="AL16">
        <v>4</v>
      </c>
      <c r="AM16">
        <v>5</v>
      </c>
      <c r="AN16" t="s">
        <v>38</v>
      </c>
      <c r="AR16" t="s">
        <v>1806</v>
      </c>
      <c r="AS16" t="s">
        <v>1807</v>
      </c>
      <c r="AT16" t="s">
        <v>1761</v>
      </c>
    </row>
    <row r="17" spans="1:46" x14ac:dyDescent="0.25">
      <c r="A17" t="s">
        <v>1808</v>
      </c>
      <c r="B17" t="s">
        <v>255</v>
      </c>
      <c r="D17" t="s">
        <v>48</v>
      </c>
      <c r="G17" t="s">
        <v>1377</v>
      </c>
      <c r="Y17" s="197" t="s">
        <v>1377</v>
      </c>
      <c r="Z17" s="197" t="s">
        <v>215</v>
      </c>
      <c r="AA17" t="s">
        <v>135</v>
      </c>
      <c r="AC17">
        <v>5</v>
      </c>
      <c r="AD17">
        <v>5</v>
      </c>
      <c r="AE17">
        <v>5</v>
      </c>
      <c r="AF17">
        <v>3</v>
      </c>
      <c r="AG17">
        <v>4</v>
      </c>
      <c r="AH17">
        <v>4</v>
      </c>
      <c r="AI17">
        <v>4</v>
      </c>
      <c r="AJ17">
        <v>3</v>
      </c>
      <c r="AK17">
        <v>4</v>
      </c>
      <c r="AL17">
        <v>1</v>
      </c>
      <c r="AM17">
        <v>4</v>
      </c>
      <c r="AN17" t="s">
        <v>38</v>
      </c>
      <c r="AR17" t="s">
        <v>1809</v>
      </c>
      <c r="AS17" t="s">
        <v>1810</v>
      </c>
      <c r="AT17" t="s">
        <v>1761</v>
      </c>
    </row>
    <row r="18" spans="1:46" x14ac:dyDescent="0.25">
      <c r="A18" t="s">
        <v>1811</v>
      </c>
      <c r="B18" t="s">
        <v>30</v>
      </c>
      <c r="D18" t="s">
        <v>61</v>
      </c>
      <c r="O18" t="s">
        <v>73</v>
      </c>
      <c r="P18" t="s">
        <v>1812</v>
      </c>
      <c r="Y18" s="197" t="s">
        <v>2119</v>
      </c>
      <c r="Z18" s="197" t="s">
        <v>584</v>
      </c>
      <c r="AA18" t="s">
        <v>73</v>
      </c>
      <c r="AB18" t="s">
        <v>1813</v>
      </c>
      <c r="AC18">
        <v>4</v>
      </c>
      <c r="AD18">
        <v>4</v>
      </c>
      <c r="AE18">
        <v>4</v>
      </c>
      <c r="AF18">
        <v>4</v>
      </c>
      <c r="AG18">
        <v>4</v>
      </c>
      <c r="AH18">
        <v>4</v>
      </c>
      <c r="AI18">
        <v>4</v>
      </c>
      <c r="AJ18">
        <v>4</v>
      </c>
      <c r="AK18">
        <v>4</v>
      </c>
      <c r="AL18">
        <v>4</v>
      </c>
      <c r="AM18">
        <v>4</v>
      </c>
      <c r="AN18" t="s">
        <v>38</v>
      </c>
      <c r="AR18" t="s">
        <v>1814</v>
      </c>
      <c r="AT18" t="s">
        <v>1761</v>
      </c>
    </row>
    <row r="19" spans="1:46" x14ac:dyDescent="0.25">
      <c r="A19" t="s">
        <v>1815</v>
      </c>
      <c r="B19" t="s">
        <v>41</v>
      </c>
      <c r="D19" t="s">
        <v>48</v>
      </c>
      <c r="G19" t="s">
        <v>1401</v>
      </c>
      <c r="Y19" s="197" t="s">
        <v>1401</v>
      </c>
      <c r="Z19" s="197" t="s">
        <v>158</v>
      </c>
      <c r="AA19" t="s">
        <v>129</v>
      </c>
      <c r="AC19">
        <v>5</v>
      </c>
      <c r="AD19">
        <v>5</v>
      </c>
      <c r="AE19">
        <v>5</v>
      </c>
      <c r="AF19">
        <v>4</v>
      </c>
      <c r="AG19">
        <v>5</v>
      </c>
      <c r="AH19">
        <v>4</v>
      </c>
      <c r="AI19">
        <v>5</v>
      </c>
      <c r="AJ19">
        <v>5</v>
      </c>
      <c r="AK19">
        <v>4</v>
      </c>
      <c r="AL19">
        <v>2</v>
      </c>
      <c r="AM19">
        <v>5</v>
      </c>
      <c r="AN19" t="s">
        <v>38</v>
      </c>
      <c r="AR19" t="s">
        <v>1816</v>
      </c>
      <c r="AS19" t="s">
        <v>1817</v>
      </c>
      <c r="AT19" t="s">
        <v>1761</v>
      </c>
    </row>
    <row r="20" spans="1:46" x14ac:dyDescent="0.25">
      <c r="A20" t="s">
        <v>1818</v>
      </c>
      <c r="B20" t="s">
        <v>30</v>
      </c>
      <c r="D20" t="s">
        <v>61</v>
      </c>
      <c r="O20" t="s">
        <v>73</v>
      </c>
      <c r="P20" t="s">
        <v>1819</v>
      </c>
      <c r="Y20" s="197" t="s">
        <v>2120</v>
      </c>
      <c r="Z20" s="197" t="s">
        <v>584</v>
      </c>
      <c r="AA20" t="s">
        <v>73</v>
      </c>
      <c r="AB20" t="s">
        <v>1813</v>
      </c>
      <c r="AC20">
        <v>4</v>
      </c>
      <c r="AD20">
        <v>4</v>
      </c>
      <c r="AE20">
        <v>4</v>
      </c>
      <c r="AF20">
        <v>4</v>
      </c>
      <c r="AG20">
        <v>4</v>
      </c>
      <c r="AH20">
        <v>4</v>
      </c>
      <c r="AI20">
        <v>4</v>
      </c>
      <c r="AJ20">
        <v>4</v>
      </c>
      <c r="AK20">
        <v>4</v>
      </c>
      <c r="AL20">
        <v>4</v>
      </c>
      <c r="AM20">
        <v>4</v>
      </c>
      <c r="AN20" t="s">
        <v>38</v>
      </c>
      <c r="AR20" t="s">
        <v>1814</v>
      </c>
      <c r="AT20" t="s">
        <v>1761</v>
      </c>
    </row>
    <row r="21" spans="1:46" x14ac:dyDescent="0.25">
      <c r="A21" t="s">
        <v>1820</v>
      </c>
      <c r="B21" t="s">
        <v>68</v>
      </c>
      <c r="D21" t="s">
        <v>103</v>
      </c>
      <c r="Q21" t="s">
        <v>1621</v>
      </c>
      <c r="Y21" s="197" t="s">
        <v>1621</v>
      </c>
      <c r="Z21" s="197" t="s">
        <v>1745</v>
      </c>
      <c r="AA21" t="s">
        <v>140</v>
      </c>
      <c r="AC21">
        <v>5</v>
      </c>
      <c r="AD21">
        <v>5</v>
      </c>
      <c r="AE21">
        <v>5</v>
      </c>
      <c r="AF21">
        <v>4</v>
      </c>
      <c r="AG21">
        <v>5</v>
      </c>
      <c r="AH21">
        <v>5</v>
      </c>
      <c r="AI21">
        <v>5</v>
      </c>
      <c r="AJ21">
        <v>5</v>
      </c>
      <c r="AK21">
        <v>5</v>
      </c>
      <c r="AL21">
        <v>3</v>
      </c>
      <c r="AM21">
        <v>5</v>
      </c>
      <c r="AN21" t="s">
        <v>38</v>
      </c>
      <c r="AR21" t="s">
        <v>1821</v>
      </c>
      <c r="AS21" t="s">
        <v>1822</v>
      </c>
      <c r="AT21" t="s">
        <v>1761</v>
      </c>
    </row>
    <row r="22" spans="1:46" x14ac:dyDescent="0.25">
      <c r="A22" t="s">
        <v>1823</v>
      </c>
      <c r="B22" t="s">
        <v>53</v>
      </c>
      <c r="D22" t="s">
        <v>48</v>
      </c>
      <c r="G22" t="s">
        <v>1270</v>
      </c>
      <c r="Y22" s="197" t="s">
        <v>1270</v>
      </c>
      <c r="Z22" s="197" t="s">
        <v>158</v>
      </c>
      <c r="AA22" t="s">
        <v>135</v>
      </c>
      <c r="AC22">
        <v>4</v>
      </c>
      <c r="AD22">
        <v>5</v>
      </c>
      <c r="AE22">
        <v>4</v>
      </c>
      <c r="AF22">
        <v>4</v>
      </c>
      <c r="AG22">
        <v>4</v>
      </c>
      <c r="AH22">
        <v>4</v>
      </c>
      <c r="AI22">
        <v>4</v>
      </c>
      <c r="AJ22">
        <v>4</v>
      </c>
      <c r="AK22">
        <v>4</v>
      </c>
      <c r="AL22">
        <v>4</v>
      </c>
      <c r="AM22">
        <v>4</v>
      </c>
      <c r="AN22" t="s">
        <v>38</v>
      </c>
      <c r="AR22" t="s">
        <v>1824</v>
      </c>
      <c r="AS22" t="s">
        <v>1825</v>
      </c>
      <c r="AT22" t="s">
        <v>1761</v>
      </c>
    </row>
    <row r="23" spans="1:46" x14ac:dyDescent="0.25">
      <c r="A23" t="s">
        <v>1826</v>
      </c>
      <c r="B23" t="s">
        <v>65</v>
      </c>
      <c r="D23" t="s">
        <v>31</v>
      </c>
      <c r="T23" t="s">
        <v>1498</v>
      </c>
      <c r="Y23" s="197" t="s">
        <v>1498</v>
      </c>
      <c r="Z23" s="197" t="s">
        <v>613</v>
      </c>
      <c r="AA23" t="s">
        <v>73</v>
      </c>
      <c r="AB23" t="s">
        <v>792</v>
      </c>
      <c r="AC23">
        <v>5</v>
      </c>
      <c r="AD23">
        <v>5</v>
      </c>
      <c r="AE23">
        <v>5</v>
      </c>
      <c r="AF23">
        <v>5</v>
      </c>
      <c r="AG23">
        <v>5</v>
      </c>
      <c r="AH23">
        <v>5</v>
      </c>
      <c r="AI23">
        <v>5</v>
      </c>
      <c r="AJ23">
        <v>5</v>
      </c>
      <c r="AK23">
        <v>5</v>
      </c>
      <c r="AL23">
        <v>5</v>
      </c>
      <c r="AM23">
        <v>5</v>
      </c>
      <c r="AN23" t="s">
        <v>38</v>
      </c>
      <c r="AR23" t="s">
        <v>1827</v>
      </c>
      <c r="AS23" t="s">
        <v>1828</v>
      </c>
      <c r="AT23" t="s">
        <v>1761</v>
      </c>
    </row>
    <row r="24" spans="1:46" x14ac:dyDescent="0.25">
      <c r="A24" t="s">
        <v>1829</v>
      </c>
      <c r="B24" t="s">
        <v>53</v>
      </c>
      <c r="D24" t="s">
        <v>103</v>
      </c>
      <c r="Q24" t="s">
        <v>1830</v>
      </c>
      <c r="Y24" s="197" t="s">
        <v>1830</v>
      </c>
      <c r="Z24" s="197" t="s">
        <v>2133</v>
      </c>
      <c r="AA24" t="s">
        <v>132</v>
      </c>
      <c r="AC24">
        <v>4</v>
      </c>
      <c r="AD24">
        <v>5</v>
      </c>
      <c r="AE24">
        <v>5</v>
      </c>
      <c r="AF24">
        <v>4</v>
      </c>
      <c r="AG24">
        <v>5</v>
      </c>
      <c r="AH24">
        <v>4</v>
      </c>
      <c r="AI24">
        <v>5</v>
      </c>
      <c r="AJ24">
        <v>4</v>
      </c>
      <c r="AK24">
        <v>3</v>
      </c>
      <c r="AL24">
        <v>2</v>
      </c>
      <c r="AM24">
        <v>4</v>
      </c>
      <c r="AN24" t="s">
        <v>38</v>
      </c>
      <c r="AR24" t="s">
        <v>1831</v>
      </c>
      <c r="AS24" t="s">
        <v>1832</v>
      </c>
      <c r="AT24" t="s">
        <v>1761</v>
      </c>
    </row>
    <row r="25" spans="1:46" x14ac:dyDescent="0.25">
      <c r="A25" t="s">
        <v>1833</v>
      </c>
      <c r="B25" t="s">
        <v>65</v>
      </c>
      <c r="D25" t="s">
        <v>61</v>
      </c>
      <c r="O25" t="s">
        <v>73</v>
      </c>
      <c r="P25" t="s">
        <v>1834</v>
      </c>
      <c r="Y25" s="197" t="s">
        <v>2121</v>
      </c>
      <c r="Z25" s="197" t="s">
        <v>2121</v>
      </c>
      <c r="AA25" t="s">
        <v>126</v>
      </c>
      <c r="AC25">
        <v>4</v>
      </c>
      <c r="AD25">
        <v>5</v>
      </c>
      <c r="AE25">
        <v>5</v>
      </c>
      <c r="AF25">
        <v>5</v>
      </c>
      <c r="AG25">
        <v>5</v>
      </c>
      <c r="AH25">
        <v>5</v>
      </c>
      <c r="AI25">
        <v>5</v>
      </c>
      <c r="AJ25">
        <v>5</v>
      </c>
      <c r="AK25">
        <v>5</v>
      </c>
      <c r="AL25">
        <v>4</v>
      </c>
      <c r="AM25">
        <v>5</v>
      </c>
      <c r="AN25" t="s">
        <v>38</v>
      </c>
      <c r="AR25" t="s">
        <v>1835</v>
      </c>
      <c r="AT25" t="s">
        <v>1761</v>
      </c>
    </row>
    <row r="26" spans="1:46" x14ac:dyDescent="0.25">
      <c r="A26" t="s">
        <v>1836</v>
      </c>
      <c r="B26" t="s">
        <v>109</v>
      </c>
      <c r="D26" t="s">
        <v>31</v>
      </c>
      <c r="T26" t="s">
        <v>1837</v>
      </c>
      <c r="Y26" s="197" t="s">
        <v>1837</v>
      </c>
      <c r="Z26" s="197" t="s">
        <v>2134</v>
      </c>
      <c r="AA26" t="s">
        <v>126</v>
      </c>
      <c r="AC26">
        <v>5</v>
      </c>
      <c r="AD26">
        <v>5</v>
      </c>
      <c r="AE26">
        <v>5</v>
      </c>
      <c r="AF26">
        <v>2</v>
      </c>
      <c r="AG26">
        <v>5</v>
      </c>
      <c r="AH26">
        <v>4</v>
      </c>
      <c r="AI26">
        <v>5</v>
      </c>
      <c r="AJ26">
        <v>5</v>
      </c>
      <c r="AK26">
        <v>4</v>
      </c>
      <c r="AL26">
        <v>4</v>
      </c>
      <c r="AM26">
        <v>4</v>
      </c>
      <c r="AN26" t="s">
        <v>38</v>
      </c>
      <c r="AR26" t="s">
        <v>1838</v>
      </c>
      <c r="AS26" t="s">
        <v>1839</v>
      </c>
      <c r="AT26" t="s">
        <v>1761</v>
      </c>
    </row>
    <row r="27" spans="1:46" x14ac:dyDescent="0.25">
      <c r="A27" t="s">
        <v>1840</v>
      </c>
      <c r="B27" t="s">
        <v>109</v>
      </c>
      <c r="D27" t="s">
        <v>42</v>
      </c>
      <c r="V27" t="s">
        <v>1841</v>
      </c>
      <c r="Y27" s="197" t="s">
        <v>1841</v>
      </c>
      <c r="Z27" s="197" t="s">
        <v>1841</v>
      </c>
      <c r="AA27" t="s">
        <v>149</v>
      </c>
      <c r="AC27">
        <v>5</v>
      </c>
      <c r="AD27">
        <v>5</v>
      </c>
      <c r="AE27">
        <v>5</v>
      </c>
      <c r="AF27">
        <v>5</v>
      </c>
      <c r="AG27">
        <v>5</v>
      </c>
      <c r="AH27">
        <v>5</v>
      </c>
      <c r="AI27">
        <v>5</v>
      </c>
      <c r="AJ27">
        <v>5</v>
      </c>
      <c r="AK27">
        <v>5</v>
      </c>
      <c r="AL27">
        <v>3</v>
      </c>
      <c r="AM27">
        <v>4</v>
      </c>
      <c r="AN27" t="s">
        <v>38</v>
      </c>
      <c r="AR27" t="s">
        <v>1842</v>
      </c>
      <c r="AS27" t="s">
        <v>1843</v>
      </c>
      <c r="AT27" t="s">
        <v>1761</v>
      </c>
    </row>
    <row r="28" spans="1:46" x14ac:dyDescent="0.25">
      <c r="A28" t="s">
        <v>1844</v>
      </c>
      <c r="B28" t="s">
        <v>47</v>
      </c>
      <c r="D28" t="s">
        <v>31</v>
      </c>
      <c r="T28" t="s">
        <v>1494</v>
      </c>
      <c r="Y28" s="197" t="s">
        <v>1494</v>
      </c>
      <c r="Z28" s="197" t="s">
        <v>607</v>
      </c>
      <c r="AA28" t="s">
        <v>126</v>
      </c>
      <c r="AC28">
        <v>3</v>
      </c>
      <c r="AD28">
        <v>4</v>
      </c>
      <c r="AE28">
        <v>4</v>
      </c>
      <c r="AF28">
        <v>3</v>
      </c>
      <c r="AG28">
        <v>4</v>
      </c>
      <c r="AH28">
        <v>4</v>
      </c>
      <c r="AI28">
        <v>4</v>
      </c>
      <c r="AJ28">
        <v>5</v>
      </c>
      <c r="AK28">
        <v>4</v>
      </c>
      <c r="AL28">
        <v>3</v>
      </c>
      <c r="AM28">
        <v>3</v>
      </c>
      <c r="AN28" t="s">
        <v>38</v>
      </c>
      <c r="AR28" t="s">
        <v>1845</v>
      </c>
      <c r="AS28" t="s">
        <v>1846</v>
      </c>
      <c r="AT28" t="s">
        <v>1761</v>
      </c>
    </row>
    <row r="29" spans="1:46" x14ac:dyDescent="0.25">
      <c r="A29" t="s">
        <v>1847</v>
      </c>
      <c r="B29" t="s">
        <v>109</v>
      </c>
      <c r="D29" t="s">
        <v>48</v>
      </c>
      <c r="G29" t="s">
        <v>1291</v>
      </c>
      <c r="Y29" s="197" t="s">
        <v>1291</v>
      </c>
      <c r="Z29" s="197" t="s">
        <v>113</v>
      </c>
      <c r="AA29" t="s">
        <v>140</v>
      </c>
      <c r="AC29">
        <v>5</v>
      </c>
      <c r="AD29">
        <v>5</v>
      </c>
      <c r="AE29">
        <v>5</v>
      </c>
      <c r="AF29">
        <v>5</v>
      </c>
      <c r="AG29">
        <v>5</v>
      </c>
      <c r="AH29">
        <v>4</v>
      </c>
      <c r="AI29">
        <v>5</v>
      </c>
      <c r="AJ29">
        <v>4</v>
      </c>
      <c r="AK29">
        <v>5</v>
      </c>
      <c r="AL29">
        <v>4</v>
      </c>
      <c r="AM29">
        <v>5</v>
      </c>
      <c r="AN29" t="s">
        <v>38</v>
      </c>
      <c r="AR29" t="s">
        <v>1848</v>
      </c>
      <c r="AS29" t="s">
        <v>1849</v>
      </c>
      <c r="AT29" t="s">
        <v>1761</v>
      </c>
    </row>
    <row r="30" spans="1:46" x14ac:dyDescent="0.25">
      <c r="A30" t="s">
        <v>1850</v>
      </c>
      <c r="B30" t="s">
        <v>68</v>
      </c>
      <c r="D30" t="s">
        <v>48</v>
      </c>
      <c r="G30" t="s">
        <v>1336</v>
      </c>
      <c r="Y30" s="197" t="s">
        <v>1336</v>
      </c>
      <c r="Z30" s="197" t="s">
        <v>134</v>
      </c>
      <c r="AA30" t="s">
        <v>140</v>
      </c>
      <c r="AC30">
        <v>5</v>
      </c>
      <c r="AD30">
        <v>4</v>
      </c>
      <c r="AE30">
        <v>4</v>
      </c>
      <c r="AF30">
        <v>4</v>
      </c>
      <c r="AG30">
        <v>4</v>
      </c>
      <c r="AH30">
        <v>4</v>
      </c>
      <c r="AI30">
        <v>4</v>
      </c>
      <c r="AJ30">
        <v>3</v>
      </c>
      <c r="AK30">
        <v>4</v>
      </c>
      <c r="AL30">
        <v>4</v>
      </c>
      <c r="AM30">
        <v>4</v>
      </c>
      <c r="AN30" t="s">
        <v>38</v>
      </c>
      <c r="AT30" t="s">
        <v>1761</v>
      </c>
    </row>
    <row r="31" spans="1:46" x14ac:dyDescent="0.25">
      <c r="A31" t="s">
        <v>1851</v>
      </c>
      <c r="B31" t="s">
        <v>109</v>
      </c>
      <c r="D31" t="s">
        <v>31</v>
      </c>
      <c r="T31" t="s">
        <v>1852</v>
      </c>
      <c r="Y31" s="197" t="s">
        <v>1852</v>
      </c>
      <c r="Z31" s="197" t="s">
        <v>2135</v>
      </c>
      <c r="AA31" t="s">
        <v>140</v>
      </c>
      <c r="AC31">
        <v>5</v>
      </c>
      <c r="AD31">
        <v>4</v>
      </c>
      <c r="AE31">
        <v>5</v>
      </c>
      <c r="AF31">
        <v>2</v>
      </c>
      <c r="AG31">
        <v>4</v>
      </c>
      <c r="AH31">
        <v>4</v>
      </c>
      <c r="AI31">
        <v>5</v>
      </c>
      <c r="AJ31">
        <v>4</v>
      </c>
      <c r="AK31">
        <v>4</v>
      </c>
      <c r="AL31">
        <v>4</v>
      </c>
      <c r="AM31">
        <v>5</v>
      </c>
      <c r="AN31" t="s">
        <v>263</v>
      </c>
      <c r="AR31" t="s">
        <v>39</v>
      </c>
      <c r="AT31" t="s">
        <v>1761</v>
      </c>
    </row>
    <row r="32" spans="1:46" x14ac:dyDescent="0.25">
      <c r="A32" t="s">
        <v>1853</v>
      </c>
      <c r="B32" t="s">
        <v>73</v>
      </c>
      <c r="C32" t="s">
        <v>1854</v>
      </c>
      <c r="D32" t="s">
        <v>81</v>
      </c>
      <c r="X32" t="s">
        <v>1855</v>
      </c>
      <c r="Y32" s="197" t="s">
        <v>1855</v>
      </c>
      <c r="Z32" s="197" t="s">
        <v>1855</v>
      </c>
      <c r="AA32" t="s">
        <v>73</v>
      </c>
      <c r="AB32" t="s">
        <v>1856</v>
      </c>
      <c r="AC32">
        <v>5</v>
      </c>
      <c r="AD32">
        <v>5</v>
      </c>
      <c r="AE32">
        <v>5</v>
      </c>
      <c r="AF32">
        <v>5</v>
      </c>
      <c r="AG32">
        <v>5</v>
      </c>
      <c r="AH32">
        <v>5</v>
      </c>
      <c r="AI32">
        <v>5</v>
      </c>
      <c r="AJ32">
        <v>5</v>
      </c>
      <c r="AK32">
        <v>5</v>
      </c>
      <c r="AL32">
        <v>2</v>
      </c>
      <c r="AM32">
        <v>5</v>
      </c>
      <c r="AN32" t="s">
        <v>38</v>
      </c>
      <c r="AR32" t="s">
        <v>1857</v>
      </c>
      <c r="AS32" t="s">
        <v>1858</v>
      </c>
      <c r="AT32" t="s">
        <v>1761</v>
      </c>
    </row>
    <row r="33" spans="1:46" x14ac:dyDescent="0.25">
      <c r="A33" t="s">
        <v>1859</v>
      </c>
      <c r="B33" t="s">
        <v>73</v>
      </c>
      <c r="C33" t="s">
        <v>1860</v>
      </c>
      <c r="D33" t="s">
        <v>48</v>
      </c>
      <c r="G33" t="s">
        <v>1861</v>
      </c>
      <c r="Y33" s="197" t="s">
        <v>1861</v>
      </c>
      <c r="Z33" s="197" t="s">
        <v>1861</v>
      </c>
      <c r="AA33" t="s">
        <v>129</v>
      </c>
      <c r="AC33">
        <v>5</v>
      </c>
      <c r="AD33">
        <v>5</v>
      </c>
      <c r="AE33">
        <v>5</v>
      </c>
      <c r="AF33">
        <v>4</v>
      </c>
      <c r="AG33">
        <v>5</v>
      </c>
      <c r="AH33">
        <v>5</v>
      </c>
      <c r="AI33">
        <v>5</v>
      </c>
      <c r="AJ33">
        <v>5</v>
      </c>
      <c r="AK33">
        <v>5</v>
      </c>
      <c r="AL33">
        <v>4</v>
      </c>
      <c r="AM33">
        <v>5</v>
      </c>
      <c r="AN33" t="s">
        <v>38</v>
      </c>
      <c r="AR33" t="s">
        <v>1862</v>
      </c>
      <c r="AS33" t="s">
        <v>1863</v>
      </c>
      <c r="AT33" t="s">
        <v>1761</v>
      </c>
    </row>
    <row r="34" spans="1:46" x14ac:dyDescent="0.25">
      <c r="A34" t="s">
        <v>1864</v>
      </c>
      <c r="B34" t="s">
        <v>56</v>
      </c>
      <c r="D34" t="s">
        <v>31</v>
      </c>
      <c r="T34" t="s">
        <v>1865</v>
      </c>
      <c r="Y34" s="197" t="s">
        <v>1865</v>
      </c>
      <c r="Z34" s="197" t="s">
        <v>610</v>
      </c>
      <c r="AA34" t="s">
        <v>126</v>
      </c>
      <c r="AC34">
        <v>5</v>
      </c>
      <c r="AD34">
        <v>4</v>
      </c>
      <c r="AE34">
        <v>3</v>
      </c>
      <c r="AF34">
        <v>3</v>
      </c>
      <c r="AG34">
        <v>5</v>
      </c>
      <c r="AH34">
        <v>4</v>
      </c>
      <c r="AI34">
        <v>4</v>
      </c>
      <c r="AJ34">
        <v>4</v>
      </c>
      <c r="AK34">
        <v>5</v>
      </c>
      <c r="AL34">
        <v>4</v>
      </c>
      <c r="AM34">
        <v>4</v>
      </c>
      <c r="AN34" t="s">
        <v>38</v>
      </c>
      <c r="AR34" t="s">
        <v>1866</v>
      </c>
      <c r="AS34" t="s">
        <v>1867</v>
      </c>
      <c r="AT34" t="s">
        <v>1761</v>
      </c>
    </row>
    <row r="35" spans="1:46" x14ac:dyDescent="0.25">
      <c r="A35" t="s">
        <v>1868</v>
      </c>
      <c r="B35" t="s">
        <v>65</v>
      </c>
      <c r="D35" t="s">
        <v>61</v>
      </c>
      <c r="O35" t="s">
        <v>73</v>
      </c>
      <c r="P35" t="s">
        <v>1869</v>
      </c>
      <c r="Y35" s="197" t="s">
        <v>2122</v>
      </c>
      <c r="Z35" s="197" t="s">
        <v>2122</v>
      </c>
      <c r="AA35" t="s">
        <v>149</v>
      </c>
      <c r="AC35">
        <v>4</v>
      </c>
      <c r="AD35">
        <v>4</v>
      </c>
      <c r="AE35">
        <v>4</v>
      </c>
      <c r="AF35">
        <v>4</v>
      </c>
      <c r="AG35">
        <v>4</v>
      </c>
      <c r="AH35">
        <v>4</v>
      </c>
      <c r="AI35">
        <v>4</v>
      </c>
      <c r="AJ35">
        <v>5</v>
      </c>
      <c r="AK35">
        <v>4</v>
      </c>
      <c r="AL35">
        <v>4</v>
      </c>
      <c r="AM35">
        <v>4</v>
      </c>
      <c r="AN35" t="s">
        <v>38</v>
      </c>
      <c r="AR35" t="s">
        <v>1870</v>
      </c>
      <c r="AS35" t="s">
        <v>1189</v>
      </c>
      <c r="AT35" t="s">
        <v>1871</v>
      </c>
    </row>
    <row r="36" spans="1:46" x14ac:dyDescent="0.25">
      <c r="A36" t="s">
        <v>1872</v>
      </c>
      <c r="B36" t="s">
        <v>73</v>
      </c>
      <c r="C36" t="s">
        <v>792</v>
      </c>
      <c r="D36" t="s">
        <v>48</v>
      </c>
      <c r="G36" t="s">
        <v>73</v>
      </c>
      <c r="H36" t="s">
        <v>792</v>
      </c>
      <c r="Y36" s="197" t="s">
        <v>1643</v>
      </c>
      <c r="Z36" s="197" t="s">
        <v>1643</v>
      </c>
      <c r="AA36" t="s">
        <v>126</v>
      </c>
      <c r="AC36">
        <v>3</v>
      </c>
      <c r="AD36">
        <v>3</v>
      </c>
      <c r="AE36">
        <v>3</v>
      </c>
      <c r="AF36">
        <v>3</v>
      </c>
      <c r="AG36">
        <v>3</v>
      </c>
      <c r="AH36">
        <v>3</v>
      </c>
      <c r="AI36">
        <v>3</v>
      </c>
      <c r="AJ36">
        <v>3</v>
      </c>
      <c r="AK36">
        <v>3</v>
      </c>
      <c r="AL36">
        <v>3</v>
      </c>
      <c r="AM36">
        <v>3</v>
      </c>
      <c r="AN36" t="s">
        <v>38</v>
      </c>
      <c r="AT36" t="s">
        <v>1871</v>
      </c>
    </row>
    <row r="37" spans="1:46" x14ac:dyDescent="0.25">
      <c r="A37" t="s">
        <v>1873</v>
      </c>
      <c r="B37" t="s">
        <v>56</v>
      </c>
      <c r="D37" t="s">
        <v>81</v>
      </c>
      <c r="X37" t="s">
        <v>262</v>
      </c>
      <c r="Y37" s="197" t="s">
        <v>262</v>
      </c>
      <c r="Z37" s="197" t="s">
        <v>262</v>
      </c>
      <c r="AA37" t="s">
        <v>129</v>
      </c>
      <c r="AC37">
        <v>5</v>
      </c>
      <c r="AD37">
        <v>5</v>
      </c>
      <c r="AE37">
        <v>5</v>
      </c>
      <c r="AF37">
        <v>5</v>
      </c>
      <c r="AG37">
        <v>5</v>
      </c>
      <c r="AH37">
        <v>5</v>
      </c>
      <c r="AI37">
        <v>5</v>
      </c>
      <c r="AJ37">
        <v>5</v>
      </c>
      <c r="AK37">
        <v>4</v>
      </c>
      <c r="AL37">
        <v>4</v>
      </c>
      <c r="AM37">
        <v>1</v>
      </c>
      <c r="AN37" t="s">
        <v>38</v>
      </c>
      <c r="AR37" t="s">
        <v>1874</v>
      </c>
      <c r="AS37" t="s">
        <v>1875</v>
      </c>
      <c r="AT37" t="s">
        <v>1871</v>
      </c>
    </row>
    <row r="38" spans="1:46" x14ac:dyDescent="0.25">
      <c r="A38" t="s">
        <v>1876</v>
      </c>
      <c r="B38" t="s">
        <v>41</v>
      </c>
      <c r="D38" t="s">
        <v>48</v>
      </c>
      <c r="G38" t="s">
        <v>1877</v>
      </c>
      <c r="Y38" s="197" t="s">
        <v>1877</v>
      </c>
      <c r="Z38" s="197" t="s">
        <v>134</v>
      </c>
      <c r="AA38" t="s">
        <v>149</v>
      </c>
      <c r="AC38">
        <v>4</v>
      </c>
      <c r="AD38">
        <v>4</v>
      </c>
      <c r="AE38">
        <v>3</v>
      </c>
      <c r="AF38">
        <v>5</v>
      </c>
      <c r="AG38">
        <v>4</v>
      </c>
      <c r="AH38">
        <v>4</v>
      </c>
      <c r="AI38">
        <v>4</v>
      </c>
      <c r="AJ38">
        <v>3</v>
      </c>
      <c r="AK38">
        <v>3</v>
      </c>
      <c r="AL38">
        <v>3</v>
      </c>
      <c r="AM38">
        <v>4</v>
      </c>
      <c r="AN38" t="s">
        <v>38</v>
      </c>
      <c r="AT38" t="s">
        <v>1871</v>
      </c>
    </row>
    <row r="39" spans="1:46" x14ac:dyDescent="0.25">
      <c r="A39" t="s">
        <v>1878</v>
      </c>
      <c r="B39" t="s">
        <v>109</v>
      </c>
      <c r="D39" t="s">
        <v>48</v>
      </c>
      <c r="G39" t="s">
        <v>1366</v>
      </c>
      <c r="Y39" s="197" t="s">
        <v>1366</v>
      </c>
      <c r="Z39" s="197" t="s">
        <v>158</v>
      </c>
      <c r="AA39" t="s">
        <v>132</v>
      </c>
      <c r="AC39">
        <v>5</v>
      </c>
      <c r="AD39">
        <v>5</v>
      </c>
      <c r="AE39">
        <v>5</v>
      </c>
      <c r="AF39">
        <v>4</v>
      </c>
      <c r="AG39">
        <v>5</v>
      </c>
      <c r="AH39">
        <v>5</v>
      </c>
      <c r="AI39">
        <v>5</v>
      </c>
      <c r="AJ39">
        <v>5</v>
      </c>
      <c r="AK39">
        <v>5</v>
      </c>
      <c r="AL39">
        <v>3</v>
      </c>
      <c r="AM39">
        <v>5</v>
      </c>
      <c r="AN39" t="s">
        <v>38</v>
      </c>
      <c r="AR39" t="s">
        <v>1879</v>
      </c>
      <c r="AS39" t="s">
        <v>1880</v>
      </c>
      <c r="AT39" t="s">
        <v>1871</v>
      </c>
    </row>
    <row r="40" spans="1:46" x14ac:dyDescent="0.25">
      <c r="A40" t="s">
        <v>1881</v>
      </c>
      <c r="B40" t="s">
        <v>53</v>
      </c>
      <c r="D40" t="s">
        <v>433</v>
      </c>
      <c r="K40" t="s">
        <v>53</v>
      </c>
      <c r="Y40" s="197" t="s">
        <v>53</v>
      </c>
      <c r="Z40" s="197" t="s">
        <v>584</v>
      </c>
      <c r="AA40" t="s">
        <v>149</v>
      </c>
      <c r="AC40">
        <v>4</v>
      </c>
      <c r="AD40">
        <v>4</v>
      </c>
      <c r="AE40">
        <v>4</v>
      </c>
      <c r="AF40">
        <v>2</v>
      </c>
      <c r="AG40">
        <v>4</v>
      </c>
      <c r="AH40">
        <v>5</v>
      </c>
      <c r="AI40">
        <v>5</v>
      </c>
      <c r="AJ40">
        <v>4</v>
      </c>
      <c r="AK40">
        <v>4</v>
      </c>
      <c r="AL40">
        <v>4</v>
      </c>
      <c r="AM40">
        <v>4</v>
      </c>
      <c r="AN40" t="s">
        <v>38</v>
      </c>
      <c r="AR40" t="s">
        <v>1882</v>
      </c>
      <c r="AS40" t="s">
        <v>1883</v>
      </c>
      <c r="AT40" t="s">
        <v>1871</v>
      </c>
    </row>
    <row r="41" spans="1:46" x14ac:dyDescent="0.25">
      <c r="A41" t="s">
        <v>1884</v>
      </c>
      <c r="B41" t="s">
        <v>88</v>
      </c>
      <c r="D41" t="s">
        <v>48</v>
      </c>
      <c r="G41" t="s">
        <v>1397</v>
      </c>
      <c r="Y41" s="197" t="s">
        <v>1397</v>
      </c>
      <c r="Z41" s="197" t="s">
        <v>583</v>
      </c>
      <c r="AA41" t="s">
        <v>129</v>
      </c>
      <c r="AC41">
        <v>5</v>
      </c>
      <c r="AD41">
        <v>5</v>
      </c>
      <c r="AE41">
        <v>5</v>
      </c>
      <c r="AF41">
        <v>5</v>
      </c>
      <c r="AG41">
        <v>5</v>
      </c>
      <c r="AH41">
        <v>5</v>
      </c>
      <c r="AI41">
        <v>5</v>
      </c>
      <c r="AJ41">
        <v>2</v>
      </c>
      <c r="AK41">
        <v>4</v>
      </c>
      <c r="AL41">
        <v>1</v>
      </c>
      <c r="AM41">
        <v>1</v>
      </c>
      <c r="AN41" t="s">
        <v>38</v>
      </c>
      <c r="AR41" t="s">
        <v>1885</v>
      </c>
      <c r="AS41" t="s">
        <v>1886</v>
      </c>
      <c r="AT41" t="s">
        <v>1871</v>
      </c>
    </row>
    <row r="42" spans="1:46" x14ac:dyDescent="0.25">
      <c r="A42" t="s">
        <v>1887</v>
      </c>
      <c r="B42" t="s">
        <v>68</v>
      </c>
      <c r="D42" t="s">
        <v>48</v>
      </c>
      <c r="G42" t="s">
        <v>1773</v>
      </c>
      <c r="Y42" s="197" t="s">
        <v>1773</v>
      </c>
      <c r="Z42" s="197" t="s">
        <v>930</v>
      </c>
      <c r="AA42" t="s">
        <v>129</v>
      </c>
      <c r="AC42">
        <v>5</v>
      </c>
      <c r="AD42">
        <v>5</v>
      </c>
      <c r="AE42">
        <v>4</v>
      </c>
      <c r="AF42">
        <v>3</v>
      </c>
      <c r="AG42">
        <v>4</v>
      </c>
      <c r="AH42">
        <v>5</v>
      </c>
      <c r="AI42">
        <v>5</v>
      </c>
      <c r="AJ42">
        <v>5</v>
      </c>
      <c r="AK42">
        <v>3</v>
      </c>
      <c r="AL42">
        <v>4</v>
      </c>
      <c r="AM42">
        <v>4</v>
      </c>
      <c r="AN42" t="s">
        <v>38</v>
      </c>
      <c r="AR42" t="s">
        <v>1888</v>
      </c>
      <c r="AS42" t="s">
        <v>1889</v>
      </c>
      <c r="AT42" t="s">
        <v>1871</v>
      </c>
    </row>
    <row r="43" spans="1:46" x14ac:dyDescent="0.25">
      <c r="A43" t="s">
        <v>1890</v>
      </c>
      <c r="B43" t="s">
        <v>41</v>
      </c>
      <c r="D43" t="s">
        <v>433</v>
      </c>
      <c r="K43" t="s">
        <v>1891</v>
      </c>
      <c r="Y43" s="197" t="s">
        <v>1891</v>
      </c>
      <c r="Z43" s="197" t="s">
        <v>584</v>
      </c>
      <c r="AA43" t="s">
        <v>126</v>
      </c>
      <c r="AC43">
        <v>5</v>
      </c>
      <c r="AD43">
        <v>5</v>
      </c>
      <c r="AE43">
        <v>5</v>
      </c>
      <c r="AF43">
        <v>4</v>
      </c>
      <c r="AG43">
        <v>5</v>
      </c>
      <c r="AH43">
        <v>5</v>
      </c>
      <c r="AI43">
        <v>5</v>
      </c>
      <c r="AJ43">
        <v>4</v>
      </c>
      <c r="AK43">
        <v>4</v>
      </c>
      <c r="AL43">
        <v>4</v>
      </c>
      <c r="AM43">
        <v>5</v>
      </c>
      <c r="AN43" t="s">
        <v>38</v>
      </c>
      <c r="AR43" t="s">
        <v>1892</v>
      </c>
      <c r="AS43" t="s">
        <v>1893</v>
      </c>
      <c r="AT43" t="s">
        <v>1871</v>
      </c>
    </row>
    <row r="44" spans="1:46" x14ac:dyDescent="0.25">
      <c r="A44" t="s">
        <v>1894</v>
      </c>
      <c r="B44" t="s">
        <v>30</v>
      </c>
      <c r="D44" t="s">
        <v>48</v>
      </c>
      <c r="G44" t="s">
        <v>1430</v>
      </c>
      <c r="Y44" s="197" t="s">
        <v>1430</v>
      </c>
      <c r="Z44" s="197" t="s">
        <v>919</v>
      </c>
      <c r="AA44" t="s">
        <v>132</v>
      </c>
      <c r="AC44">
        <v>5</v>
      </c>
      <c r="AD44">
        <v>5</v>
      </c>
      <c r="AE44">
        <v>5</v>
      </c>
      <c r="AF44">
        <v>4</v>
      </c>
      <c r="AG44">
        <v>5</v>
      </c>
      <c r="AH44">
        <v>4</v>
      </c>
      <c r="AI44">
        <v>5</v>
      </c>
      <c r="AJ44">
        <v>5</v>
      </c>
      <c r="AK44">
        <v>4</v>
      </c>
      <c r="AL44">
        <v>4</v>
      </c>
      <c r="AM44">
        <v>5</v>
      </c>
      <c r="AN44" t="s">
        <v>38</v>
      </c>
      <c r="AR44" t="s">
        <v>1895</v>
      </c>
      <c r="AS44" t="s">
        <v>1896</v>
      </c>
      <c r="AT44" t="s">
        <v>1871</v>
      </c>
    </row>
    <row r="45" spans="1:46" x14ac:dyDescent="0.25">
      <c r="A45" t="s">
        <v>1897</v>
      </c>
      <c r="B45" t="s">
        <v>68</v>
      </c>
      <c r="D45" t="s">
        <v>48</v>
      </c>
      <c r="G45" t="s">
        <v>1336</v>
      </c>
      <c r="Y45" s="197" t="s">
        <v>1336</v>
      </c>
      <c r="Z45" s="197" t="s">
        <v>134</v>
      </c>
      <c r="AA45" t="s">
        <v>140</v>
      </c>
      <c r="AC45">
        <v>4</v>
      </c>
      <c r="AD45">
        <v>5</v>
      </c>
      <c r="AE45">
        <v>5</v>
      </c>
      <c r="AF45">
        <v>5</v>
      </c>
      <c r="AG45">
        <v>5</v>
      </c>
      <c r="AH45">
        <v>4</v>
      </c>
      <c r="AI45">
        <v>4</v>
      </c>
      <c r="AJ45">
        <v>4</v>
      </c>
      <c r="AK45">
        <v>5</v>
      </c>
      <c r="AL45">
        <v>3</v>
      </c>
      <c r="AM45">
        <v>5</v>
      </c>
      <c r="AN45" t="s">
        <v>38</v>
      </c>
      <c r="AR45" t="s">
        <v>1898</v>
      </c>
      <c r="AS45" t="s">
        <v>1899</v>
      </c>
      <c r="AT45" t="s">
        <v>1871</v>
      </c>
    </row>
    <row r="46" spans="1:46" x14ac:dyDescent="0.25">
      <c r="A46" t="s">
        <v>1900</v>
      </c>
      <c r="B46" t="s">
        <v>65</v>
      </c>
      <c r="D46" t="s">
        <v>75</v>
      </c>
      <c r="I46" t="s">
        <v>1467</v>
      </c>
      <c r="Y46" s="197" t="s">
        <v>1467</v>
      </c>
      <c r="Z46" s="197" t="s">
        <v>589</v>
      </c>
      <c r="AA46" t="s">
        <v>132</v>
      </c>
      <c r="AC46">
        <v>4</v>
      </c>
      <c r="AD46">
        <v>4</v>
      </c>
      <c r="AE46">
        <v>3</v>
      </c>
      <c r="AF46">
        <v>3</v>
      </c>
      <c r="AG46">
        <v>3</v>
      </c>
      <c r="AH46">
        <v>4</v>
      </c>
      <c r="AI46">
        <v>3</v>
      </c>
      <c r="AJ46">
        <v>4</v>
      </c>
      <c r="AK46">
        <v>3</v>
      </c>
      <c r="AL46">
        <v>3</v>
      </c>
      <c r="AM46">
        <v>3</v>
      </c>
      <c r="AN46" t="s">
        <v>38</v>
      </c>
      <c r="AT46" t="s">
        <v>1871</v>
      </c>
    </row>
    <row r="47" spans="1:46" x14ac:dyDescent="0.25">
      <c r="A47" t="s">
        <v>1901</v>
      </c>
      <c r="B47" t="s">
        <v>73</v>
      </c>
      <c r="C47" t="s">
        <v>1902</v>
      </c>
      <c r="D47" t="s">
        <v>433</v>
      </c>
      <c r="K47" t="s">
        <v>73</v>
      </c>
      <c r="L47" t="s">
        <v>1903</v>
      </c>
      <c r="Y47" s="197" t="s">
        <v>2123</v>
      </c>
      <c r="Z47" s="197" t="s">
        <v>584</v>
      </c>
      <c r="AA47" t="s">
        <v>135</v>
      </c>
      <c r="AC47">
        <v>5</v>
      </c>
      <c r="AD47">
        <v>5</v>
      </c>
      <c r="AE47">
        <v>5</v>
      </c>
      <c r="AF47">
        <v>4</v>
      </c>
      <c r="AG47">
        <v>5</v>
      </c>
      <c r="AH47">
        <v>5</v>
      </c>
      <c r="AI47">
        <v>5</v>
      </c>
      <c r="AJ47">
        <v>5</v>
      </c>
      <c r="AK47">
        <v>5</v>
      </c>
      <c r="AL47">
        <v>5</v>
      </c>
      <c r="AM47">
        <v>5</v>
      </c>
      <c r="AN47" t="s">
        <v>38</v>
      </c>
      <c r="AR47" t="s">
        <v>1904</v>
      </c>
      <c r="AS47" t="s">
        <v>1905</v>
      </c>
      <c r="AT47" t="s">
        <v>1871</v>
      </c>
    </row>
    <row r="48" spans="1:46" x14ac:dyDescent="0.25">
      <c r="A48" t="s">
        <v>1906</v>
      </c>
      <c r="B48" t="s">
        <v>41</v>
      </c>
      <c r="D48" t="s">
        <v>433</v>
      </c>
      <c r="K48" t="s">
        <v>1891</v>
      </c>
      <c r="Y48" s="197" t="s">
        <v>1891</v>
      </c>
      <c r="Z48" s="197" t="s">
        <v>584</v>
      </c>
      <c r="AA48" t="s">
        <v>73</v>
      </c>
      <c r="AB48" t="s">
        <v>76</v>
      </c>
      <c r="AC48">
        <v>5</v>
      </c>
      <c r="AD48">
        <v>5</v>
      </c>
      <c r="AE48">
        <v>4</v>
      </c>
      <c r="AF48">
        <v>3</v>
      </c>
      <c r="AG48">
        <v>4</v>
      </c>
      <c r="AH48">
        <v>4</v>
      </c>
      <c r="AI48">
        <v>4</v>
      </c>
      <c r="AJ48">
        <v>4</v>
      </c>
      <c r="AK48">
        <v>4</v>
      </c>
      <c r="AL48">
        <v>3</v>
      </c>
      <c r="AM48">
        <v>4</v>
      </c>
      <c r="AN48" t="s">
        <v>38</v>
      </c>
      <c r="AR48" t="s">
        <v>1907</v>
      </c>
      <c r="AT48" t="s">
        <v>1871</v>
      </c>
    </row>
    <row r="49" spans="1:46" x14ac:dyDescent="0.25">
      <c r="A49" t="s">
        <v>1908</v>
      </c>
      <c r="B49" t="s">
        <v>53</v>
      </c>
      <c r="D49" t="s">
        <v>48</v>
      </c>
      <c r="G49" t="s">
        <v>1270</v>
      </c>
      <c r="Y49" s="197" t="s">
        <v>1270</v>
      </c>
      <c r="Z49" s="197" t="s">
        <v>158</v>
      </c>
      <c r="AA49" t="s">
        <v>135</v>
      </c>
      <c r="AC49">
        <v>5</v>
      </c>
      <c r="AD49">
        <v>5</v>
      </c>
      <c r="AE49">
        <v>4</v>
      </c>
      <c r="AF49">
        <v>5</v>
      </c>
      <c r="AG49">
        <v>5</v>
      </c>
      <c r="AH49">
        <v>4</v>
      </c>
      <c r="AI49">
        <v>5</v>
      </c>
      <c r="AJ49">
        <v>5</v>
      </c>
      <c r="AK49">
        <v>4</v>
      </c>
      <c r="AL49">
        <v>2</v>
      </c>
      <c r="AM49">
        <v>5</v>
      </c>
      <c r="AN49" t="s">
        <v>38</v>
      </c>
      <c r="AR49" t="s">
        <v>1909</v>
      </c>
      <c r="AS49" t="s">
        <v>1910</v>
      </c>
      <c r="AT49" t="s">
        <v>1871</v>
      </c>
    </row>
    <row r="50" spans="1:46" x14ac:dyDescent="0.25">
      <c r="A50" t="s">
        <v>1911</v>
      </c>
      <c r="B50" t="s">
        <v>30</v>
      </c>
      <c r="D50" t="s">
        <v>48</v>
      </c>
      <c r="G50" t="s">
        <v>1385</v>
      </c>
      <c r="Y50" s="197" t="s">
        <v>1385</v>
      </c>
      <c r="Z50" s="197" t="s">
        <v>134</v>
      </c>
      <c r="AA50" t="s">
        <v>132</v>
      </c>
      <c r="AC50">
        <v>4</v>
      </c>
      <c r="AD50">
        <v>4</v>
      </c>
      <c r="AE50">
        <v>4</v>
      </c>
      <c r="AF50">
        <v>3</v>
      </c>
      <c r="AG50">
        <v>4</v>
      </c>
      <c r="AH50">
        <v>4</v>
      </c>
      <c r="AI50">
        <v>4</v>
      </c>
      <c r="AJ50">
        <v>4</v>
      </c>
      <c r="AK50">
        <v>3</v>
      </c>
      <c r="AL50">
        <v>4</v>
      </c>
      <c r="AM50">
        <v>4</v>
      </c>
      <c r="AN50" t="s">
        <v>38</v>
      </c>
      <c r="AT50" t="s">
        <v>1871</v>
      </c>
    </row>
    <row r="51" spans="1:46" x14ac:dyDescent="0.25">
      <c r="A51" t="s">
        <v>1912</v>
      </c>
      <c r="B51" t="s">
        <v>65</v>
      </c>
      <c r="D51" t="s">
        <v>31</v>
      </c>
      <c r="T51" t="s">
        <v>1498</v>
      </c>
      <c r="Y51" s="197" t="s">
        <v>1498</v>
      </c>
      <c r="Z51" s="197" t="s">
        <v>613</v>
      </c>
      <c r="AA51" t="s">
        <v>140</v>
      </c>
      <c r="AC51">
        <v>5</v>
      </c>
      <c r="AD51">
        <v>5</v>
      </c>
      <c r="AE51">
        <v>2</v>
      </c>
      <c r="AF51">
        <v>5</v>
      </c>
      <c r="AG51">
        <v>4</v>
      </c>
      <c r="AH51">
        <v>5</v>
      </c>
      <c r="AI51">
        <v>4</v>
      </c>
      <c r="AJ51">
        <v>5</v>
      </c>
      <c r="AK51">
        <v>4</v>
      </c>
      <c r="AL51">
        <v>3</v>
      </c>
      <c r="AM51">
        <v>4</v>
      </c>
      <c r="AN51" t="s">
        <v>38</v>
      </c>
      <c r="AR51" t="s">
        <v>1913</v>
      </c>
      <c r="AS51" t="s">
        <v>1914</v>
      </c>
      <c r="AT51" t="s">
        <v>1871</v>
      </c>
    </row>
    <row r="52" spans="1:46" x14ac:dyDescent="0.25">
      <c r="A52" t="s">
        <v>1915</v>
      </c>
      <c r="B52" t="s">
        <v>88</v>
      </c>
      <c r="D52" t="s">
        <v>48</v>
      </c>
      <c r="G52" t="s">
        <v>1343</v>
      </c>
      <c r="Y52" s="197" t="s">
        <v>1343</v>
      </c>
      <c r="Z52" s="197" t="s">
        <v>134</v>
      </c>
      <c r="AA52" t="s">
        <v>129</v>
      </c>
      <c r="AC52">
        <v>3</v>
      </c>
      <c r="AD52">
        <v>4</v>
      </c>
      <c r="AE52">
        <v>4</v>
      </c>
      <c r="AF52">
        <v>4</v>
      </c>
      <c r="AG52">
        <v>4</v>
      </c>
      <c r="AH52">
        <v>4</v>
      </c>
      <c r="AI52">
        <v>5</v>
      </c>
      <c r="AJ52">
        <v>4</v>
      </c>
      <c r="AK52">
        <v>4</v>
      </c>
      <c r="AL52">
        <v>4</v>
      </c>
      <c r="AM52">
        <v>4</v>
      </c>
      <c r="AN52" t="s">
        <v>38</v>
      </c>
      <c r="AR52" t="s">
        <v>1916</v>
      </c>
      <c r="AS52" t="s">
        <v>1917</v>
      </c>
      <c r="AT52" t="s">
        <v>1871</v>
      </c>
    </row>
    <row r="53" spans="1:46" x14ac:dyDescent="0.25">
      <c r="A53" t="s">
        <v>1918</v>
      </c>
      <c r="B53" t="s">
        <v>68</v>
      </c>
      <c r="D53" t="s">
        <v>31</v>
      </c>
      <c r="T53" t="s">
        <v>1340</v>
      </c>
      <c r="Y53" s="197" t="s">
        <v>1340</v>
      </c>
      <c r="Z53" s="197" t="s">
        <v>612</v>
      </c>
      <c r="AA53" t="s">
        <v>135</v>
      </c>
      <c r="AC53">
        <v>4</v>
      </c>
      <c r="AD53">
        <v>4</v>
      </c>
      <c r="AE53">
        <v>4</v>
      </c>
      <c r="AF53">
        <v>2</v>
      </c>
      <c r="AG53">
        <v>4</v>
      </c>
      <c r="AH53">
        <v>4</v>
      </c>
      <c r="AI53">
        <v>4</v>
      </c>
      <c r="AJ53">
        <v>4</v>
      </c>
      <c r="AK53">
        <v>4</v>
      </c>
      <c r="AL53">
        <v>4</v>
      </c>
      <c r="AM53">
        <v>4</v>
      </c>
      <c r="AN53" t="s">
        <v>38</v>
      </c>
      <c r="AR53" t="s">
        <v>1919</v>
      </c>
      <c r="AS53" t="s">
        <v>1920</v>
      </c>
      <c r="AT53" t="s">
        <v>1921</v>
      </c>
    </row>
    <row r="54" spans="1:46" x14ac:dyDescent="0.25">
      <c r="A54" t="s">
        <v>1922</v>
      </c>
      <c r="B54" t="s">
        <v>41</v>
      </c>
      <c r="D54" t="s">
        <v>48</v>
      </c>
      <c r="G54" t="s">
        <v>1923</v>
      </c>
      <c r="Y54" s="197" t="s">
        <v>1923</v>
      </c>
      <c r="Z54" s="197" t="s">
        <v>215</v>
      </c>
      <c r="AA54" t="s">
        <v>140</v>
      </c>
      <c r="AC54">
        <v>5</v>
      </c>
      <c r="AD54">
        <v>5</v>
      </c>
      <c r="AE54">
        <v>5</v>
      </c>
      <c r="AF54">
        <v>4</v>
      </c>
      <c r="AG54">
        <v>5</v>
      </c>
      <c r="AH54">
        <v>4</v>
      </c>
      <c r="AI54">
        <v>5</v>
      </c>
      <c r="AJ54">
        <v>5</v>
      </c>
      <c r="AK54">
        <v>4</v>
      </c>
      <c r="AL54">
        <v>4</v>
      </c>
      <c r="AM54">
        <v>4</v>
      </c>
      <c r="AN54" t="s">
        <v>38</v>
      </c>
      <c r="AR54" t="s">
        <v>1924</v>
      </c>
      <c r="AS54" t="s">
        <v>1164</v>
      </c>
      <c r="AT54" t="s">
        <v>1921</v>
      </c>
    </row>
    <row r="55" spans="1:46" x14ac:dyDescent="0.25">
      <c r="A55" t="s">
        <v>1925</v>
      </c>
      <c r="B55" t="s">
        <v>56</v>
      </c>
      <c r="D55" t="s">
        <v>48</v>
      </c>
      <c r="G55" t="s">
        <v>1794</v>
      </c>
      <c r="Y55" s="197" t="s">
        <v>1794</v>
      </c>
      <c r="Z55" s="197" t="s">
        <v>158</v>
      </c>
      <c r="AA55" t="s">
        <v>149</v>
      </c>
      <c r="AC55">
        <v>4</v>
      </c>
      <c r="AD55">
        <v>4</v>
      </c>
      <c r="AE55">
        <v>3</v>
      </c>
      <c r="AF55">
        <v>3</v>
      </c>
      <c r="AG55">
        <v>4</v>
      </c>
      <c r="AH55">
        <v>4</v>
      </c>
      <c r="AI55">
        <v>5</v>
      </c>
      <c r="AJ55">
        <v>4</v>
      </c>
      <c r="AK55">
        <v>3</v>
      </c>
      <c r="AL55">
        <v>3</v>
      </c>
      <c r="AM55">
        <v>4</v>
      </c>
      <c r="AN55" t="s">
        <v>38</v>
      </c>
      <c r="AR55" t="s">
        <v>1926</v>
      </c>
      <c r="AS55" t="s">
        <v>1927</v>
      </c>
      <c r="AT55" t="s">
        <v>1921</v>
      </c>
    </row>
    <row r="56" spans="1:46" x14ac:dyDescent="0.25">
      <c r="A56" t="s">
        <v>1928</v>
      </c>
      <c r="B56" t="s">
        <v>53</v>
      </c>
      <c r="D56" t="s">
        <v>81</v>
      </c>
      <c r="X56" t="s">
        <v>262</v>
      </c>
      <c r="Y56" s="197" t="s">
        <v>262</v>
      </c>
      <c r="Z56" s="197" t="s">
        <v>262</v>
      </c>
      <c r="AA56" t="s">
        <v>129</v>
      </c>
      <c r="AC56">
        <v>5</v>
      </c>
      <c r="AD56">
        <v>4</v>
      </c>
      <c r="AE56">
        <v>2</v>
      </c>
      <c r="AF56">
        <v>1</v>
      </c>
      <c r="AG56">
        <v>3</v>
      </c>
      <c r="AH56">
        <v>4</v>
      </c>
      <c r="AI56">
        <v>4</v>
      </c>
      <c r="AJ56">
        <v>4</v>
      </c>
      <c r="AK56">
        <v>3</v>
      </c>
      <c r="AL56">
        <v>2</v>
      </c>
      <c r="AM56">
        <v>4</v>
      </c>
      <c r="AN56" t="s">
        <v>38</v>
      </c>
      <c r="AR56" t="s">
        <v>1929</v>
      </c>
      <c r="AS56" t="s">
        <v>1930</v>
      </c>
      <c r="AT56" t="s">
        <v>1921</v>
      </c>
    </row>
    <row r="57" spans="1:46" x14ac:dyDescent="0.25">
      <c r="A57" t="s">
        <v>1931</v>
      </c>
      <c r="B57" t="s">
        <v>47</v>
      </c>
      <c r="D57" t="s">
        <v>433</v>
      </c>
      <c r="K57" t="s">
        <v>1932</v>
      </c>
      <c r="Y57" s="197" t="s">
        <v>1932</v>
      </c>
      <c r="Z57" s="197" t="s">
        <v>1932</v>
      </c>
      <c r="AA57" t="s">
        <v>73</v>
      </c>
      <c r="AB57" t="s">
        <v>500</v>
      </c>
      <c r="AC57">
        <v>4</v>
      </c>
      <c r="AD57">
        <v>4</v>
      </c>
      <c r="AE57">
        <v>4</v>
      </c>
      <c r="AF57">
        <v>4</v>
      </c>
      <c r="AG57">
        <v>4</v>
      </c>
      <c r="AH57">
        <v>4</v>
      </c>
      <c r="AI57">
        <v>4</v>
      </c>
      <c r="AJ57">
        <v>4</v>
      </c>
      <c r="AK57">
        <v>4</v>
      </c>
      <c r="AL57">
        <v>4</v>
      </c>
      <c r="AM57">
        <v>5</v>
      </c>
      <c r="AN57" t="s">
        <v>38</v>
      </c>
      <c r="AR57" t="s">
        <v>1933</v>
      </c>
      <c r="AS57" t="s">
        <v>1934</v>
      </c>
      <c r="AT57" t="s">
        <v>1935</v>
      </c>
    </row>
    <row r="58" spans="1:46" x14ac:dyDescent="0.25">
      <c r="A58" t="s">
        <v>1936</v>
      </c>
      <c r="B58" t="s">
        <v>285</v>
      </c>
      <c r="D58" t="s">
        <v>31</v>
      </c>
      <c r="T58" t="s">
        <v>1937</v>
      </c>
      <c r="Y58" s="197" t="s">
        <v>1937</v>
      </c>
      <c r="Z58" s="197" t="s">
        <v>922</v>
      </c>
      <c r="AA58" t="s">
        <v>129</v>
      </c>
      <c r="AC58">
        <v>4</v>
      </c>
      <c r="AD58">
        <v>5</v>
      </c>
      <c r="AE58">
        <v>5</v>
      </c>
      <c r="AF58">
        <v>3</v>
      </c>
      <c r="AG58">
        <v>5</v>
      </c>
      <c r="AH58">
        <v>4</v>
      </c>
      <c r="AI58">
        <v>5</v>
      </c>
      <c r="AJ58">
        <v>3</v>
      </c>
      <c r="AK58">
        <v>4</v>
      </c>
      <c r="AL58">
        <v>4</v>
      </c>
      <c r="AM58">
        <v>4</v>
      </c>
      <c r="AN58" t="s">
        <v>38</v>
      </c>
      <c r="AR58" t="s">
        <v>1938</v>
      </c>
      <c r="AS58" t="s">
        <v>1939</v>
      </c>
      <c r="AT58" t="s">
        <v>1935</v>
      </c>
    </row>
    <row r="59" spans="1:46" x14ac:dyDescent="0.25">
      <c r="A59" t="s">
        <v>1940</v>
      </c>
      <c r="B59" t="s">
        <v>30</v>
      </c>
      <c r="D59" t="s">
        <v>433</v>
      </c>
      <c r="K59" t="s">
        <v>1941</v>
      </c>
      <c r="Y59" s="197" t="s">
        <v>1941</v>
      </c>
      <c r="Z59" s="197" t="s">
        <v>2136</v>
      </c>
      <c r="AA59" t="s">
        <v>129</v>
      </c>
      <c r="AC59">
        <v>4</v>
      </c>
      <c r="AD59">
        <v>4</v>
      </c>
      <c r="AE59">
        <v>5</v>
      </c>
      <c r="AF59">
        <v>4</v>
      </c>
      <c r="AG59">
        <v>4</v>
      </c>
      <c r="AH59">
        <v>4</v>
      </c>
      <c r="AI59">
        <v>4</v>
      </c>
      <c r="AJ59">
        <v>4</v>
      </c>
      <c r="AK59">
        <v>3</v>
      </c>
      <c r="AL59">
        <v>4</v>
      </c>
      <c r="AM59">
        <v>4</v>
      </c>
      <c r="AN59" t="s">
        <v>38</v>
      </c>
      <c r="AR59" t="s">
        <v>1942</v>
      </c>
      <c r="AS59" t="s">
        <v>1943</v>
      </c>
      <c r="AT59" t="s">
        <v>1935</v>
      </c>
    </row>
    <row r="60" spans="1:46" x14ac:dyDescent="0.25">
      <c r="A60" t="s">
        <v>1944</v>
      </c>
      <c r="B60" t="s">
        <v>88</v>
      </c>
      <c r="D60" t="s">
        <v>31</v>
      </c>
      <c r="T60" t="s">
        <v>1350</v>
      </c>
      <c r="Y60" s="197" t="s">
        <v>1350</v>
      </c>
      <c r="Z60" s="197" t="s">
        <v>597</v>
      </c>
      <c r="AA60" t="s">
        <v>135</v>
      </c>
      <c r="AC60">
        <v>4</v>
      </c>
      <c r="AD60">
        <v>5</v>
      </c>
      <c r="AE60">
        <v>5</v>
      </c>
      <c r="AF60">
        <v>5</v>
      </c>
      <c r="AG60">
        <v>5</v>
      </c>
      <c r="AH60">
        <v>5</v>
      </c>
      <c r="AI60">
        <v>5</v>
      </c>
      <c r="AJ60">
        <v>5</v>
      </c>
      <c r="AK60">
        <v>4</v>
      </c>
      <c r="AL60">
        <v>4</v>
      </c>
      <c r="AM60">
        <v>1</v>
      </c>
      <c r="AN60" t="s">
        <v>38</v>
      </c>
      <c r="AR60" t="s">
        <v>1945</v>
      </c>
      <c r="AS60" t="s">
        <v>1946</v>
      </c>
      <c r="AT60" t="s">
        <v>1935</v>
      </c>
    </row>
    <row r="61" spans="1:46" x14ac:dyDescent="0.25">
      <c r="A61" t="s">
        <v>1947</v>
      </c>
      <c r="B61" t="s">
        <v>47</v>
      </c>
      <c r="D61" t="s">
        <v>433</v>
      </c>
      <c r="K61" t="s">
        <v>1932</v>
      </c>
      <c r="Y61" s="197" t="s">
        <v>1932</v>
      </c>
      <c r="Z61" s="197" t="s">
        <v>1932</v>
      </c>
      <c r="AA61" t="s">
        <v>73</v>
      </c>
      <c r="AB61" t="s">
        <v>76</v>
      </c>
      <c r="AC61">
        <v>5</v>
      </c>
      <c r="AD61">
        <v>5</v>
      </c>
      <c r="AE61">
        <v>5</v>
      </c>
      <c r="AF61">
        <v>5</v>
      </c>
      <c r="AG61">
        <v>5</v>
      </c>
      <c r="AH61">
        <v>4</v>
      </c>
      <c r="AI61">
        <v>5</v>
      </c>
      <c r="AJ61">
        <v>4</v>
      </c>
      <c r="AK61">
        <v>4</v>
      </c>
      <c r="AL61">
        <v>4</v>
      </c>
      <c r="AM61">
        <v>4</v>
      </c>
      <c r="AN61" t="s">
        <v>38</v>
      </c>
      <c r="AR61" t="s">
        <v>1948</v>
      </c>
      <c r="AS61" t="s">
        <v>1949</v>
      </c>
      <c r="AT61" t="s">
        <v>1935</v>
      </c>
    </row>
    <row r="62" spans="1:46" x14ac:dyDescent="0.25">
      <c r="A62" t="s">
        <v>1950</v>
      </c>
      <c r="B62" t="s">
        <v>73</v>
      </c>
      <c r="C62" t="s">
        <v>1951</v>
      </c>
      <c r="D62" t="s">
        <v>103</v>
      </c>
      <c r="Q62" t="s">
        <v>73</v>
      </c>
      <c r="R62" t="s">
        <v>1952</v>
      </c>
      <c r="Y62" s="197" t="s">
        <v>2124</v>
      </c>
      <c r="Z62" s="197" t="s">
        <v>584</v>
      </c>
      <c r="AA62" t="s">
        <v>140</v>
      </c>
      <c r="AC62">
        <v>5</v>
      </c>
      <c r="AD62">
        <v>5</v>
      </c>
      <c r="AE62">
        <v>5</v>
      </c>
      <c r="AF62">
        <v>2</v>
      </c>
      <c r="AG62">
        <v>5</v>
      </c>
      <c r="AH62">
        <v>4</v>
      </c>
      <c r="AI62">
        <v>3</v>
      </c>
      <c r="AJ62">
        <v>2</v>
      </c>
      <c r="AK62">
        <v>4</v>
      </c>
      <c r="AL62">
        <v>3</v>
      </c>
      <c r="AM62">
        <v>4</v>
      </c>
      <c r="AN62" t="s">
        <v>38</v>
      </c>
      <c r="AR62" t="s">
        <v>1953</v>
      </c>
      <c r="AS62" t="s">
        <v>1954</v>
      </c>
      <c r="AT62" t="s">
        <v>1935</v>
      </c>
    </row>
    <row r="63" spans="1:46" x14ac:dyDescent="0.25">
      <c r="A63" t="s">
        <v>1955</v>
      </c>
      <c r="B63" t="s">
        <v>109</v>
      </c>
      <c r="D63" t="s">
        <v>31</v>
      </c>
      <c r="T63" t="s">
        <v>1956</v>
      </c>
      <c r="Y63" s="197" t="s">
        <v>1956</v>
      </c>
      <c r="Z63" s="197" t="s">
        <v>602</v>
      </c>
      <c r="AA63" t="s">
        <v>132</v>
      </c>
      <c r="AC63">
        <v>4</v>
      </c>
      <c r="AD63">
        <v>5</v>
      </c>
      <c r="AE63">
        <v>5</v>
      </c>
      <c r="AF63">
        <v>5</v>
      </c>
      <c r="AG63">
        <v>5</v>
      </c>
      <c r="AH63">
        <v>4</v>
      </c>
      <c r="AI63">
        <v>4</v>
      </c>
      <c r="AJ63">
        <v>5</v>
      </c>
      <c r="AK63">
        <v>5</v>
      </c>
      <c r="AL63">
        <v>5</v>
      </c>
      <c r="AM63">
        <v>1</v>
      </c>
      <c r="AN63" t="s">
        <v>38</v>
      </c>
      <c r="AR63" t="s">
        <v>1957</v>
      </c>
      <c r="AS63" t="s">
        <v>1920</v>
      </c>
      <c r="AT63" t="s">
        <v>1935</v>
      </c>
    </row>
    <row r="64" spans="1:46" x14ac:dyDescent="0.25">
      <c r="A64" t="s">
        <v>1958</v>
      </c>
      <c r="B64" t="s">
        <v>41</v>
      </c>
      <c r="D64" t="s">
        <v>48</v>
      </c>
      <c r="G64" t="s">
        <v>1401</v>
      </c>
      <c r="Y64" s="197" t="s">
        <v>1401</v>
      </c>
      <c r="Z64" s="197" t="s">
        <v>158</v>
      </c>
      <c r="AA64" t="s">
        <v>135</v>
      </c>
      <c r="AC64">
        <v>5</v>
      </c>
      <c r="AD64">
        <v>5</v>
      </c>
      <c r="AE64">
        <v>5</v>
      </c>
      <c r="AF64">
        <v>5</v>
      </c>
      <c r="AG64">
        <v>5</v>
      </c>
      <c r="AH64">
        <v>5</v>
      </c>
      <c r="AI64">
        <v>5</v>
      </c>
      <c r="AJ64">
        <v>5</v>
      </c>
      <c r="AK64">
        <v>5</v>
      </c>
      <c r="AL64">
        <v>3</v>
      </c>
      <c r="AM64">
        <v>5</v>
      </c>
      <c r="AN64" t="s">
        <v>38</v>
      </c>
      <c r="AR64" t="s">
        <v>1959</v>
      </c>
      <c r="AS64" t="s">
        <v>1309</v>
      </c>
      <c r="AT64" t="s">
        <v>1960</v>
      </c>
    </row>
    <row r="65" spans="1:46" x14ac:dyDescent="0.25">
      <c r="A65" t="s">
        <v>1961</v>
      </c>
      <c r="B65" t="s">
        <v>88</v>
      </c>
      <c r="D65" t="s">
        <v>433</v>
      </c>
      <c r="K65" t="s">
        <v>591</v>
      </c>
      <c r="Y65" s="197" t="s">
        <v>591</v>
      </c>
      <c r="Z65" s="197" t="s">
        <v>591</v>
      </c>
      <c r="AA65" t="s">
        <v>132</v>
      </c>
      <c r="AC65">
        <v>4</v>
      </c>
      <c r="AD65">
        <v>4</v>
      </c>
      <c r="AE65">
        <v>4</v>
      </c>
      <c r="AF65">
        <v>2</v>
      </c>
      <c r="AG65">
        <v>4</v>
      </c>
      <c r="AH65">
        <v>3</v>
      </c>
      <c r="AI65">
        <v>4</v>
      </c>
      <c r="AJ65">
        <v>4</v>
      </c>
      <c r="AK65">
        <v>4</v>
      </c>
      <c r="AL65">
        <v>4</v>
      </c>
      <c r="AM65">
        <v>4</v>
      </c>
      <c r="AN65" t="s">
        <v>38</v>
      </c>
      <c r="AR65" t="s">
        <v>1962</v>
      </c>
      <c r="AS65" t="s">
        <v>1963</v>
      </c>
      <c r="AT65" t="s">
        <v>1960</v>
      </c>
    </row>
    <row r="66" spans="1:46" x14ac:dyDescent="0.25">
      <c r="A66" t="s">
        <v>1964</v>
      </c>
      <c r="B66" t="s">
        <v>53</v>
      </c>
      <c r="D66" t="s">
        <v>433</v>
      </c>
      <c r="K66" t="s">
        <v>53</v>
      </c>
      <c r="Y66" s="197" t="s">
        <v>53</v>
      </c>
      <c r="Z66" s="197" t="s">
        <v>584</v>
      </c>
      <c r="AA66" t="s">
        <v>132</v>
      </c>
      <c r="AC66">
        <v>4</v>
      </c>
      <c r="AD66">
        <v>4</v>
      </c>
      <c r="AE66">
        <v>4</v>
      </c>
      <c r="AF66">
        <v>4</v>
      </c>
      <c r="AG66">
        <v>4</v>
      </c>
      <c r="AH66">
        <v>4</v>
      </c>
      <c r="AI66">
        <v>5</v>
      </c>
      <c r="AJ66">
        <v>5</v>
      </c>
      <c r="AK66">
        <v>4</v>
      </c>
      <c r="AL66">
        <v>4</v>
      </c>
      <c r="AM66">
        <v>5</v>
      </c>
      <c r="AN66" t="s">
        <v>38</v>
      </c>
      <c r="AR66" t="s">
        <v>1965</v>
      </c>
      <c r="AS66" t="s">
        <v>1966</v>
      </c>
      <c r="AT66" t="s">
        <v>1960</v>
      </c>
    </row>
    <row r="67" spans="1:46" x14ac:dyDescent="0.25">
      <c r="A67" t="s">
        <v>1967</v>
      </c>
      <c r="B67" t="s">
        <v>53</v>
      </c>
      <c r="D67" t="s">
        <v>31</v>
      </c>
      <c r="T67" t="s">
        <v>1347</v>
      </c>
      <c r="Y67" s="197" t="s">
        <v>1347</v>
      </c>
      <c r="Z67" s="197" t="s">
        <v>1750</v>
      </c>
      <c r="AA67" t="s">
        <v>149</v>
      </c>
      <c r="AC67">
        <v>5</v>
      </c>
      <c r="AD67">
        <v>5</v>
      </c>
      <c r="AE67">
        <v>5</v>
      </c>
      <c r="AF67">
        <v>4</v>
      </c>
      <c r="AG67">
        <v>5</v>
      </c>
      <c r="AH67">
        <v>4</v>
      </c>
      <c r="AI67">
        <v>4</v>
      </c>
      <c r="AJ67">
        <v>4</v>
      </c>
      <c r="AK67">
        <v>4</v>
      </c>
      <c r="AL67">
        <v>5</v>
      </c>
      <c r="AM67">
        <v>1</v>
      </c>
      <c r="AN67" t="s">
        <v>263</v>
      </c>
      <c r="AR67" t="s">
        <v>1968</v>
      </c>
      <c r="AS67" t="s">
        <v>1969</v>
      </c>
      <c r="AT67" t="s">
        <v>1960</v>
      </c>
    </row>
    <row r="68" spans="1:46" x14ac:dyDescent="0.25">
      <c r="A68" t="s">
        <v>1970</v>
      </c>
      <c r="B68" t="s">
        <v>41</v>
      </c>
      <c r="D68" t="s">
        <v>48</v>
      </c>
      <c r="G68" t="s">
        <v>1877</v>
      </c>
      <c r="Y68" s="197" t="s">
        <v>1877</v>
      </c>
      <c r="Z68" s="197" t="s">
        <v>134</v>
      </c>
      <c r="AA68" t="s">
        <v>126</v>
      </c>
      <c r="AC68">
        <v>4</v>
      </c>
      <c r="AD68">
        <v>4</v>
      </c>
      <c r="AE68">
        <v>4</v>
      </c>
      <c r="AF68">
        <v>3</v>
      </c>
      <c r="AG68">
        <v>5</v>
      </c>
      <c r="AH68">
        <v>5</v>
      </c>
      <c r="AI68">
        <v>5</v>
      </c>
      <c r="AJ68">
        <v>4</v>
      </c>
      <c r="AK68">
        <v>3</v>
      </c>
      <c r="AL68">
        <v>4</v>
      </c>
      <c r="AM68">
        <v>4</v>
      </c>
      <c r="AN68" t="s">
        <v>38</v>
      </c>
      <c r="AR68" t="s">
        <v>1971</v>
      </c>
      <c r="AT68" t="s">
        <v>1960</v>
      </c>
    </row>
    <row r="69" spans="1:46" x14ac:dyDescent="0.25">
      <c r="A69" t="s">
        <v>1972</v>
      </c>
      <c r="B69" t="s">
        <v>47</v>
      </c>
      <c r="D69" t="s">
        <v>433</v>
      </c>
      <c r="K69" t="s">
        <v>1932</v>
      </c>
      <c r="Y69" s="197" t="s">
        <v>1932</v>
      </c>
      <c r="Z69" s="197" t="s">
        <v>1932</v>
      </c>
      <c r="AA69" t="s">
        <v>132</v>
      </c>
      <c r="AC69">
        <v>5</v>
      </c>
      <c r="AD69">
        <v>4</v>
      </c>
      <c r="AE69">
        <v>4</v>
      </c>
      <c r="AF69">
        <v>3</v>
      </c>
      <c r="AG69">
        <v>4</v>
      </c>
      <c r="AH69">
        <v>4</v>
      </c>
      <c r="AI69">
        <v>4</v>
      </c>
      <c r="AJ69">
        <v>3</v>
      </c>
      <c r="AK69">
        <v>5</v>
      </c>
      <c r="AL69">
        <v>5</v>
      </c>
      <c r="AM69">
        <v>3</v>
      </c>
      <c r="AN69" t="s">
        <v>263</v>
      </c>
      <c r="AR69" t="s">
        <v>1973</v>
      </c>
      <c r="AS69" t="s">
        <v>1974</v>
      </c>
      <c r="AT69" t="s">
        <v>1975</v>
      </c>
    </row>
    <row r="70" spans="1:46" x14ac:dyDescent="0.25">
      <c r="A70" t="s">
        <v>1976</v>
      </c>
      <c r="B70" t="s">
        <v>109</v>
      </c>
      <c r="D70" t="s">
        <v>48</v>
      </c>
      <c r="G70" t="s">
        <v>1291</v>
      </c>
      <c r="Y70" s="197" t="s">
        <v>1291</v>
      </c>
      <c r="Z70" s="197" t="s">
        <v>113</v>
      </c>
      <c r="AA70" t="s">
        <v>135</v>
      </c>
      <c r="AC70">
        <v>5</v>
      </c>
      <c r="AD70">
        <v>5</v>
      </c>
      <c r="AE70">
        <v>5</v>
      </c>
      <c r="AF70">
        <v>5</v>
      </c>
      <c r="AG70">
        <v>5</v>
      </c>
      <c r="AH70">
        <v>5</v>
      </c>
      <c r="AI70">
        <v>5</v>
      </c>
      <c r="AJ70">
        <v>5</v>
      </c>
      <c r="AK70">
        <v>5</v>
      </c>
      <c r="AL70">
        <v>2</v>
      </c>
      <c r="AM70">
        <v>5</v>
      </c>
      <c r="AN70" t="s">
        <v>38</v>
      </c>
      <c r="AR70" t="s">
        <v>1977</v>
      </c>
      <c r="AS70" t="s">
        <v>1978</v>
      </c>
      <c r="AT70" t="s">
        <v>1975</v>
      </c>
    </row>
    <row r="71" spans="1:46" x14ac:dyDescent="0.25">
      <c r="A71" t="s">
        <v>1979</v>
      </c>
      <c r="B71" t="s">
        <v>65</v>
      </c>
      <c r="D71" t="s">
        <v>48</v>
      </c>
      <c r="G71" t="s">
        <v>1412</v>
      </c>
      <c r="Y71" s="197" t="s">
        <v>1412</v>
      </c>
      <c r="Z71" s="197" t="s">
        <v>158</v>
      </c>
      <c r="AA71" t="s">
        <v>135</v>
      </c>
      <c r="AC71">
        <v>5</v>
      </c>
      <c r="AD71">
        <v>4</v>
      </c>
      <c r="AE71">
        <v>4</v>
      </c>
      <c r="AF71">
        <v>4</v>
      </c>
      <c r="AG71">
        <v>4</v>
      </c>
      <c r="AH71">
        <v>3</v>
      </c>
      <c r="AI71">
        <v>4</v>
      </c>
      <c r="AJ71">
        <v>3</v>
      </c>
      <c r="AK71">
        <v>4</v>
      </c>
      <c r="AL71">
        <v>3</v>
      </c>
      <c r="AM71">
        <v>4</v>
      </c>
      <c r="AN71" t="s">
        <v>38</v>
      </c>
      <c r="AR71" t="s">
        <v>1980</v>
      </c>
      <c r="AS71" t="s">
        <v>1981</v>
      </c>
      <c r="AT71" t="s">
        <v>1975</v>
      </c>
    </row>
    <row r="72" spans="1:46" x14ac:dyDescent="0.25">
      <c r="A72" t="s">
        <v>1982</v>
      </c>
      <c r="B72" t="s">
        <v>285</v>
      </c>
      <c r="D72" t="s">
        <v>31</v>
      </c>
      <c r="T72" t="s">
        <v>73</v>
      </c>
      <c r="U72" t="s">
        <v>1983</v>
      </c>
      <c r="Y72" s="197" t="s">
        <v>2125</v>
      </c>
      <c r="Z72" s="197" t="s">
        <v>2137</v>
      </c>
      <c r="AA72" t="s">
        <v>129</v>
      </c>
      <c r="AC72">
        <v>4</v>
      </c>
      <c r="AD72">
        <v>5</v>
      </c>
      <c r="AE72">
        <v>5</v>
      </c>
      <c r="AF72">
        <v>3</v>
      </c>
      <c r="AG72">
        <v>5</v>
      </c>
      <c r="AH72">
        <v>4</v>
      </c>
      <c r="AI72">
        <v>5</v>
      </c>
      <c r="AJ72">
        <v>5</v>
      </c>
      <c r="AK72">
        <v>4</v>
      </c>
      <c r="AL72">
        <v>4</v>
      </c>
      <c r="AM72">
        <v>5</v>
      </c>
      <c r="AN72" t="s">
        <v>38</v>
      </c>
      <c r="AR72" t="s">
        <v>1984</v>
      </c>
      <c r="AT72" t="s">
        <v>1975</v>
      </c>
    </row>
    <row r="73" spans="1:46" x14ac:dyDescent="0.25">
      <c r="A73" t="s">
        <v>1985</v>
      </c>
      <c r="B73" t="s">
        <v>68</v>
      </c>
      <c r="D73" t="s">
        <v>42</v>
      </c>
      <c r="V73" t="s">
        <v>1986</v>
      </c>
      <c r="Y73" s="197" t="s">
        <v>1986</v>
      </c>
      <c r="Z73" s="197" t="s">
        <v>1986</v>
      </c>
      <c r="AA73" t="s">
        <v>126</v>
      </c>
      <c r="AC73">
        <v>4</v>
      </c>
      <c r="AD73">
        <v>5</v>
      </c>
      <c r="AE73">
        <v>5</v>
      </c>
      <c r="AF73">
        <v>4</v>
      </c>
      <c r="AG73">
        <v>5</v>
      </c>
      <c r="AH73">
        <v>5</v>
      </c>
      <c r="AI73">
        <v>5</v>
      </c>
      <c r="AJ73">
        <v>5</v>
      </c>
      <c r="AK73">
        <v>4</v>
      </c>
      <c r="AL73">
        <v>3</v>
      </c>
      <c r="AM73">
        <v>4</v>
      </c>
      <c r="AN73" t="s">
        <v>38</v>
      </c>
      <c r="AR73" t="s">
        <v>1987</v>
      </c>
      <c r="AS73" t="s">
        <v>1988</v>
      </c>
      <c r="AT73" t="s">
        <v>1989</v>
      </c>
    </row>
    <row r="74" spans="1:46" x14ac:dyDescent="0.25">
      <c r="A74" t="s">
        <v>1990</v>
      </c>
      <c r="B74" t="s">
        <v>53</v>
      </c>
      <c r="D74" t="s">
        <v>48</v>
      </c>
      <c r="G74" t="s">
        <v>1404</v>
      </c>
      <c r="Y74" s="197" t="s">
        <v>1404</v>
      </c>
      <c r="Z74" s="197" t="s">
        <v>134</v>
      </c>
      <c r="AA74" t="s">
        <v>135</v>
      </c>
      <c r="AC74">
        <v>5</v>
      </c>
      <c r="AD74">
        <v>5</v>
      </c>
      <c r="AE74">
        <v>5</v>
      </c>
      <c r="AF74">
        <v>5</v>
      </c>
      <c r="AG74">
        <v>5</v>
      </c>
      <c r="AH74">
        <v>5</v>
      </c>
      <c r="AI74">
        <v>5</v>
      </c>
      <c r="AJ74">
        <v>5</v>
      </c>
      <c r="AK74">
        <v>5</v>
      </c>
      <c r="AL74">
        <v>3</v>
      </c>
      <c r="AM74">
        <v>5</v>
      </c>
      <c r="AN74" t="s">
        <v>38</v>
      </c>
      <c r="AR74" t="s">
        <v>1991</v>
      </c>
      <c r="AS74" t="s">
        <v>1920</v>
      </c>
      <c r="AT74" t="s">
        <v>1989</v>
      </c>
    </row>
    <row r="75" spans="1:46" x14ac:dyDescent="0.25">
      <c r="A75" t="s">
        <v>1992</v>
      </c>
      <c r="B75" t="s">
        <v>53</v>
      </c>
      <c r="D75" t="s">
        <v>61</v>
      </c>
      <c r="O75" t="s">
        <v>1993</v>
      </c>
      <c r="Y75" s="197" t="s">
        <v>1993</v>
      </c>
      <c r="Z75" s="197" t="s">
        <v>2138</v>
      </c>
      <c r="AA75" t="s">
        <v>73</v>
      </c>
      <c r="AB75" t="s">
        <v>1994</v>
      </c>
      <c r="AC75">
        <v>3</v>
      </c>
      <c r="AD75">
        <v>3</v>
      </c>
      <c r="AE75">
        <v>3</v>
      </c>
      <c r="AF75">
        <v>3</v>
      </c>
      <c r="AG75">
        <v>2</v>
      </c>
      <c r="AH75">
        <v>3</v>
      </c>
      <c r="AI75">
        <v>2</v>
      </c>
      <c r="AJ75">
        <v>3</v>
      </c>
      <c r="AK75">
        <v>3</v>
      </c>
      <c r="AL75">
        <v>3</v>
      </c>
      <c r="AM75">
        <v>4</v>
      </c>
      <c r="AN75" t="s">
        <v>38</v>
      </c>
      <c r="AS75" t="s">
        <v>1995</v>
      </c>
      <c r="AT75" t="s">
        <v>1989</v>
      </c>
    </row>
    <row r="76" spans="1:46" x14ac:dyDescent="0.25">
      <c r="A76" t="s">
        <v>1996</v>
      </c>
      <c r="B76" t="s">
        <v>53</v>
      </c>
      <c r="D76" t="s">
        <v>433</v>
      </c>
      <c r="K76" t="s">
        <v>53</v>
      </c>
      <c r="Y76" s="197" t="s">
        <v>53</v>
      </c>
      <c r="Z76" s="197" t="s">
        <v>584</v>
      </c>
      <c r="AA76" t="s">
        <v>135</v>
      </c>
      <c r="AC76">
        <v>5</v>
      </c>
      <c r="AD76">
        <v>4</v>
      </c>
      <c r="AE76">
        <v>4</v>
      </c>
      <c r="AF76">
        <v>4</v>
      </c>
      <c r="AG76">
        <v>4</v>
      </c>
      <c r="AH76">
        <v>5</v>
      </c>
      <c r="AI76">
        <v>4</v>
      </c>
      <c r="AJ76">
        <v>4</v>
      </c>
      <c r="AK76">
        <v>4</v>
      </c>
      <c r="AL76">
        <v>4</v>
      </c>
      <c r="AM76">
        <v>5</v>
      </c>
      <c r="AN76" t="s">
        <v>38</v>
      </c>
      <c r="AR76" t="s">
        <v>1997</v>
      </c>
      <c r="AS76" t="s">
        <v>1998</v>
      </c>
      <c r="AT76" t="s">
        <v>1989</v>
      </c>
    </row>
    <row r="77" spans="1:46" x14ac:dyDescent="0.25">
      <c r="A77" t="s">
        <v>1999</v>
      </c>
      <c r="B77" t="s">
        <v>65</v>
      </c>
      <c r="D77" t="s">
        <v>433</v>
      </c>
      <c r="K77" t="s">
        <v>1776</v>
      </c>
      <c r="Y77" s="197" t="s">
        <v>1776</v>
      </c>
      <c r="Z77" s="197" t="s">
        <v>941</v>
      </c>
      <c r="AA77" t="s">
        <v>129</v>
      </c>
      <c r="AC77">
        <v>5</v>
      </c>
      <c r="AD77">
        <v>4</v>
      </c>
      <c r="AE77">
        <v>4</v>
      </c>
      <c r="AF77">
        <v>3</v>
      </c>
      <c r="AG77">
        <v>4</v>
      </c>
      <c r="AH77">
        <v>5</v>
      </c>
      <c r="AI77">
        <v>5</v>
      </c>
      <c r="AJ77">
        <v>5</v>
      </c>
      <c r="AK77">
        <v>5</v>
      </c>
      <c r="AL77">
        <v>4</v>
      </c>
      <c r="AM77">
        <v>5</v>
      </c>
      <c r="AN77" t="s">
        <v>38</v>
      </c>
      <c r="AR77" t="s">
        <v>2000</v>
      </c>
      <c r="AS77" t="s">
        <v>2001</v>
      </c>
      <c r="AT77" t="s">
        <v>1989</v>
      </c>
    </row>
    <row r="78" spans="1:46" x14ac:dyDescent="0.25">
      <c r="A78" t="s">
        <v>2002</v>
      </c>
      <c r="B78" t="s">
        <v>56</v>
      </c>
      <c r="D78" t="s">
        <v>48</v>
      </c>
      <c r="G78" t="s">
        <v>1794</v>
      </c>
      <c r="Y78" s="197" t="s">
        <v>1794</v>
      </c>
      <c r="Z78" s="197" t="s">
        <v>158</v>
      </c>
      <c r="AA78" t="s">
        <v>129</v>
      </c>
      <c r="AC78">
        <v>3</v>
      </c>
      <c r="AD78">
        <v>4</v>
      </c>
      <c r="AE78">
        <v>4</v>
      </c>
      <c r="AF78">
        <v>3</v>
      </c>
      <c r="AG78">
        <v>4</v>
      </c>
      <c r="AH78">
        <v>4</v>
      </c>
      <c r="AI78">
        <v>4</v>
      </c>
      <c r="AJ78">
        <v>4</v>
      </c>
      <c r="AK78">
        <v>3</v>
      </c>
      <c r="AL78">
        <v>1</v>
      </c>
      <c r="AM78">
        <v>3</v>
      </c>
      <c r="AN78" t="s">
        <v>38</v>
      </c>
      <c r="AR78" t="s">
        <v>2003</v>
      </c>
      <c r="AS78" t="s">
        <v>2004</v>
      </c>
      <c r="AT78" t="s">
        <v>1989</v>
      </c>
    </row>
    <row r="79" spans="1:46" x14ac:dyDescent="0.25">
      <c r="A79" t="s">
        <v>2005</v>
      </c>
      <c r="B79" t="s">
        <v>65</v>
      </c>
      <c r="D79" t="s">
        <v>433</v>
      </c>
      <c r="K79" t="s">
        <v>2006</v>
      </c>
      <c r="Y79" s="197" t="s">
        <v>2006</v>
      </c>
      <c r="Z79" s="197" t="s">
        <v>2139</v>
      </c>
      <c r="AA79" t="s">
        <v>149</v>
      </c>
      <c r="AC79">
        <v>5</v>
      </c>
      <c r="AD79">
        <v>4</v>
      </c>
      <c r="AE79">
        <v>4</v>
      </c>
      <c r="AF79">
        <v>4</v>
      </c>
      <c r="AG79">
        <v>4</v>
      </c>
      <c r="AH79">
        <v>4</v>
      </c>
      <c r="AI79">
        <v>4</v>
      </c>
      <c r="AJ79">
        <v>4</v>
      </c>
      <c r="AK79">
        <v>4</v>
      </c>
      <c r="AL79">
        <v>4</v>
      </c>
      <c r="AM79">
        <v>1</v>
      </c>
      <c r="AN79" t="s">
        <v>38</v>
      </c>
      <c r="AR79" t="s">
        <v>2007</v>
      </c>
      <c r="AS79" t="s">
        <v>1920</v>
      </c>
      <c r="AT79" t="s">
        <v>2008</v>
      </c>
    </row>
    <row r="80" spans="1:46" x14ac:dyDescent="0.25">
      <c r="A80" t="s">
        <v>2009</v>
      </c>
      <c r="B80" t="s">
        <v>109</v>
      </c>
      <c r="D80" t="s">
        <v>48</v>
      </c>
      <c r="G80" t="s">
        <v>1366</v>
      </c>
      <c r="Y80" s="197" t="s">
        <v>1366</v>
      </c>
      <c r="Z80" s="197" t="s">
        <v>158</v>
      </c>
      <c r="AA80" t="s">
        <v>149</v>
      </c>
      <c r="AC80">
        <v>4</v>
      </c>
      <c r="AD80">
        <v>4</v>
      </c>
      <c r="AE80">
        <v>4</v>
      </c>
      <c r="AF80">
        <v>4</v>
      </c>
      <c r="AG80">
        <v>4</v>
      </c>
      <c r="AH80">
        <v>4</v>
      </c>
      <c r="AI80">
        <v>4</v>
      </c>
      <c r="AJ80">
        <v>4</v>
      </c>
      <c r="AK80">
        <v>4</v>
      </c>
      <c r="AL80">
        <v>1</v>
      </c>
      <c r="AM80">
        <v>4</v>
      </c>
      <c r="AN80" t="s">
        <v>38</v>
      </c>
      <c r="AT80" t="s">
        <v>2008</v>
      </c>
    </row>
    <row r="81" spans="1:46" x14ac:dyDescent="0.25">
      <c r="A81" t="s">
        <v>2010</v>
      </c>
      <c r="B81" t="s">
        <v>56</v>
      </c>
      <c r="D81" t="s">
        <v>433</v>
      </c>
      <c r="K81" t="s">
        <v>2011</v>
      </c>
      <c r="Y81" s="197" t="s">
        <v>2011</v>
      </c>
      <c r="Z81" s="197" t="s">
        <v>2011</v>
      </c>
      <c r="AA81" t="s">
        <v>129</v>
      </c>
      <c r="AC81">
        <v>3</v>
      </c>
      <c r="AD81">
        <v>4</v>
      </c>
      <c r="AE81">
        <v>4</v>
      </c>
      <c r="AF81">
        <v>2</v>
      </c>
      <c r="AG81">
        <v>4</v>
      </c>
      <c r="AH81">
        <v>4</v>
      </c>
      <c r="AI81">
        <v>4</v>
      </c>
      <c r="AJ81">
        <v>4</v>
      </c>
      <c r="AK81">
        <v>4</v>
      </c>
      <c r="AL81">
        <v>4</v>
      </c>
      <c r="AM81">
        <v>4</v>
      </c>
      <c r="AN81" t="s">
        <v>38</v>
      </c>
      <c r="AR81" t="s">
        <v>2012</v>
      </c>
      <c r="AS81" t="s">
        <v>2013</v>
      </c>
      <c r="AT81" t="s">
        <v>2008</v>
      </c>
    </row>
    <row r="82" spans="1:46" x14ac:dyDescent="0.25">
      <c r="A82" t="s">
        <v>2014</v>
      </c>
      <c r="B82" t="s">
        <v>41</v>
      </c>
      <c r="D82" t="s">
        <v>31</v>
      </c>
      <c r="T82" t="s">
        <v>1479</v>
      </c>
      <c r="Y82" s="197" t="s">
        <v>1479</v>
      </c>
      <c r="Z82" s="197" t="s">
        <v>616</v>
      </c>
      <c r="AA82" t="s">
        <v>140</v>
      </c>
      <c r="AC82">
        <v>4</v>
      </c>
      <c r="AD82">
        <v>4</v>
      </c>
      <c r="AE82">
        <v>4</v>
      </c>
      <c r="AF82">
        <v>4</v>
      </c>
      <c r="AG82">
        <v>4</v>
      </c>
      <c r="AH82">
        <v>5</v>
      </c>
      <c r="AI82">
        <v>5</v>
      </c>
      <c r="AJ82">
        <v>4</v>
      </c>
      <c r="AK82">
        <v>4</v>
      </c>
      <c r="AL82">
        <v>4</v>
      </c>
      <c r="AM82">
        <v>4</v>
      </c>
      <c r="AN82" t="s">
        <v>38</v>
      </c>
      <c r="AR82" t="s">
        <v>2015</v>
      </c>
      <c r="AS82" t="s">
        <v>2016</v>
      </c>
      <c r="AT82" t="s">
        <v>2008</v>
      </c>
    </row>
    <row r="83" spans="1:46" x14ac:dyDescent="0.25">
      <c r="A83" t="s">
        <v>2017</v>
      </c>
      <c r="B83" t="s">
        <v>53</v>
      </c>
      <c r="D83" t="s">
        <v>433</v>
      </c>
      <c r="K83" t="s">
        <v>53</v>
      </c>
      <c r="Y83" s="197" t="s">
        <v>53</v>
      </c>
      <c r="Z83" s="197" t="s">
        <v>584</v>
      </c>
      <c r="AA83" t="s">
        <v>149</v>
      </c>
      <c r="AC83">
        <v>3</v>
      </c>
      <c r="AD83">
        <v>5</v>
      </c>
      <c r="AE83">
        <v>5</v>
      </c>
      <c r="AF83">
        <v>4</v>
      </c>
      <c r="AG83">
        <v>5</v>
      </c>
      <c r="AH83">
        <v>5</v>
      </c>
      <c r="AI83">
        <v>5</v>
      </c>
      <c r="AJ83">
        <v>4</v>
      </c>
      <c r="AK83">
        <v>4</v>
      </c>
      <c r="AL83">
        <v>5</v>
      </c>
      <c r="AM83">
        <v>5</v>
      </c>
      <c r="AN83" t="s">
        <v>38</v>
      </c>
      <c r="AR83" t="s">
        <v>2018</v>
      </c>
      <c r="AS83" t="s">
        <v>2019</v>
      </c>
      <c r="AT83" t="s">
        <v>2008</v>
      </c>
    </row>
    <row r="84" spans="1:46" x14ac:dyDescent="0.25">
      <c r="A84" t="s">
        <v>2020</v>
      </c>
      <c r="B84" t="s">
        <v>68</v>
      </c>
      <c r="D84" t="s">
        <v>48</v>
      </c>
      <c r="G84" t="s">
        <v>1773</v>
      </c>
      <c r="Y84" s="197" t="s">
        <v>1773</v>
      </c>
      <c r="Z84" s="197" t="s">
        <v>930</v>
      </c>
      <c r="AA84" t="s">
        <v>135</v>
      </c>
      <c r="AC84">
        <v>5</v>
      </c>
      <c r="AD84">
        <v>5</v>
      </c>
      <c r="AE84">
        <v>4</v>
      </c>
      <c r="AF84">
        <v>5</v>
      </c>
      <c r="AG84">
        <v>5</v>
      </c>
      <c r="AH84">
        <v>5</v>
      </c>
      <c r="AI84">
        <v>5</v>
      </c>
      <c r="AJ84">
        <v>5</v>
      </c>
      <c r="AK84">
        <v>5</v>
      </c>
      <c r="AL84">
        <v>4</v>
      </c>
      <c r="AM84">
        <v>5</v>
      </c>
      <c r="AN84" t="s">
        <v>38</v>
      </c>
      <c r="AR84" t="s">
        <v>2021</v>
      </c>
      <c r="AS84" t="s">
        <v>2022</v>
      </c>
      <c r="AT84" t="s">
        <v>2008</v>
      </c>
    </row>
    <row r="85" spans="1:46" x14ac:dyDescent="0.25">
      <c r="A85" t="s">
        <v>2023</v>
      </c>
      <c r="B85" t="s">
        <v>65</v>
      </c>
      <c r="D85" t="s">
        <v>31</v>
      </c>
      <c r="T85" t="s">
        <v>1321</v>
      </c>
      <c r="Y85" s="197" t="s">
        <v>1321</v>
      </c>
      <c r="Z85" s="197" t="s">
        <v>152</v>
      </c>
      <c r="AA85" t="s">
        <v>132</v>
      </c>
      <c r="AC85">
        <v>5</v>
      </c>
      <c r="AD85">
        <v>5</v>
      </c>
      <c r="AE85">
        <v>5</v>
      </c>
      <c r="AF85">
        <v>5</v>
      </c>
      <c r="AG85">
        <v>5</v>
      </c>
      <c r="AH85">
        <v>5</v>
      </c>
      <c r="AI85">
        <v>5</v>
      </c>
      <c r="AJ85">
        <v>5</v>
      </c>
      <c r="AK85">
        <v>5</v>
      </c>
      <c r="AL85">
        <v>5</v>
      </c>
      <c r="AM85">
        <v>1</v>
      </c>
      <c r="AN85" t="s">
        <v>38</v>
      </c>
      <c r="AR85" t="s">
        <v>2024</v>
      </c>
      <c r="AS85" t="s">
        <v>2025</v>
      </c>
      <c r="AT85" t="s">
        <v>2026</v>
      </c>
    </row>
    <row r="86" spans="1:46" x14ac:dyDescent="0.25">
      <c r="A86" t="s">
        <v>2027</v>
      </c>
      <c r="B86" t="s">
        <v>73</v>
      </c>
      <c r="C86" t="s">
        <v>792</v>
      </c>
      <c r="D86" t="s">
        <v>48</v>
      </c>
      <c r="G86" t="s">
        <v>73</v>
      </c>
      <c r="H86" t="s">
        <v>792</v>
      </c>
      <c r="Y86" s="197" t="s">
        <v>1643</v>
      </c>
      <c r="Z86" s="197" t="s">
        <v>1643</v>
      </c>
      <c r="AA86" t="s">
        <v>73</v>
      </c>
      <c r="AB86" t="s">
        <v>792</v>
      </c>
      <c r="AC86">
        <v>4</v>
      </c>
      <c r="AD86">
        <v>4</v>
      </c>
      <c r="AE86">
        <v>4</v>
      </c>
      <c r="AF86">
        <v>4</v>
      </c>
      <c r="AG86">
        <v>4</v>
      </c>
      <c r="AH86">
        <v>4</v>
      </c>
      <c r="AI86">
        <v>4</v>
      </c>
      <c r="AJ86">
        <v>4</v>
      </c>
      <c r="AK86">
        <v>4</v>
      </c>
      <c r="AL86">
        <v>4</v>
      </c>
      <c r="AM86">
        <v>3</v>
      </c>
      <c r="AN86" t="s">
        <v>38</v>
      </c>
      <c r="AR86" t="s">
        <v>2028</v>
      </c>
      <c r="AS86" t="s">
        <v>1164</v>
      </c>
      <c r="AT86" t="s">
        <v>2026</v>
      </c>
    </row>
    <row r="87" spans="1:46" x14ac:dyDescent="0.25">
      <c r="A87" t="s">
        <v>2029</v>
      </c>
      <c r="B87" t="s">
        <v>56</v>
      </c>
      <c r="D87" t="s">
        <v>42</v>
      </c>
      <c r="V87" t="s">
        <v>73</v>
      </c>
      <c r="W87" t="s">
        <v>2030</v>
      </c>
      <c r="Y87" s="197" t="s">
        <v>2126</v>
      </c>
      <c r="Z87" s="197" t="s">
        <v>2126</v>
      </c>
      <c r="AA87" t="s">
        <v>73</v>
      </c>
      <c r="AB87" t="s">
        <v>500</v>
      </c>
      <c r="AC87">
        <v>3</v>
      </c>
      <c r="AD87">
        <v>2</v>
      </c>
      <c r="AE87">
        <v>3</v>
      </c>
      <c r="AF87">
        <v>2</v>
      </c>
      <c r="AG87">
        <v>3</v>
      </c>
      <c r="AH87">
        <v>3</v>
      </c>
      <c r="AI87">
        <v>3</v>
      </c>
      <c r="AJ87">
        <v>3</v>
      </c>
      <c r="AK87">
        <v>4</v>
      </c>
      <c r="AL87">
        <v>4</v>
      </c>
      <c r="AM87">
        <v>4</v>
      </c>
      <c r="AN87" t="s">
        <v>38</v>
      </c>
      <c r="AR87" t="s">
        <v>2031</v>
      </c>
      <c r="AS87" t="s">
        <v>2032</v>
      </c>
      <c r="AT87" t="s">
        <v>2026</v>
      </c>
    </row>
    <row r="88" spans="1:46" x14ac:dyDescent="0.25">
      <c r="A88" t="s">
        <v>2033</v>
      </c>
      <c r="B88" t="s">
        <v>30</v>
      </c>
      <c r="D88" t="s">
        <v>61</v>
      </c>
      <c r="O88" t="s">
        <v>73</v>
      </c>
      <c r="P88" t="s">
        <v>2034</v>
      </c>
      <c r="Y88" s="197" t="s">
        <v>2127</v>
      </c>
      <c r="Z88" s="197" t="s">
        <v>584</v>
      </c>
      <c r="AA88" t="s">
        <v>73</v>
      </c>
      <c r="AB88" t="s">
        <v>2035</v>
      </c>
      <c r="AC88">
        <v>4</v>
      </c>
      <c r="AD88">
        <v>4</v>
      </c>
      <c r="AE88">
        <v>3</v>
      </c>
      <c r="AF88">
        <v>3</v>
      </c>
      <c r="AG88">
        <v>3</v>
      </c>
      <c r="AH88">
        <v>3</v>
      </c>
      <c r="AI88">
        <v>3</v>
      </c>
      <c r="AJ88">
        <v>2</v>
      </c>
      <c r="AK88">
        <v>2</v>
      </c>
      <c r="AL88">
        <v>2</v>
      </c>
      <c r="AM88">
        <v>3</v>
      </c>
      <c r="AN88" t="s">
        <v>38</v>
      </c>
      <c r="AR88" t="s">
        <v>2036</v>
      </c>
      <c r="AS88" t="s">
        <v>2037</v>
      </c>
      <c r="AT88" t="s">
        <v>2038</v>
      </c>
    </row>
    <row r="89" spans="1:46" x14ac:dyDescent="0.25">
      <c r="A89" t="s">
        <v>2039</v>
      </c>
      <c r="B89" t="s">
        <v>53</v>
      </c>
      <c r="D89" t="s">
        <v>31</v>
      </c>
      <c r="T89" t="s">
        <v>1370</v>
      </c>
      <c r="Y89" s="197" t="s">
        <v>1370</v>
      </c>
      <c r="Z89" s="197" t="s">
        <v>934</v>
      </c>
      <c r="AA89" t="s">
        <v>126</v>
      </c>
      <c r="AC89">
        <v>3</v>
      </c>
      <c r="AD89">
        <v>4</v>
      </c>
      <c r="AE89">
        <v>2</v>
      </c>
      <c r="AF89">
        <v>3</v>
      </c>
      <c r="AG89">
        <v>4</v>
      </c>
      <c r="AH89">
        <v>4</v>
      </c>
      <c r="AI89">
        <v>5</v>
      </c>
      <c r="AJ89">
        <v>5</v>
      </c>
      <c r="AK89">
        <v>4</v>
      </c>
      <c r="AL89">
        <v>4</v>
      </c>
      <c r="AM89">
        <v>3</v>
      </c>
      <c r="AN89" t="s">
        <v>38</v>
      </c>
      <c r="AR89" t="s">
        <v>2040</v>
      </c>
      <c r="AS89" t="s">
        <v>2041</v>
      </c>
      <c r="AT89" t="s">
        <v>2038</v>
      </c>
    </row>
    <row r="90" spans="1:46" x14ac:dyDescent="0.25">
      <c r="A90" t="s">
        <v>2042</v>
      </c>
      <c r="B90" t="s">
        <v>53</v>
      </c>
      <c r="D90" t="s">
        <v>61</v>
      </c>
      <c r="O90" t="s">
        <v>73</v>
      </c>
      <c r="P90" t="s">
        <v>2043</v>
      </c>
      <c r="Y90" s="197" t="s">
        <v>2128</v>
      </c>
      <c r="Z90" s="197" t="s">
        <v>2140</v>
      </c>
      <c r="AA90" t="s">
        <v>140</v>
      </c>
      <c r="AC90">
        <v>4</v>
      </c>
      <c r="AD90">
        <v>5</v>
      </c>
      <c r="AE90">
        <v>5</v>
      </c>
      <c r="AF90">
        <v>4</v>
      </c>
      <c r="AG90">
        <v>5</v>
      </c>
      <c r="AH90">
        <v>5</v>
      </c>
      <c r="AI90">
        <v>5</v>
      </c>
      <c r="AJ90">
        <v>5</v>
      </c>
      <c r="AK90">
        <v>4</v>
      </c>
      <c r="AL90">
        <v>4</v>
      </c>
      <c r="AM90">
        <v>4</v>
      </c>
      <c r="AN90" t="s">
        <v>38</v>
      </c>
      <c r="AR90" t="s">
        <v>2044</v>
      </c>
      <c r="AS90" t="s">
        <v>2045</v>
      </c>
      <c r="AT90" t="s">
        <v>2038</v>
      </c>
    </row>
    <row r="91" spans="1:46" x14ac:dyDescent="0.25">
      <c r="A91" t="s">
        <v>2046</v>
      </c>
      <c r="B91" t="s">
        <v>30</v>
      </c>
      <c r="D91" t="s">
        <v>42</v>
      </c>
      <c r="V91" t="s">
        <v>1381</v>
      </c>
      <c r="Y91" s="197" t="s">
        <v>1381</v>
      </c>
      <c r="Z91" s="197" t="s">
        <v>2141</v>
      </c>
      <c r="AA91" t="s">
        <v>132</v>
      </c>
      <c r="AC91">
        <v>2</v>
      </c>
      <c r="AD91">
        <v>3</v>
      </c>
      <c r="AE91">
        <v>4</v>
      </c>
      <c r="AF91">
        <v>2</v>
      </c>
      <c r="AG91">
        <v>4</v>
      </c>
      <c r="AH91">
        <v>4</v>
      </c>
      <c r="AI91">
        <v>4</v>
      </c>
      <c r="AJ91">
        <v>3</v>
      </c>
      <c r="AK91">
        <v>2</v>
      </c>
      <c r="AL91">
        <v>4</v>
      </c>
      <c r="AM91">
        <v>4</v>
      </c>
      <c r="AN91" t="s">
        <v>263</v>
      </c>
      <c r="AR91" t="s">
        <v>2047</v>
      </c>
      <c r="AS91" t="s">
        <v>2048</v>
      </c>
      <c r="AT91" t="s">
        <v>2038</v>
      </c>
    </row>
    <row r="92" spans="1:46" x14ac:dyDescent="0.25">
      <c r="A92" t="s">
        <v>2049</v>
      </c>
      <c r="B92" t="s">
        <v>65</v>
      </c>
      <c r="D92" t="s">
        <v>433</v>
      </c>
      <c r="K92" t="s">
        <v>1941</v>
      </c>
      <c r="Y92" s="197" t="s">
        <v>1941</v>
      </c>
      <c r="Z92" s="197" t="s">
        <v>2136</v>
      </c>
      <c r="AA92" t="s">
        <v>129</v>
      </c>
      <c r="AC92">
        <v>4</v>
      </c>
      <c r="AD92">
        <v>4</v>
      </c>
      <c r="AE92">
        <v>3</v>
      </c>
      <c r="AF92">
        <v>1</v>
      </c>
      <c r="AG92">
        <v>3</v>
      </c>
      <c r="AH92">
        <v>3</v>
      </c>
      <c r="AI92">
        <v>4</v>
      </c>
      <c r="AJ92">
        <v>3</v>
      </c>
      <c r="AK92">
        <v>1</v>
      </c>
      <c r="AL92">
        <v>3</v>
      </c>
      <c r="AM92">
        <v>4</v>
      </c>
      <c r="AN92" t="s">
        <v>38</v>
      </c>
      <c r="AR92" t="s">
        <v>2050</v>
      </c>
      <c r="AS92" t="s">
        <v>2051</v>
      </c>
      <c r="AT92" t="s">
        <v>2052</v>
      </c>
    </row>
    <row r="93" spans="1:46" x14ac:dyDescent="0.25">
      <c r="A93" t="s">
        <v>2053</v>
      </c>
      <c r="B93" t="s">
        <v>789</v>
      </c>
      <c r="D93" t="s">
        <v>48</v>
      </c>
      <c r="G93" t="s">
        <v>1401</v>
      </c>
      <c r="Y93" s="197" t="s">
        <v>1401</v>
      </c>
      <c r="Z93" s="197" t="s">
        <v>158</v>
      </c>
      <c r="AA93" t="s">
        <v>132</v>
      </c>
      <c r="AC93">
        <v>3</v>
      </c>
      <c r="AD93">
        <v>4</v>
      </c>
      <c r="AE93">
        <v>4</v>
      </c>
      <c r="AF93">
        <v>4</v>
      </c>
      <c r="AG93">
        <v>4</v>
      </c>
      <c r="AH93">
        <v>4</v>
      </c>
      <c r="AI93">
        <v>4</v>
      </c>
      <c r="AJ93">
        <v>4</v>
      </c>
      <c r="AK93">
        <v>4</v>
      </c>
      <c r="AL93">
        <v>3</v>
      </c>
      <c r="AM93">
        <v>4</v>
      </c>
      <c r="AN93" t="s">
        <v>38</v>
      </c>
      <c r="AR93" t="s">
        <v>2054</v>
      </c>
      <c r="AT93" t="s">
        <v>2055</v>
      </c>
    </row>
    <row r="94" spans="1:46" x14ac:dyDescent="0.25">
      <c r="A94" t="s">
        <v>2056</v>
      </c>
      <c r="B94" t="s">
        <v>56</v>
      </c>
      <c r="D94" t="s">
        <v>31</v>
      </c>
      <c r="T94" t="s">
        <v>2057</v>
      </c>
      <c r="Y94" s="197" t="s">
        <v>2057</v>
      </c>
      <c r="Z94" s="197" t="s">
        <v>608</v>
      </c>
      <c r="AA94" t="s">
        <v>129</v>
      </c>
      <c r="AC94">
        <v>5</v>
      </c>
      <c r="AD94">
        <v>5</v>
      </c>
      <c r="AE94">
        <v>4</v>
      </c>
      <c r="AF94">
        <v>4</v>
      </c>
      <c r="AG94">
        <v>4</v>
      </c>
      <c r="AH94">
        <v>5</v>
      </c>
      <c r="AI94">
        <v>5</v>
      </c>
      <c r="AJ94">
        <v>5</v>
      </c>
      <c r="AK94">
        <v>4</v>
      </c>
      <c r="AL94">
        <v>4</v>
      </c>
      <c r="AM94">
        <v>5</v>
      </c>
      <c r="AN94" t="s">
        <v>39</v>
      </c>
      <c r="AO94" t="s">
        <v>73</v>
      </c>
      <c r="AP94" t="s">
        <v>2058</v>
      </c>
      <c r="AQ94" t="s">
        <v>39</v>
      </c>
      <c r="AR94" t="s">
        <v>2059</v>
      </c>
      <c r="AS94" t="s">
        <v>2060</v>
      </c>
      <c r="AT94" t="s">
        <v>2061</v>
      </c>
    </row>
    <row r="95" spans="1:46" x14ac:dyDescent="0.25">
      <c r="A95" t="s">
        <v>2062</v>
      </c>
      <c r="B95" t="s">
        <v>41</v>
      </c>
      <c r="D95" t="s">
        <v>31</v>
      </c>
      <c r="T95" t="s">
        <v>73</v>
      </c>
      <c r="U95" t="s">
        <v>2063</v>
      </c>
      <c r="Y95" s="197" t="s">
        <v>2129</v>
      </c>
      <c r="Z95" s="197" t="s">
        <v>2063</v>
      </c>
      <c r="AA95" t="s">
        <v>132</v>
      </c>
      <c r="AC95">
        <v>4</v>
      </c>
      <c r="AD95">
        <v>4</v>
      </c>
      <c r="AE95">
        <v>4</v>
      </c>
      <c r="AF95">
        <v>4</v>
      </c>
      <c r="AG95">
        <v>4</v>
      </c>
      <c r="AH95">
        <v>5</v>
      </c>
      <c r="AI95">
        <v>5</v>
      </c>
      <c r="AJ95">
        <v>5</v>
      </c>
      <c r="AK95">
        <v>3</v>
      </c>
      <c r="AL95">
        <v>4</v>
      </c>
      <c r="AM95">
        <v>4</v>
      </c>
      <c r="AN95" t="s">
        <v>38</v>
      </c>
      <c r="AR95" t="s">
        <v>2064</v>
      </c>
      <c r="AT95" t="s">
        <v>2061</v>
      </c>
    </row>
    <row r="96" spans="1:46" x14ac:dyDescent="0.25">
      <c r="A96" t="s">
        <v>2065</v>
      </c>
      <c r="B96" t="s">
        <v>41</v>
      </c>
      <c r="D96" t="s">
        <v>81</v>
      </c>
      <c r="X96" t="s">
        <v>81</v>
      </c>
      <c r="Y96" s="197" t="s">
        <v>81</v>
      </c>
      <c r="Z96" s="197" t="s">
        <v>81</v>
      </c>
      <c r="AA96" t="s">
        <v>132</v>
      </c>
      <c r="AC96">
        <v>4</v>
      </c>
      <c r="AD96">
        <v>5</v>
      </c>
      <c r="AE96">
        <v>5</v>
      </c>
      <c r="AF96">
        <v>5</v>
      </c>
      <c r="AG96">
        <v>4</v>
      </c>
      <c r="AH96">
        <v>4</v>
      </c>
      <c r="AI96">
        <v>4</v>
      </c>
      <c r="AJ96">
        <v>3</v>
      </c>
      <c r="AK96">
        <v>4</v>
      </c>
      <c r="AL96">
        <v>4</v>
      </c>
      <c r="AM96">
        <v>4</v>
      </c>
      <c r="AN96" t="s">
        <v>38</v>
      </c>
      <c r="AR96" t="s">
        <v>2066</v>
      </c>
      <c r="AS96" t="s">
        <v>2067</v>
      </c>
      <c r="AT96" t="s">
        <v>2061</v>
      </c>
    </row>
    <row r="97" spans="1:46" x14ac:dyDescent="0.25">
      <c r="A97" t="s">
        <v>2068</v>
      </c>
      <c r="B97" t="s">
        <v>41</v>
      </c>
      <c r="D97" t="s">
        <v>433</v>
      </c>
      <c r="K97" t="s">
        <v>1891</v>
      </c>
      <c r="Y97" s="197" t="s">
        <v>1891</v>
      </c>
      <c r="Z97" s="197" t="s">
        <v>584</v>
      </c>
      <c r="AA97" t="s">
        <v>73</v>
      </c>
      <c r="AB97" t="s">
        <v>76</v>
      </c>
      <c r="AC97">
        <v>5</v>
      </c>
      <c r="AD97">
        <v>5</v>
      </c>
      <c r="AE97">
        <v>5</v>
      </c>
      <c r="AF97">
        <v>3</v>
      </c>
      <c r="AG97">
        <v>5</v>
      </c>
      <c r="AH97">
        <v>5</v>
      </c>
      <c r="AI97">
        <v>5</v>
      </c>
      <c r="AJ97">
        <v>5</v>
      </c>
      <c r="AK97">
        <v>5</v>
      </c>
      <c r="AL97">
        <v>4</v>
      </c>
      <c r="AM97">
        <v>5</v>
      </c>
      <c r="AN97" t="s">
        <v>38</v>
      </c>
      <c r="AR97" t="s">
        <v>2069</v>
      </c>
      <c r="AS97" t="s">
        <v>1309</v>
      </c>
      <c r="AT97" t="s">
        <v>2061</v>
      </c>
    </row>
    <row r="98" spans="1:46" x14ac:dyDescent="0.25">
      <c r="A98" t="s">
        <v>2070</v>
      </c>
      <c r="B98" t="s">
        <v>53</v>
      </c>
      <c r="D98" t="s">
        <v>81</v>
      </c>
      <c r="X98" t="s">
        <v>81</v>
      </c>
      <c r="Y98" s="197" t="s">
        <v>81</v>
      </c>
      <c r="Z98" s="197" t="s">
        <v>81</v>
      </c>
      <c r="AA98" t="s">
        <v>126</v>
      </c>
      <c r="AC98">
        <v>5</v>
      </c>
      <c r="AD98">
        <v>5</v>
      </c>
      <c r="AE98">
        <v>5</v>
      </c>
      <c r="AF98">
        <v>5</v>
      </c>
      <c r="AG98">
        <v>5</v>
      </c>
      <c r="AH98">
        <v>4</v>
      </c>
      <c r="AI98">
        <v>5</v>
      </c>
      <c r="AJ98">
        <v>5</v>
      </c>
      <c r="AK98">
        <v>5</v>
      </c>
      <c r="AL98">
        <v>3</v>
      </c>
      <c r="AM98">
        <v>5</v>
      </c>
      <c r="AN98" t="s">
        <v>38</v>
      </c>
      <c r="AR98" t="s">
        <v>2071</v>
      </c>
      <c r="AS98" t="s">
        <v>1309</v>
      </c>
      <c r="AT98" t="s">
        <v>2072</v>
      </c>
    </row>
    <row r="99" spans="1:46" x14ac:dyDescent="0.25">
      <c r="A99" t="s">
        <v>2073</v>
      </c>
      <c r="B99" t="s">
        <v>47</v>
      </c>
      <c r="D99" t="s">
        <v>48</v>
      </c>
      <c r="G99" t="s">
        <v>1374</v>
      </c>
      <c r="Y99" s="197" t="s">
        <v>1374</v>
      </c>
      <c r="Z99" s="197" t="s">
        <v>134</v>
      </c>
      <c r="AA99" t="s">
        <v>129</v>
      </c>
      <c r="AC99">
        <v>3</v>
      </c>
      <c r="AD99">
        <v>5</v>
      </c>
      <c r="AE99">
        <v>5</v>
      </c>
      <c r="AF99">
        <v>5</v>
      </c>
      <c r="AG99">
        <v>5</v>
      </c>
      <c r="AH99">
        <v>5</v>
      </c>
      <c r="AI99">
        <v>5</v>
      </c>
      <c r="AJ99">
        <v>4</v>
      </c>
      <c r="AK99">
        <v>4</v>
      </c>
      <c r="AL99">
        <v>4</v>
      </c>
      <c r="AM99">
        <v>4</v>
      </c>
      <c r="AN99" t="s">
        <v>38</v>
      </c>
      <c r="AR99" t="s">
        <v>2074</v>
      </c>
      <c r="AS99" t="s">
        <v>2075</v>
      </c>
      <c r="AT99" t="s">
        <v>2072</v>
      </c>
    </row>
    <row r="100" spans="1:46" x14ac:dyDescent="0.25">
      <c r="A100" t="s">
        <v>2076</v>
      </c>
      <c r="B100" t="s">
        <v>88</v>
      </c>
      <c r="D100" t="s">
        <v>433</v>
      </c>
      <c r="K100" t="s">
        <v>591</v>
      </c>
      <c r="Y100" s="197" t="s">
        <v>591</v>
      </c>
      <c r="Z100" s="197" t="s">
        <v>591</v>
      </c>
      <c r="AA100" t="s">
        <v>73</v>
      </c>
      <c r="AB100" t="s">
        <v>500</v>
      </c>
      <c r="AC100">
        <v>5</v>
      </c>
      <c r="AD100">
        <v>5</v>
      </c>
      <c r="AE100">
        <v>5</v>
      </c>
      <c r="AF100">
        <v>3</v>
      </c>
      <c r="AG100">
        <v>4</v>
      </c>
      <c r="AH100">
        <v>5</v>
      </c>
      <c r="AI100">
        <v>5</v>
      </c>
      <c r="AJ100">
        <v>4</v>
      </c>
      <c r="AK100">
        <v>4</v>
      </c>
      <c r="AL100">
        <v>4</v>
      </c>
      <c r="AM100">
        <v>4</v>
      </c>
      <c r="AN100" t="s">
        <v>38</v>
      </c>
      <c r="AR100" t="s">
        <v>2077</v>
      </c>
      <c r="AS100" t="s">
        <v>976</v>
      </c>
      <c r="AT100" t="s">
        <v>2072</v>
      </c>
    </row>
    <row r="101" spans="1:46" x14ac:dyDescent="0.25">
      <c r="A101" t="s">
        <v>2078</v>
      </c>
      <c r="B101" t="s">
        <v>65</v>
      </c>
      <c r="D101" t="s">
        <v>103</v>
      </c>
      <c r="Q101" t="s">
        <v>73</v>
      </c>
      <c r="R101" t="s">
        <v>2079</v>
      </c>
      <c r="Y101" s="197" t="s">
        <v>2130</v>
      </c>
      <c r="Z101" s="197" t="s">
        <v>584</v>
      </c>
      <c r="AA101" t="s">
        <v>140</v>
      </c>
      <c r="AC101">
        <v>4</v>
      </c>
      <c r="AD101">
        <v>4</v>
      </c>
      <c r="AE101">
        <v>3</v>
      </c>
      <c r="AF101">
        <v>4</v>
      </c>
      <c r="AG101">
        <v>4</v>
      </c>
      <c r="AH101">
        <v>4</v>
      </c>
      <c r="AI101">
        <v>4</v>
      </c>
      <c r="AJ101">
        <v>2</v>
      </c>
      <c r="AK101">
        <v>3</v>
      </c>
      <c r="AL101">
        <v>4</v>
      </c>
      <c r="AM101">
        <v>4</v>
      </c>
      <c r="AN101" t="s">
        <v>38</v>
      </c>
      <c r="AR101" t="s">
        <v>2080</v>
      </c>
      <c r="AS101" t="s">
        <v>2081</v>
      </c>
      <c r="AT101" t="s">
        <v>2072</v>
      </c>
    </row>
    <row r="102" spans="1:46" x14ac:dyDescent="0.25">
      <c r="A102" t="s">
        <v>2082</v>
      </c>
      <c r="B102" t="s">
        <v>65</v>
      </c>
      <c r="D102" t="s">
        <v>48</v>
      </c>
      <c r="G102" t="s">
        <v>1412</v>
      </c>
      <c r="Y102" s="197" t="s">
        <v>1412</v>
      </c>
      <c r="Z102" s="197" t="s">
        <v>158</v>
      </c>
      <c r="AA102" t="s">
        <v>135</v>
      </c>
      <c r="AC102">
        <v>4</v>
      </c>
      <c r="AD102">
        <v>5</v>
      </c>
      <c r="AE102">
        <v>5</v>
      </c>
      <c r="AF102">
        <v>5</v>
      </c>
      <c r="AG102">
        <v>5</v>
      </c>
      <c r="AH102">
        <v>5</v>
      </c>
      <c r="AI102">
        <v>4</v>
      </c>
      <c r="AJ102">
        <v>4</v>
      </c>
      <c r="AK102">
        <v>4</v>
      </c>
      <c r="AL102">
        <v>4</v>
      </c>
      <c r="AM102">
        <v>4</v>
      </c>
      <c r="AN102" t="s">
        <v>38</v>
      </c>
      <c r="AR102" t="s">
        <v>2083</v>
      </c>
      <c r="AS102" t="s">
        <v>1309</v>
      </c>
      <c r="AT102" t="s">
        <v>2084</v>
      </c>
    </row>
    <row r="103" spans="1:46" x14ac:dyDescent="0.25">
      <c r="A103" t="s">
        <v>2085</v>
      </c>
      <c r="B103" t="s">
        <v>65</v>
      </c>
      <c r="D103" t="s">
        <v>433</v>
      </c>
      <c r="K103" t="s">
        <v>2086</v>
      </c>
      <c r="Y103" s="197" t="s">
        <v>2086</v>
      </c>
      <c r="Z103" s="197" t="s">
        <v>939</v>
      </c>
      <c r="AA103" t="s">
        <v>149</v>
      </c>
      <c r="AC103">
        <v>5</v>
      </c>
      <c r="AD103">
        <v>5</v>
      </c>
      <c r="AE103">
        <v>4</v>
      </c>
      <c r="AF103">
        <v>4</v>
      </c>
      <c r="AG103">
        <v>5</v>
      </c>
      <c r="AH103">
        <v>4</v>
      </c>
      <c r="AI103">
        <v>5</v>
      </c>
      <c r="AJ103">
        <v>4</v>
      </c>
      <c r="AK103">
        <v>4</v>
      </c>
      <c r="AL103">
        <v>4</v>
      </c>
      <c r="AM103">
        <v>4</v>
      </c>
      <c r="AN103" t="s">
        <v>38</v>
      </c>
      <c r="AR103" t="s">
        <v>2087</v>
      </c>
      <c r="AS103" t="s">
        <v>2088</v>
      </c>
      <c r="AT103" t="s">
        <v>2089</v>
      </c>
    </row>
    <row r="104" spans="1:46" x14ac:dyDescent="0.25">
      <c r="A104" t="s">
        <v>2090</v>
      </c>
      <c r="B104" t="s">
        <v>65</v>
      </c>
      <c r="D104" t="s">
        <v>433</v>
      </c>
      <c r="K104" t="s">
        <v>2091</v>
      </c>
      <c r="Y104" s="197" t="s">
        <v>2091</v>
      </c>
      <c r="Z104" s="197" t="s">
        <v>592</v>
      </c>
      <c r="AA104" t="s">
        <v>73</v>
      </c>
      <c r="AB104" t="s">
        <v>500</v>
      </c>
      <c r="AC104">
        <v>4</v>
      </c>
      <c r="AD104">
        <v>3</v>
      </c>
      <c r="AE104">
        <v>3</v>
      </c>
      <c r="AF104">
        <v>2</v>
      </c>
      <c r="AG104">
        <v>2</v>
      </c>
      <c r="AH104">
        <v>3</v>
      </c>
      <c r="AI104">
        <v>1</v>
      </c>
      <c r="AJ104">
        <v>3</v>
      </c>
      <c r="AK104">
        <v>3</v>
      </c>
      <c r="AL104">
        <v>4</v>
      </c>
      <c r="AM104">
        <v>3</v>
      </c>
      <c r="AN104" t="s">
        <v>39</v>
      </c>
      <c r="AO104" t="s">
        <v>195</v>
      </c>
      <c r="AQ104" t="s">
        <v>39</v>
      </c>
      <c r="AR104" t="s">
        <v>2092</v>
      </c>
      <c r="AS104" t="s">
        <v>2093</v>
      </c>
      <c r="AT104" t="s">
        <v>2094</v>
      </c>
    </row>
    <row r="105" spans="1:46" x14ac:dyDescent="0.25">
      <c r="A105" t="s">
        <v>2095</v>
      </c>
      <c r="B105" t="s">
        <v>41</v>
      </c>
      <c r="D105" t="s">
        <v>81</v>
      </c>
      <c r="X105" t="s">
        <v>2096</v>
      </c>
      <c r="Y105" s="197" t="s">
        <v>2096</v>
      </c>
      <c r="Z105" s="197" t="s">
        <v>262</v>
      </c>
      <c r="AA105" t="s">
        <v>132</v>
      </c>
      <c r="AC105">
        <v>5</v>
      </c>
      <c r="AD105">
        <v>5</v>
      </c>
      <c r="AE105">
        <v>4</v>
      </c>
      <c r="AF105">
        <v>3</v>
      </c>
      <c r="AG105">
        <v>4</v>
      </c>
      <c r="AH105">
        <v>3</v>
      </c>
      <c r="AI105">
        <v>4</v>
      </c>
      <c r="AJ105">
        <v>4</v>
      </c>
      <c r="AK105">
        <v>4</v>
      </c>
      <c r="AL105">
        <v>3</v>
      </c>
      <c r="AM105">
        <v>4</v>
      </c>
      <c r="AN105" t="s">
        <v>38</v>
      </c>
      <c r="AR105" t="s">
        <v>2097</v>
      </c>
      <c r="AS105" t="s">
        <v>2098</v>
      </c>
      <c r="AT105" t="s">
        <v>2099</v>
      </c>
    </row>
    <row r="106" spans="1:46" x14ac:dyDescent="0.25">
      <c r="A106" t="s">
        <v>2100</v>
      </c>
      <c r="B106" t="s">
        <v>65</v>
      </c>
      <c r="D106" t="s">
        <v>81</v>
      </c>
      <c r="X106" t="s">
        <v>2101</v>
      </c>
      <c r="Y106" s="197" t="s">
        <v>2101</v>
      </c>
      <c r="Z106" s="197" t="s">
        <v>2101</v>
      </c>
      <c r="AA106" t="s">
        <v>135</v>
      </c>
      <c r="AC106">
        <v>5</v>
      </c>
      <c r="AD106">
        <v>5</v>
      </c>
      <c r="AE106">
        <v>4</v>
      </c>
      <c r="AF106">
        <v>4</v>
      </c>
      <c r="AG106">
        <v>5</v>
      </c>
      <c r="AH106">
        <v>5</v>
      </c>
      <c r="AI106">
        <v>5</v>
      </c>
      <c r="AJ106">
        <v>4</v>
      </c>
      <c r="AK106">
        <v>4</v>
      </c>
      <c r="AL106">
        <v>4</v>
      </c>
      <c r="AM106">
        <v>4</v>
      </c>
      <c r="AN106" t="s">
        <v>38</v>
      </c>
      <c r="AR106" t="s">
        <v>2102</v>
      </c>
      <c r="AS106" t="s">
        <v>2103</v>
      </c>
      <c r="AT106" t="s">
        <v>2099</v>
      </c>
    </row>
    <row r="107" spans="1:46" x14ac:dyDescent="0.25">
      <c r="A107" t="s">
        <v>2104</v>
      </c>
      <c r="B107" t="s">
        <v>88</v>
      </c>
      <c r="D107" t="s">
        <v>42</v>
      </c>
      <c r="V107" t="s">
        <v>1567</v>
      </c>
      <c r="Y107" s="197" t="s">
        <v>1567</v>
      </c>
      <c r="Z107" s="197" t="s">
        <v>2142</v>
      </c>
      <c r="AA107" t="s">
        <v>132</v>
      </c>
      <c r="AC107">
        <v>4</v>
      </c>
      <c r="AD107">
        <v>4</v>
      </c>
      <c r="AE107">
        <v>3</v>
      </c>
      <c r="AF107">
        <v>3</v>
      </c>
      <c r="AG107">
        <v>4</v>
      </c>
      <c r="AH107">
        <v>4</v>
      </c>
      <c r="AI107">
        <v>5</v>
      </c>
      <c r="AJ107">
        <v>5</v>
      </c>
      <c r="AK107">
        <v>4</v>
      </c>
      <c r="AL107">
        <v>3</v>
      </c>
      <c r="AM107">
        <v>4</v>
      </c>
      <c r="AN107" t="s">
        <v>38</v>
      </c>
      <c r="AR107" t="s">
        <v>2105</v>
      </c>
      <c r="AT107" t="s">
        <v>2099</v>
      </c>
    </row>
    <row r="108" spans="1:46" x14ac:dyDescent="0.25">
      <c r="A108" t="s">
        <v>2106</v>
      </c>
      <c r="B108" t="s">
        <v>53</v>
      </c>
      <c r="D108" t="s">
        <v>433</v>
      </c>
      <c r="K108" t="s">
        <v>53</v>
      </c>
      <c r="Y108" s="197" t="s">
        <v>53</v>
      </c>
      <c r="Z108" s="197" t="s">
        <v>584</v>
      </c>
      <c r="AA108" t="s">
        <v>129</v>
      </c>
      <c r="AC108">
        <v>5</v>
      </c>
      <c r="AD108">
        <v>4</v>
      </c>
      <c r="AE108">
        <v>3</v>
      </c>
      <c r="AF108">
        <v>3</v>
      </c>
      <c r="AG108">
        <v>4</v>
      </c>
      <c r="AH108">
        <v>3</v>
      </c>
      <c r="AI108">
        <v>3</v>
      </c>
      <c r="AJ108">
        <v>4</v>
      </c>
      <c r="AK108">
        <v>2</v>
      </c>
      <c r="AL108">
        <v>4</v>
      </c>
      <c r="AM108">
        <v>4</v>
      </c>
      <c r="AN108" t="s">
        <v>38</v>
      </c>
      <c r="AR108" t="s">
        <v>2107</v>
      </c>
      <c r="AS108" t="s">
        <v>2108</v>
      </c>
      <c r="AT108" t="s">
        <v>2099</v>
      </c>
    </row>
    <row r="109" spans="1:46" x14ac:dyDescent="0.25">
      <c r="A109" t="s">
        <v>2109</v>
      </c>
      <c r="B109" t="s">
        <v>65</v>
      </c>
      <c r="D109" t="s">
        <v>433</v>
      </c>
      <c r="K109" t="s">
        <v>2006</v>
      </c>
      <c r="Y109" s="197" t="s">
        <v>2006</v>
      </c>
      <c r="Z109" s="197" t="s">
        <v>2139</v>
      </c>
      <c r="AA109" t="s">
        <v>135</v>
      </c>
      <c r="AC109">
        <v>5</v>
      </c>
      <c r="AD109">
        <v>5</v>
      </c>
      <c r="AE109">
        <v>5</v>
      </c>
      <c r="AF109">
        <v>5</v>
      </c>
      <c r="AG109">
        <v>5</v>
      </c>
      <c r="AH109">
        <v>5</v>
      </c>
      <c r="AI109">
        <v>5</v>
      </c>
      <c r="AJ109">
        <v>5</v>
      </c>
      <c r="AK109">
        <v>4</v>
      </c>
      <c r="AL109">
        <v>4</v>
      </c>
      <c r="AM109">
        <v>4</v>
      </c>
      <c r="AN109" t="s">
        <v>38</v>
      </c>
      <c r="AR109" t="s">
        <v>2110</v>
      </c>
      <c r="AS109" t="s">
        <v>2111</v>
      </c>
      <c r="AT109" t="s">
        <v>2099</v>
      </c>
    </row>
    <row r="110" spans="1:46" x14ac:dyDescent="0.25">
      <c r="A110" t="s">
        <v>2112</v>
      </c>
      <c r="B110" t="s">
        <v>41</v>
      </c>
      <c r="D110" t="s">
        <v>48</v>
      </c>
      <c r="G110" t="s">
        <v>1401</v>
      </c>
      <c r="Y110" s="197" t="s">
        <v>1401</v>
      </c>
      <c r="Z110" s="197" t="s">
        <v>158</v>
      </c>
      <c r="AA110" t="s">
        <v>126</v>
      </c>
      <c r="AC110">
        <v>4</v>
      </c>
      <c r="AD110">
        <v>4</v>
      </c>
      <c r="AE110">
        <v>3</v>
      </c>
      <c r="AF110">
        <v>3</v>
      </c>
      <c r="AG110">
        <v>4</v>
      </c>
      <c r="AH110">
        <v>4</v>
      </c>
      <c r="AI110">
        <v>5</v>
      </c>
      <c r="AJ110">
        <v>5</v>
      </c>
      <c r="AK110">
        <v>5</v>
      </c>
      <c r="AL110">
        <v>4</v>
      </c>
      <c r="AM110">
        <v>4</v>
      </c>
      <c r="AN110" t="s">
        <v>38</v>
      </c>
      <c r="AR110" t="s">
        <v>2113</v>
      </c>
      <c r="AS110" t="s">
        <v>2114</v>
      </c>
      <c r="AT110" t="s">
        <v>2115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
  <sheetViews>
    <sheetView workbookViewId="0">
      <selection sqref="A1:P1"/>
    </sheetView>
  </sheetViews>
  <sheetFormatPr defaultColWidth="11.42578125" defaultRowHeight="15" x14ac:dyDescent="0.25"/>
  <cols>
    <col min="1" max="16384" width="11.42578125" style="105"/>
  </cols>
  <sheetData>
    <row r="1" spans="1:24" x14ac:dyDescent="0.25">
      <c r="A1" s="109" t="s">
        <v>0</v>
      </c>
      <c r="B1" s="109" t="s">
        <v>120</v>
      </c>
      <c r="C1" s="109" t="s">
        <v>2</v>
      </c>
      <c r="D1" s="109" t="s">
        <v>121</v>
      </c>
      <c r="E1" s="109" t="s">
        <v>4</v>
      </c>
      <c r="F1" s="109" t="s">
        <v>122</v>
      </c>
      <c r="G1" s="109" t="s">
        <v>6</v>
      </c>
      <c r="H1" s="109" t="s">
        <v>7</v>
      </c>
      <c r="I1" s="109" t="s">
        <v>8</v>
      </c>
      <c r="J1" s="109" t="s">
        <v>9</v>
      </c>
      <c r="K1" s="109" t="s">
        <v>10</v>
      </c>
      <c r="L1" s="109" t="s">
        <v>11</v>
      </c>
      <c r="M1" s="109" t="s">
        <v>12</v>
      </c>
      <c r="N1" s="109" t="s">
        <v>13</v>
      </c>
      <c r="O1" s="109" t="s">
        <v>14</v>
      </c>
      <c r="P1" s="109" t="s">
        <v>15</v>
      </c>
      <c r="Q1" s="109" t="s">
        <v>16</v>
      </c>
      <c r="R1" s="109" t="s">
        <v>123</v>
      </c>
      <c r="S1" s="109" t="s">
        <v>18</v>
      </c>
      <c r="T1" s="109" t="s">
        <v>19</v>
      </c>
      <c r="U1" s="109" t="s">
        <v>20</v>
      </c>
      <c r="V1" s="109" t="s">
        <v>21</v>
      </c>
      <c r="W1" s="109" t="s">
        <v>22</v>
      </c>
      <c r="X1" s="109" t="s">
        <v>28</v>
      </c>
    </row>
    <row r="2" spans="1:24" x14ac:dyDescent="0.25">
      <c r="A2" s="108" t="s">
        <v>869</v>
      </c>
      <c r="B2" s="108" t="s">
        <v>109</v>
      </c>
      <c r="C2" s="108"/>
      <c r="D2" s="108" t="s">
        <v>42</v>
      </c>
      <c r="E2" s="108"/>
      <c r="F2" s="108" t="s">
        <v>711</v>
      </c>
      <c r="G2" s="108" t="s">
        <v>135</v>
      </c>
      <c r="H2" s="108"/>
      <c r="I2" s="108" t="s">
        <v>35</v>
      </c>
      <c r="J2" s="108" t="s">
        <v>35</v>
      </c>
      <c r="K2" s="108" t="s">
        <v>36</v>
      </c>
      <c r="L2" s="108" t="s">
        <v>36</v>
      </c>
      <c r="M2" s="108" t="s">
        <v>36</v>
      </c>
      <c r="N2" s="108" t="s">
        <v>36</v>
      </c>
      <c r="O2" s="108" t="s">
        <v>36</v>
      </c>
      <c r="P2" s="108" t="s">
        <v>36</v>
      </c>
      <c r="Q2" s="108" t="s">
        <v>36</v>
      </c>
      <c r="R2" s="108" t="s">
        <v>37</v>
      </c>
      <c r="S2" s="108" t="s">
        <v>45</v>
      </c>
      <c r="T2" s="108" t="s">
        <v>38</v>
      </c>
      <c r="U2" s="108"/>
      <c r="V2" s="108"/>
      <c r="W2" s="108"/>
      <c r="X2" s="108" t="s">
        <v>831</v>
      </c>
    </row>
    <row r="3" spans="1:24" x14ac:dyDescent="0.25">
      <c r="A3" s="108" t="s">
        <v>868</v>
      </c>
      <c r="B3" s="108" t="s">
        <v>56</v>
      </c>
      <c r="C3" s="108"/>
      <c r="D3" s="108" t="s">
        <v>81</v>
      </c>
      <c r="E3" s="108"/>
      <c r="F3" s="108" t="s">
        <v>867</v>
      </c>
      <c r="G3" s="108" t="s">
        <v>129</v>
      </c>
      <c r="H3" s="108"/>
      <c r="I3" s="108" t="s">
        <v>34</v>
      </c>
      <c r="J3" s="108" t="s">
        <v>34</v>
      </c>
      <c r="K3" s="108" t="s">
        <v>36</v>
      </c>
      <c r="L3" s="108" t="s">
        <v>44</v>
      </c>
      <c r="M3" s="108" t="s">
        <v>37</v>
      </c>
      <c r="N3" s="108" t="s">
        <v>44</v>
      </c>
      <c r="O3" s="108" t="s">
        <v>37</v>
      </c>
      <c r="P3" s="108" t="s">
        <v>36</v>
      </c>
      <c r="Q3" s="108" t="s">
        <v>37</v>
      </c>
      <c r="R3" s="108" t="s">
        <v>58</v>
      </c>
      <c r="S3" s="108" t="s">
        <v>63</v>
      </c>
      <c r="T3" s="108" t="s">
        <v>38</v>
      </c>
      <c r="U3" s="108"/>
      <c r="V3" s="108"/>
      <c r="W3" s="108"/>
      <c r="X3" s="108" t="s">
        <v>831</v>
      </c>
    </row>
    <row r="4" spans="1:24" x14ac:dyDescent="0.25">
      <c r="A4" s="108" t="s">
        <v>866</v>
      </c>
      <c r="B4" s="108" t="s">
        <v>65</v>
      </c>
      <c r="C4" s="108"/>
      <c r="D4" s="108" t="s">
        <v>48</v>
      </c>
      <c r="E4" s="108"/>
      <c r="F4" s="108" t="s">
        <v>113</v>
      </c>
      <c r="G4" s="108" t="s">
        <v>135</v>
      </c>
      <c r="H4" s="108"/>
      <c r="I4" s="108" t="s">
        <v>34</v>
      </c>
      <c r="J4" s="108" t="s">
        <v>34</v>
      </c>
      <c r="K4" s="108" t="s">
        <v>44</v>
      </c>
      <c r="L4" s="108" t="s">
        <v>44</v>
      </c>
      <c r="M4" s="108" t="s">
        <v>44</v>
      </c>
      <c r="N4" s="108" t="s">
        <v>44</v>
      </c>
      <c r="O4" s="108" t="s">
        <v>44</v>
      </c>
      <c r="P4" s="108" t="s">
        <v>44</v>
      </c>
      <c r="Q4" s="108" t="s">
        <v>59</v>
      </c>
      <c r="R4" s="108" t="s">
        <v>59</v>
      </c>
      <c r="S4" s="108" t="s">
        <v>34</v>
      </c>
      <c r="T4" s="108" t="s">
        <v>38</v>
      </c>
      <c r="U4" s="108"/>
      <c r="V4" s="108"/>
      <c r="W4" s="108"/>
      <c r="X4" s="108" t="s">
        <v>831</v>
      </c>
    </row>
    <row r="5" spans="1:24" x14ac:dyDescent="0.25">
      <c r="A5" s="108" t="s">
        <v>865</v>
      </c>
      <c r="B5" s="108" t="s">
        <v>109</v>
      </c>
      <c r="C5" s="108"/>
      <c r="D5" s="108" t="s">
        <v>42</v>
      </c>
      <c r="E5" s="108"/>
      <c r="F5" s="108" t="s">
        <v>711</v>
      </c>
      <c r="G5" s="108" t="s">
        <v>129</v>
      </c>
      <c r="H5" s="108"/>
      <c r="I5" s="108" t="s">
        <v>34</v>
      </c>
      <c r="J5" s="108" t="s">
        <v>34</v>
      </c>
      <c r="K5" s="108" t="s">
        <v>37</v>
      </c>
      <c r="L5" s="108" t="s">
        <v>37</v>
      </c>
      <c r="M5" s="108" t="s">
        <v>37</v>
      </c>
      <c r="N5" s="108" t="s">
        <v>37</v>
      </c>
      <c r="O5" s="108" t="s">
        <v>37</v>
      </c>
      <c r="P5" s="108" t="s">
        <v>37</v>
      </c>
      <c r="Q5" s="108" t="s">
        <v>37</v>
      </c>
      <c r="R5" s="108" t="s">
        <v>37</v>
      </c>
      <c r="S5" s="108" t="s">
        <v>34</v>
      </c>
      <c r="T5" s="108" t="s">
        <v>38</v>
      </c>
      <c r="U5" s="108"/>
      <c r="V5" s="108"/>
      <c r="W5" s="108"/>
      <c r="X5" s="108" t="s">
        <v>831</v>
      </c>
    </row>
    <row r="6" spans="1:24" x14ac:dyDescent="0.25">
      <c r="A6" s="108" t="s">
        <v>864</v>
      </c>
      <c r="B6" s="108" t="s">
        <v>56</v>
      </c>
      <c r="C6" s="108"/>
      <c r="D6" s="108" t="s">
        <v>48</v>
      </c>
      <c r="E6" s="108"/>
      <c r="F6" s="108" t="s">
        <v>158</v>
      </c>
      <c r="G6" s="108" t="s">
        <v>149</v>
      </c>
      <c r="H6" s="108"/>
      <c r="I6" s="108" t="s">
        <v>34</v>
      </c>
      <c r="J6" s="108" t="s">
        <v>35</v>
      </c>
      <c r="K6" s="108" t="s">
        <v>37</v>
      </c>
      <c r="L6" s="108" t="s">
        <v>36</v>
      </c>
      <c r="M6" s="108" t="s">
        <v>36</v>
      </c>
      <c r="N6" s="108" t="s">
        <v>36</v>
      </c>
      <c r="O6" s="108" t="s">
        <v>36</v>
      </c>
      <c r="P6" s="108" t="s">
        <v>36</v>
      </c>
      <c r="Q6" s="108" t="s">
        <v>44</v>
      </c>
      <c r="R6" s="108" t="s">
        <v>59</v>
      </c>
      <c r="S6" s="108" t="s">
        <v>34</v>
      </c>
      <c r="T6" s="108" t="s">
        <v>38</v>
      </c>
      <c r="U6" s="108"/>
      <c r="V6" s="108"/>
      <c r="W6" s="108"/>
      <c r="X6" s="108" t="s">
        <v>831</v>
      </c>
    </row>
    <row r="7" spans="1:24" x14ac:dyDescent="0.25">
      <c r="A7" s="108" t="s">
        <v>863</v>
      </c>
      <c r="B7" s="108" t="s">
        <v>41</v>
      </c>
      <c r="C7" s="108"/>
      <c r="D7" s="108" t="s">
        <v>31</v>
      </c>
      <c r="E7" s="108"/>
      <c r="F7" s="108" t="s">
        <v>711</v>
      </c>
      <c r="G7" s="108" t="s">
        <v>149</v>
      </c>
      <c r="H7" s="108"/>
      <c r="I7" s="108" t="s">
        <v>35</v>
      </c>
      <c r="J7" s="108" t="s">
        <v>35</v>
      </c>
      <c r="K7" s="108" t="s">
        <v>37</v>
      </c>
      <c r="L7" s="108" t="s">
        <v>36</v>
      </c>
      <c r="M7" s="108" t="s">
        <v>36</v>
      </c>
      <c r="N7" s="108" t="s">
        <v>36</v>
      </c>
      <c r="O7" s="108" t="s">
        <v>36</v>
      </c>
      <c r="P7" s="108" t="s">
        <v>36</v>
      </c>
      <c r="Q7" s="108" t="s">
        <v>36</v>
      </c>
      <c r="R7" s="108" t="s">
        <v>36</v>
      </c>
      <c r="S7" s="108" t="s">
        <v>35</v>
      </c>
      <c r="T7" s="108" t="s">
        <v>38</v>
      </c>
      <c r="U7" s="108"/>
      <c r="V7" s="108"/>
      <c r="W7" s="108"/>
      <c r="X7" s="108" t="s">
        <v>831</v>
      </c>
    </row>
    <row r="8" spans="1:24" x14ac:dyDescent="0.25">
      <c r="A8" s="108" t="s">
        <v>862</v>
      </c>
      <c r="B8" s="108" t="s">
        <v>53</v>
      </c>
      <c r="C8" s="108"/>
      <c r="D8" s="108" t="s">
        <v>48</v>
      </c>
      <c r="E8" s="108"/>
      <c r="F8" s="108" t="s">
        <v>158</v>
      </c>
      <c r="G8" s="108" t="s">
        <v>126</v>
      </c>
      <c r="H8" s="108"/>
      <c r="I8" s="108" t="s">
        <v>34</v>
      </c>
      <c r="J8" s="108" t="s">
        <v>35</v>
      </c>
      <c r="K8" s="108" t="s">
        <v>37</v>
      </c>
      <c r="L8" s="108" t="s">
        <v>37</v>
      </c>
      <c r="M8" s="108" t="s">
        <v>37</v>
      </c>
      <c r="N8" s="108" t="s">
        <v>37</v>
      </c>
      <c r="O8" s="108" t="s">
        <v>37</v>
      </c>
      <c r="P8" s="108" t="s">
        <v>37</v>
      </c>
      <c r="Q8" s="108" t="s">
        <v>37</v>
      </c>
      <c r="R8" s="108" t="s">
        <v>37</v>
      </c>
      <c r="S8" s="108" t="s">
        <v>34</v>
      </c>
      <c r="T8" s="108" t="s">
        <v>38</v>
      </c>
      <c r="U8" s="108"/>
      <c r="V8" s="108"/>
      <c r="W8" s="108"/>
      <c r="X8" s="108" t="s">
        <v>831</v>
      </c>
    </row>
    <row r="9" spans="1:24" x14ac:dyDescent="0.25">
      <c r="A9" s="108" t="s">
        <v>861</v>
      </c>
      <c r="B9" s="108" t="s">
        <v>73</v>
      </c>
      <c r="C9" s="108" t="s">
        <v>792</v>
      </c>
      <c r="D9" s="108" t="s">
        <v>31</v>
      </c>
      <c r="E9" s="108"/>
      <c r="F9" s="108" t="s">
        <v>711</v>
      </c>
      <c r="G9" s="108" t="s">
        <v>129</v>
      </c>
      <c r="H9" s="108"/>
      <c r="I9" s="108" t="s">
        <v>63</v>
      </c>
      <c r="J9" s="108" t="s">
        <v>63</v>
      </c>
      <c r="K9" s="108" t="s">
        <v>44</v>
      </c>
      <c r="L9" s="108" t="s">
        <v>44</v>
      </c>
      <c r="M9" s="108" t="s">
        <v>44</v>
      </c>
      <c r="N9" s="108" t="s">
        <v>37</v>
      </c>
      <c r="O9" s="108" t="s">
        <v>37</v>
      </c>
      <c r="P9" s="108" t="s">
        <v>37</v>
      </c>
      <c r="Q9" s="108" t="s">
        <v>37</v>
      </c>
      <c r="R9" s="108" t="s">
        <v>44</v>
      </c>
      <c r="S9" s="108" t="s">
        <v>63</v>
      </c>
      <c r="T9" s="108" t="s">
        <v>38</v>
      </c>
      <c r="U9" s="108"/>
      <c r="V9" s="108"/>
      <c r="W9" s="108"/>
      <c r="X9" s="108" t="s">
        <v>831</v>
      </c>
    </row>
    <row r="10" spans="1:24" x14ac:dyDescent="0.25">
      <c r="A10" s="108" t="s">
        <v>860</v>
      </c>
      <c r="B10" s="108" t="s">
        <v>68</v>
      </c>
      <c r="C10" s="108"/>
      <c r="D10" s="108" t="s">
        <v>42</v>
      </c>
      <c r="E10" s="108"/>
      <c r="F10" s="108" t="s">
        <v>711</v>
      </c>
      <c r="G10" s="108" t="s">
        <v>129</v>
      </c>
      <c r="H10" s="108"/>
      <c r="I10" s="108" t="s">
        <v>35</v>
      </c>
      <c r="J10" s="108" t="s">
        <v>35</v>
      </c>
      <c r="K10" s="108" t="s">
        <v>37</v>
      </c>
      <c r="L10" s="108" t="s">
        <v>44</v>
      </c>
      <c r="M10" s="108" t="s">
        <v>36</v>
      </c>
      <c r="N10" s="108" t="s">
        <v>36</v>
      </c>
      <c r="O10" s="108" t="s">
        <v>37</v>
      </c>
      <c r="P10" s="108" t="s">
        <v>37</v>
      </c>
      <c r="Q10" s="108" t="s">
        <v>37</v>
      </c>
      <c r="R10" s="108" t="s">
        <v>37</v>
      </c>
      <c r="S10" s="108" t="s">
        <v>34</v>
      </c>
      <c r="T10" s="108" t="s">
        <v>38</v>
      </c>
      <c r="U10" s="108"/>
      <c r="V10" s="108"/>
      <c r="W10" s="108"/>
      <c r="X10" s="108" t="s">
        <v>831</v>
      </c>
    </row>
    <row r="11" spans="1:24" x14ac:dyDescent="0.25">
      <c r="A11" s="108" t="s">
        <v>859</v>
      </c>
      <c r="B11" s="108" t="s">
        <v>68</v>
      </c>
      <c r="C11" s="108"/>
      <c r="D11" s="108" t="s">
        <v>31</v>
      </c>
      <c r="E11" s="108"/>
      <c r="F11" s="112" t="s">
        <v>599</v>
      </c>
      <c r="G11" s="108" t="s">
        <v>135</v>
      </c>
      <c r="H11" s="108"/>
      <c r="I11" s="108" t="s">
        <v>34</v>
      </c>
      <c r="J11" s="108" t="s">
        <v>34</v>
      </c>
      <c r="K11" s="108" t="s">
        <v>37</v>
      </c>
      <c r="L11" s="108" t="s">
        <v>44</v>
      </c>
      <c r="M11" s="108" t="s">
        <v>36</v>
      </c>
      <c r="N11" s="108" t="s">
        <v>36</v>
      </c>
      <c r="O11" s="108" t="s">
        <v>36</v>
      </c>
      <c r="P11" s="108" t="s">
        <v>36</v>
      </c>
      <c r="Q11" s="108" t="s">
        <v>37</v>
      </c>
      <c r="R11" s="108" t="s">
        <v>59</v>
      </c>
      <c r="S11" s="108" t="s">
        <v>34</v>
      </c>
      <c r="T11" s="108" t="s">
        <v>38</v>
      </c>
      <c r="U11" s="108"/>
      <c r="V11" s="108"/>
      <c r="W11" s="108"/>
      <c r="X11" s="108" t="s">
        <v>831</v>
      </c>
    </row>
    <row r="12" spans="1:24" x14ac:dyDescent="0.25">
      <c r="A12" s="108" t="s">
        <v>858</v>
      </c>
      <c r="B12" s="108" t="s">
        <v>30</v>
      </c>
      <c r="C12" s="108"/>
      <c r="D12" s="108" t="s">
        <v>48</v>
      </c>
      <c r="E12" s="108"/>
      <c r="F12" s="108" t="s">
        <v>919</v>
      </c>
      <c r="G12" s="108" t="s">
        <v>132</v>
      </c>
      <c r="H12" s="108"/>
      <c r="I12" s="108" t="s">
        <v>35</v>
      </c>
      <c r="J12" s="108" t="s">
        <v>35</v>
      </c>
      <c r="K12" s="108" t="s">
        <v>36</v>
      </c>
      <c r="L12" s="108" t="s">
        <v>36</v>
      </c>
      <c r="M12" s="108" t="s">
        <v>36</v>
      </c>
      <c r="N12" s="108" t="s">
        <v>36</v>
      </c>
      <c r="O12" s="108" t="s">
        <v>36</v>
      </c>
      <c r="P12" s="108" t="s">
        <v>36</v>
      </c>
      <c r="Q12" s="108" t="s">
        <v>37</v>
      </c>
      <c r="R12" s="108" t="s">
        <v>37</v>
      </c>
      <c r="S12" s="108" t="s">
        <v>34</v>
      </c>
      <c r="T12" s="108" t="s">
        <v>38</v>
      </c>
      <c r="U12" s="108"/>
      <c r="V12" s="108"/>
      <c r="W12" s="108"/>
      <c r="X12" s="108" t="s">
        <v>831</v>
      </c>
    </row>
    <row r="13" spans="1:24" x14ac:dyDescent="0.25">
      <c r="A13" s="108" t="s">
        <v>857</v>
      </c>
      <c r="B13" s="108" t="s">
        <v>65</v>
      </c>
      <c r="C13" s="108"/>
      <c r="D13" s="108" t="s">
        <v>31</v>
      </c>
      <c r="E13" s="108"/>
      <c r="F13" s="112" t="s">
        <v>614</v>
      </c>
      <c r="G13" s="108" t="s">
        <v>149</v>
      </c>
      <c r="H13" s="108"/>
      <c r="I13" s="108" t="s">
        <v>35</v>
      </c>
      <c r="J13" s="108" t="s">
        <v>35</v>
      </c>
      <c r="K13" s="108" t="s">
        <v>36</v>
      </c>
      <c r="L13" s="108" t="s">
        <v>36</v>
      </c>
      <c r="M13" s="108" t="s">
        <v>36</v>
      </c>
      <c r="N13" s="108" t="s">
        <v>36</v>
      </c>
      <c r="O13" s="108" t="s">
        <v>36</v>
      </c>
      <c r="P13" s="108" t="s">
        <v>36</v>
      </c>
      <c r="Q13" s="108" t="s">
        <v>36</v>
      </c>
      <c r="R13" s="108" t="s">
        <v>36</v>
      </c>
      <c r="S13" s="108" t="s">
        <v>35</v>
      </c>
      <c r="T13" s="108" t="s">
        <v>38</v>
      </c>
      <c r="U13" s="108"/>
      <c r="V13" s="108"/>
      <c r="W13" s="108"/>
      <c r="X13" s="108" t="s">
        <v>831</v>
      </c>
    </row>
    <row r="14" spans="1:24" x14ac:dyDescent="0.25">
      <c r="A14" s="108" t="s">
        <v>856</v>
      </c>
      <c r="B14" s="108" t="s">
        <v>56</v>
      </c>
      <c r="C14" s="108"/>
      <c r="D14" s="108" t="s">
        <v>31</v>
      </c>
      <c r="E14" s="108"/>
      <c r="F14" s="108" t="s">
        <v>920</v>
      </c>
      <c r="G14" s="108" t="s">
        <v>140</v>
      </c>
      <c r="H14" s="108"/>
      <c r="I14" s="108" t="s">
        <v>34</v>
      </c>
      <c r="J14" s="108" t="s">
        <v>35</v>
      </c>
      <c r="K14" s="108" t="s">
        <v>36</v>
      </c>
      <c r="L14" s="108" t="s">
        <v>36</v>
      </c>
      <c r="M14" s="108" t="s">
        <v>36</v>
      </c>
      <c r="N14" s="108" t="s">
        <v>36</v>
      </c>
      <c r="O14" s="108" t="s">
        <v>36</v>
      </c>
      <c r="P14" s="108" t="s">
        <v>36</v>
      </c>
      <c r="Q14" s="108" t="s">
        <v>37</v>
      </c>
      <c r="R14" s="108" t="s">
        <v>44</v>
      </c>
      <c r="S14" s="108" t="s">
        <v>34</v>
      </c>
      <c r="T14" s="108" t="s">
        <v>39</v>
      </c>
      <c r="U14" s="108" t="s">
        <v>172</v>
      </c>
      <c r="V14" s="108"/>
      <c r="W14" s="108" t="s">
        <v>39</v>
      </c>
      <c r="X14" s="108" t="s">
        <v>831</v>
      </c>
    </row>
    <row r="15" spans="1:24" x14ac:dyDescent="0.25">
      <c r="A15" s="108" t="s">
        <v>855</v>
      </c>
      <c r="B15" s="108" t="s">
        <v>88</v>
      </c>
      <c r="C15" s="108"/>
      <c r="D15" s="108" t="s">
        <v>31</v>
      </c>
      <c r="E15" s="108"/>
      <c r="F15" s="108" t="s">
        <v>921</v>
      </c>
      <c r="G15" s="108" t="s">
        <v>132</v>
      </c>
      <c r="H15" s="108"/>
      <c r="I15" s="108" t="s">
        <v>34</v>
      </c>
      <c r="J15" s="108" t="s">
        <v>35</v>
      </c>
      <c r="K15" s="108" t="s">
        <v>36</v>
      </c>
      <c r="L15" s="108" t="s">
        <v>37</v>
      </c>
      <c r="M15" s="108" t="s">
        <v>36</v>
      </c>
      <c r="N15" s="108" t="s">
        <v>36</v>
      </c>
      <c r="O15" s="108" t="s">
        <v>37</v>
      </c>
      <c r="P15" s="108" t="s">
        <v>36</v>
      </c>
      <c r="Q15" s="108" t="s">
        <v>37</v>
      </c>
      <c r="R15" s="108" t="s">
        <v>36</v>
      </c>
      <c r="S15" s="108" t="s">
        <v>34</v>
      </c>
      <c r="T15" s="108" t="s">
        <v>38</v>
      </c>
      <c r="U15" s="108"/>
      <c r="V15" s="108"/>
      <c r="W15" s="108"/>
      <c r="X15" s="108" t="s">
        <v>831</v>
      </c>
    </row>
    <row r="16" spans="1:24" x14ac:dyDescent="0.25">
      <c r="A16" s="108" t="s">
        <v>854</v>
      </c>
      <c r="B16" s="108" t="s">
        <v>109</v>
      </c>
      <c r="C16" s="108"/>
      <c r="D16" s="108" t="s">
        <v>31</v>
      </c>
      <c r="E16" s="108"/>
      <c r="F16" s="108" t="s">
        <v>711</v>
      </c>
      <c r="G16" s="108" t="s">
        <v>135</v>
      </c>
      <c r="H16" s="108"/>
      <c r="I16" s="108" t="s">
        <v>35</v>
      </c>
      <c r="J16" s="108" t="s">
        <v>35</v>
      </c>
      <c r="K16" s="108" t="s">
        <v>36</v>
      </c>
      <c r="L16" s="108" t="s">
        <v>44</v>
      </c>
      <c r="M16" s="108" t="s">
        <v>36</v>
      </c>
      <c r="N16" s="108" t="s">
        <v>36</v>
      </c>
      <c r="O16" s="108" t="s">
        <v>36</v>
      </c>
      <c r="P16" s="108" t="s">
        <v>36</v>
      </c>
      <c r="Q16" s="108" t="s">
        <v>36</v>
      </c>
      <c r="R16" s="108" t="s">
        <v>36</v>
      </c>
      <c r="S16" s="108" t="s">
        <v>45</v>
      </c>
      <c r="T16" s="108" t="s">
        <v>38</v>
      </c>
      <c r="U16" s="108"/>
      <c r="V16" s="108"/>
      <c r="W16" s="108"/>
      <c r="X16" s="108" t="s">
        <v>831</v>
      </c>
    </row>
    <row r="17" spans="1:24" x14ac:dyDescent="0.25">
      <c r="A17" s="108" t="s">
        <v>853</v>
      </c>
      <c r="B17" s="108" t="s">
        <v>41</v>
      </c>
      <c r="C17" s="108"/>
      <c r="D17" s="108" t="s">
        <v>48</v>
      </c>
      <c r="E17" s="108"/>
      <c r="F17" s="108" t="s">
        <v>134</v>
      </c>
      <c r="G17" s="108" t="s">
        <v>126</v>
      </c>
      <c r="H17" s="108"/>
      <c r="I17" s="108" t="s">
        <v>35</v>
      </c>
      <c r="J17" s="108" t="s">
        <v>35</v>
      </c>
      <c r="K17" s="108" t="s">
        <v>36</v>
      </c>
      <c r="L17" s="108" t="s">
        <v>36</v>
      </c>
      <c r="M17" s="108" t="s">
        <v>36</v>
      </c>
      <c r="N17" s="108" t="s">
        <v>36</v>
      </c>
      <c r="O17" s="108" t="s">
        <v>36</v>
      </c>
      <c r="P17" s="108" t="s">
        <v>36</v>
      </c>
      <c r="Q17" s="108" t="s">
        <v>36</v>
      </c>
      <c r="R17" s="108" t="s">
        <v>37</v>
      </c>
      <c r="S17" s="108" t="s">
        <v>35</v>
      </c>
      <c r="T17" s="108" t="s">
        <v>38</v>
      </c>
      <c r="U17" s="108"/>
      <c r="V17" s="108"/>
      <c r="W17" s="108"/>
      <c r="X17" s="108" t="s">
        <v>831</v>
      </c>
    </row>
    <row r="18" spans="1:24" x14ac:dyDescent="0.25">
      <c r="A18" s="108" t="s">
        <v>852</v>
      </c>
      <c r="B18" s="108" t="s">
        <v>285</v>
      </c>
      <c r="C18" s="108"/>
      <c r="D18" s="108" t="s">
        <v>48</v>
      </c>
      <c r="E18" s="108"/>
      <c r="F18" s="108" t="s">
        <v>158</v>
      </c>
      <c r="G18" s="108" t="s">
        <v>129</v>
      </c>
      <c r="H18" s="108"/>
      <c r="I18" s="108" t="s">
        <v>34</v>
      </c>
      <c r="J18" s="108" t="s">
        <v>63</v>
      </c>
      <c r="K18" s="108" t="s">
        <v>92</v>
      </c>
      <c r="L18" s="108" t="s">
        <v>59</v>
      </c>
      <c r="M18" s="108" t="s">
        <v>36</v>
      </c>
      <c r="N18" s="108" t="s">
        <v>36</v>
      </c>
      <c r="O18" s="108" t="s">
        <v>36</v>
      </c>
      <c r="P18" s="108" t="s">
        <v>36</v>
      </c>
      <c r="Q18" s="108" t="s">
        <v>36</v>
      </c>
      <c r="R18" s="108" t="s">
        <v>37</v>
      </c>
      <c r="S18" s="108" t="s">
        <v>63</v>
      </c>
      <c r="T18" s="108" t="s">
        <v>38</v>
      </c>
      <c r="U18" s="108"/>
      <c r="V18" s="108"/>
      <c r="W18" s="108"/>
      <c r="X18" s="108" t="s">
        <v>831</v>
      </c>
    </row>
    <row r="19" spans="1:24" x14ac:dyDescent="0.25">
      <c r="A19" s="108" t="s">
        <v>851</v>
      </c>
      <c r="B19" s="108" t="s">
        <v>65</v>
      </c>
      <c r="C19" s="108"/>
      <c r="D19" s="108" t="s">
        <v>75</v>
      </c>
      <c r="E19" s="108"/>
      <c r="F19" s="108" t="s">
        <v>711</v>
      </c>
      <c r="G19" s="108" t="s">
        <v>140</v>
      </c>
      <c r="H19" s="108"/>
      <c r="I19" s="108" t="s">
        <v>34</v>
      </c>
      <c r="J19" s="108" t="s">
        <v>34</v>
      </c>
      <c r="K19" s="108" t="s">
        <v>37</v>
      </c>
      <c r="L19" s="108" t="s">
        <v>36</v>
      </c>
      <c r="M19" s="108" t="s">
        <v>37</v>
      </c>
      <c r="N19" s="108" t="s">
        <v>37</v>
      </c>
      <c r="O19" s="108" t="s">
        <v>36</v>
      </c>
      <c r="P19" s="108" t="s">
        <v>37</v>
      </c>
      <c r="Q19" s="108" t="s">
        <v>37</v>
      </c>
      <c r="R19" s="108" t="s">
        <v>59</v>
      </c>
      <c r="S19" s="108" t="s">
        <v>34</v>
      </c>
      <c r="T19" s="108" t="s">
        <v>38</v>
      </c>
      <c r="U19" s="108"/>
      <c r="V19" s="108"/>
      <c r="W19" s="108"/>
      <c r="X19" s="108" t="s">
        <v>831</v>
      </c>
    </row>
    <row r="20" spans="1:24" x14ac:dyDescent="0.25">
      <c r="A20" s="108" t="s">
        <v>850</v>
      </c>
      <c r="B20" s="108" t="s">
        <v>109</v>
      </c>
      <c r="C20" s="108"/>
      <c r="D20" s="108" t="s">
        <v>48</v>
      </c>
      <c r="E20" s="108"/>
      <c r="F20" s="108" t="s">
        <v>113</v>
      </c>
      <c r="G20" s="108" t="s">
        <v>126</v>
      </c>
      <c r="H20" s="108"/>
      <c r="I20" s="108" t="s">
        <v>34</v>
      </c>
      <c r="J20" s="108" t="s">
        <v>34</v>
      </c>
      <c r="K20" s="108" t="s">
        <v>37</v>
      </c>
      <c r="L20" s="108" t="s">
        <v>59</v>
      </c>
      <c r="M20" s="108" t="s">
        <v>37</v>
      </c>
      <c r="N20" s="108" t="s">
        <v>37</v>
      </c>
      <c r="O20" s="108" t="s">
        <v>37</v>
      </c>
      <c r="P20" s="108" t="s">
        <v>44</v>
      </c>
      <c r="Q20" s="108" t="s">
        <v>37</v>
      </c>
      <c r="R20" s="108" t="s">
        <v>44</v>
      </c>
      <c r="S20" s="108" t="s">
        <v>34</v>
      </c>
      <c r="T20" s="108" t="s">
        <v>38</v>
      </c>
      <c r="U20" s="108"/>
      <c r="V20" s="108"/>
      <c r="W20" s="108"/>
      <c r="X20" s="108" t="s">
        <v>831</v>
      </c>
    </row>
    <row r="21" spans="1:24" x14ac:dyDescent="0.25">
      <c r="A21" s="108" t="s">
        <v>849</v>
      </c>
      <c r="B21" s="108" t="s">
        <v>53</v>
      </c>
      <c r="C21" s="108"/>
      <c r="D21" s="108" t="s">
        <v>48</v>
      </c>
      <c r="E21" s="108"/>
      <c r="F21" s="108" t="s">
        <v>158</v>
      </c>
      <c r="G21" s="108" t="s">
        <v>126</v>
      </c>
      <c r="H21" s="108"/>
      <c r="I21" s="108" t="s">
        <v>34</v>
      </c>
      <c r="J21" s="108" t="s">
        <v>35</v>
      </c>
      <c r="K21" s="108" t="s">
        <v>36</v>
      </c>
      <c r="L21" s="108" t="s">
        <v>36</v>
      </c>
      <c r="M21" s="108" t="s">
        <v>36</v>
      </c>
      <c r="N21" s="108" t="s">
        <v>37</v>
      </c>
      <c r="O21" s="108" t="s">
        <v>36</v>
      </c>
      <c r="P21" s="108" t="s">
        <v>37</v>
      </c>
      <c r="Q21" s="108" t="s">
        <v>37</v>
      </c>
      <c r="R21" s="108" t="s">
        <v>59</v>
      </c>
      <c r="S21" s="108" t="s">
        <v>35</v>
      </c>
      <c r="T21" s="108" t="s">
        <v>38</v>
      </c>
      <c r="U21" s="108"/>
      <c r="V21" s="108"/>
      <c r="W21" s="108"/>
      <c r="X21" s="108" t="s">
        <v>831</v>
      </c>
    </row>
    <row r="22" spans="1:24" x14ac:dyDescent="0.25">
      <c r="A22" s="108" t="s">
        <v>848</v>
      </c>
      <c r="B22" s="108" t="s">
        <v>65</v>
      </c>
      <c r="C22" s="108"/>
      <c r="D22" s="108" t="s">
        <v>31</v>
      </c>
      <c r="E22" s="108"/>
      <c r="F22" s="108" t="s">
        <v>711</v>
      </c>
      <c r="G22" s="108" t="s">
        <v>73</v>
      </c>
      <c r="H22" s="108" t="s">
        <v>33</v>
      </c>
      <c r="I22" s="108" t="s">
        <v>35</v>
      </c>
      <c r="J22" s="108" t="s">
        <v>34</v>
      </c>
      <c r="K22" s="108" t="s">
        <v>57</v>
      </c>
      <c r="L22" s="108" t="s">
        <v>36</v>
      </c>
      <c r="M22" s="108" t="s">
        <v>37</v>
      </c>
      <c r="N22" s="108" t="s">
        <v>37</v>
      </c>
      <c r="O22" s="108" t="s">
        <v>37</v>
      </c>
      <c r="P22" s="108" t="s">
        <v>37</v>
      </c>
      <c r="Q22" s="108" t="s">
        <v>37</v>
      </c>
      <c r="R22" s="108" t="s">
        <v>37</v>
      </c>
      <c r="S22" s="108" t="s">
        <v>34</v>
      </c>
      <c r="T22" s="108" t="s">
        <v>38</v>
      </c>
      <c r="U22" s="108"/>
      <c r="V22" s="108"/>
      <c r="W22" s="108"/>
      <c r="X22" s="108" t="s">
        <v>831</v>
      </c>
    </row>
    <row r="23" spans="1:24" x14ac:dyDescent="0.25">
      <c r="A23" s="108" t="s">
        <v>847</v>
      </c>
      <c r="B23" s="108" t="s">
        <v>47</v>
      </c>
      <c r="C23" s="108"/>
      <c r="D23" s="108" t="s">
        <v>48</v>
      </c>
      <c r="E23" s="108"/>
      <c r="F23" s="108" t="s">
        <v>134</v>
      </c>
      <c r="G23" s="108" t="s">
        <v>149</v>
      </c>
      <c r="H23" s="108"/>
      <c r="I23" s="108" t="s">
        <v>63</v>
      </c>
      <c r="J23" s="108" t="s">
        <v>35</v>
      </c>
      <c r="K23" s="108" t="s">
        <v>36</v>
      </c>
      <c r="L23" s="108" t="s">
        <v>36</v>
      </c>
      <c r="M23" s="108" t="s">
        <v>36</v>
      </c>
      <c r="N23" s="108" t="s">
        <v>36</v>
      </c>
      <c r="O23" s="108" t="s">
        <v>36</v>
      </c>
      <c r="P23" s="108" t="s">
        <v>36</v>
      </c>
      <c r="Q23" s="108" t="s">
        <v>36</v>
      </c>
      <c r="R23" s="108" t="s">
        <v>37</v>
      </c>
      <c r="S23" s="108" t="s">
        <v>34</v>
      </c>
      <c r="T23" s="108" t="s">
        <v>38</v>
      </c>
      <c r="U23" s="108"/>
      <c r="V23" s="108"/>
      <c r="W23" s="108"/>
      <c r="X23" s="108" t="s">
        <v>831</v>
      </c>
    </row>
    <row r="24" spans="1:24" x14ac:dyDescent="0.25">
      <c r="A24" s="108" t="s">
        <v>846</v>
      </c>
      <c r="B24" s="108" t="s">
        <v>65</v>
      </c>
      <c r="C24" s="108"/>
      <c r="D24" s="108" t="s">
        <v>119</v>
      </c>
      <c r="E24" s="108"/>
      <c r="F24" s="108" t="s">
        <v>42</v>
      </c>
      <c r="G24" s="108" t="s">
        <v>126</v>
      </c>
      <c r="H24" s="108"/>
      <c r="I24" s="108" t="s">
        <v>35</v>
      </c>
      <c r="J24" s="108" t="s">
        <v>35</v>
      </c>
      <c r="K24" s="108" t="s">
        <v>37</v>
      </c>
      <c r="L24" s="108" t="s">
        <v>36</v>
      </c>
      <c r="M24" s="108" t="s">
        <v>37</v>
      </c>
      <c r="N24" s="108" t="s">
        <v>37</v>
      </c>
      <c r="O24" s="108" t="s">
        <v>37</v>
      </c>
      <c r="P24" s="108" t="s">
        <v>44</v>
      </c>
      <c r="Q24" s="108" t="s">
        <v>37</v>
      </c>
      <c r="R24" s="108" t="s">
        <v>44</v>
      </c>
      <c r="S24" s="108" t="s">
        <v>34</v>
      </c>
      <c r="T24" s="108" t="s">
        <v>38</v>
      </c>
      <c r="U24" s="108"/>
      <c r="V24" s="108"/>
      <c r="W24" s="108"/>
      <c r="X24" s="108" t="s">
        <v>831</v>
      </c>
    </row>
    <row r="25" spans="1:24" x14ac:dyDescent="0.25">
      <c r="A25" s="108" t="s">
        <v>845</v>
      </c>
      <c r="B25" s="108" t="s">
        <v>41</v>
      </c>
      <c r="C25" s="108"/>
      <c r="D25" s="108" t="s">
        <v>48</v>
      </c>
      <c r="E25" s="108"/>
      <c r="F25" s="108" t="s">
        <v>134</v>
      </c>
      <c r="G25" s="108" t="s">
        <v>76</v>
      </c>
      <c r="H25" s="108"/>
      <c r="I25" s="108" t="s">
        <v>35</v>
      </c>
      <c r="J25" s="108" t="s">
        <v>35</v>
      </c>
      <c r="K25" s="108" t="s">
        <v>37</v>
      </c>
      <c r="L25" s="108" t="s">
        <v>37</v>
      </c>
      <c r="M25" s="108" t="s">
        <v>37</v>
      </c>
      <c r="N25" s="108" t="s">
        <v>37</v>
      </c>
      <c r="O25" s="108" t="s">
        <v>37</v>
      </c>
      <c r="P25" s="108" t="s">
        <v>37</v>
      </c>
      <c r="Q25" s="108" t="s">
        <v>37</v>
      </c>
      <c r="R25" s="108" t="s">
        <v>37</v>
      </c>
      <c r="S25" s="108" t="s">
        <v>34</v>
      </c>
      <c r="T25" s="108" t="s">
        <v>38</v>
      </c>
      <c r="U25" s="108"/>
      <c r="V25" s="108"/>
      <c r="W25" s="108"/>
      <c r="X25" s="108" t="s">
        <v>831</v>
      </c>
    </row>
    <row r="26" spans="1:24" x14ac:dyDescent="0.25">
      <c r="A26" s="108" t="s">
        <v>844</v>
      </c>
      <c r="B26" s="108" t="s">
        <v>109</v>
      </c>
      <c r="C26" s="108"/>
      <c r="D26" s="108" t="s">
        <v>48</v>
      </c>
      <c r="E26" s="108"/>
      <c r="F26" s="108" t="s">
        <v>113</v>
      </c>
      <c r="G26" s="108" t="s">
        <v>135</v>
      </c>
      <c r="H26" s="108"/>
      <c r="I26" s="108" t="s">
        <v>35</v>
      </c>
      <c r="J26" s="108" t="s">
        <v>35</v>
      </c>
      <c r="K26" s="108" t="s">
        <v>36</v>
      </c>
      <c r="L26" s="108" t="s">
        <v>36</v>
      </c>
      <c r="M26" s="108" t="s">
        <v>36</v>
      </c>
      <c r="N26" s="108" t="s">
        <v>36</v>
      </c>
      <c r="O26" s="108" t="s">
        <v>36</v>
      </c>
      <c r="P26" s="108" t="s">
        <v>36</v>
      </c>
      <c r="Q26" s="108" t="s">
        <v>36</v>
      </c>
      <c r="R26" s="108" t="s">
        <v>44</v>
      </c>
      <c r="S26" s="108" t="s">
        <v>34</v>
      </c>
      <c r="T26" s="108" t="s">
        <v>38</v>
      </c>
      <c r="U26" s="108"/>
      <c r="V26" s="108"/>
      <c r="W26" s="108"/>
      <c r="X26" s="108" t="s">
        <v>831</v>
      </c>
    </row>
    <row r="27" spans="1:24" x14ac:dyDescent="0.25">
      <c r="A27" s="108" t="s">
        <v>843</v>
      </c>
      <c r="B27" s="108" t="s">
        <v>30</v>
      </c>
      <c r="C27" s="108"/>
      <c r="D27" s="108" t="s">
        <v>48</v>
      </c>
      <c r="E27" s="108"/>
      <c r="F27" s="108" t="s">
        <v>215</v>
      </c>
      <c r="G27" s="108" t="s">
        <v>132</v>
      </c>
      <c r="H27" s="108"/>
      <c r="I27" s="108" t="s">
        <v>35</v>
      </c>
      <c r="J27" s="108" t="s">
        <v>34</v>
      </c>
      <c r="K27" s="108" t="s">
        <v>37</v>
      </c>
      <c r="L27" s="108" t="s">
        <v>36</v>
      </c>
      <c r="M27" s="108" t="s">
        <v>36</v>
      </c>
      <c r="N27" s="108" t="s">
        <v>36</v>
      </c>
      <c r="O27" s="108" t="s">
        <v>37</v>
      </c>
      <c r="P27" s="108" t="s">
        <v>44</v>
      </c>
      <c r="Q27" s="108" t="s">
        <v>37</v>
      </c>
      <c r="R27" s="108" t="s">
        <v>37</v>
      </c>
      <c r="S27" s="108" t="s">
        <v>34</v>
      </c>
      <c r="T27" s="108" t="s">
        <v>38</v>
      </c>
      <c r="U27" s="108"/>
      <c r="V27" s="108"/>
      <c r="W27" s="108"/>
      <c r="X27" s="108" t="s">
        <v>831</v>
      </c>
    </row>
    <row r="28" spans="1:24" x14ac:dyDescent="0.25">
      <c r="A28" s="108" t="s">
        <v>842</v>
      </c>
      <c r="B28" s="108" t="s">
        <v>65</v>
      </c>
      <c r="C28" s="108"/>
      <c r="D28" s="108" t="s">
        <v>48</v>
      </c>
      <c r="E28" s="108"/>
      <c r="F28" s="108" t="s">
        <v>113</v>
      </c>
      <c r="G28" s="108" t="s">
        <v>140</v>
      </c>
      <c r="H28" s="108"/>
      <c r="I28" s="108" t="s">
        <v>34</v>
      </c>
      <c r="J28" s="108" t="s">
        <v>35</v>
      </c>
      <c r="K28" s="108" t="s">
        <v>36</v>
      </c>
      <c r="L28" s="108" t="s">
        <v>36</v>
      </c>
      <c r="M28" s="108" t="s">
        <v>36</v>
      </c>
      <c r="N28" s="108" t="s">
        <v>37</v>
      </c>
      <c r="O28" s="108" t="s">
        <v>36</v>
      </c>
      <c r="P28" s="108" t="s">
        <v>36</v>
      </c>
      <c r="Q28" s="108" t="s">
        <v>37</v>
      </c>
      <c r="R28" s="108" t="s">
        <v>37</v>
      </c>
      <c r="S28" s="108" t="s">
        <v>34</v>
      </c>
      <c r="T28" s="108" t="s">
        <v>38</v>
      </c>
      <c r="U28" s="108"/>
      <c r="V28" s="108"/>
      <c r="W28" s="108"/>
      <c r="X28" s="108" t="s">
        <v>831</v>
      </c>
    </row>
    <row r="29" spans="1:24" x14ac:dyDescent="0.25">
      <c r="A29" s="108" t="s">
        <v>841</v>
      </c>
      <c r="B29" s="108" t="s">
        <v>30</v>
      </c>
      <c r="C29" s="108"/>
      <c r="D29" s="108" t="s">
        <v>31</v>
      </c>
      <c r="E29" s="108"/>
      <c r="F29" s="108" t="s">
        <v>711</v>
      </c>
      <c r="G29" s="108" t="s">
        <v>76</v>
      </c>
      <c r="H29" s="108"/>
      <c r="I29" s="108" t="s">
        <v>34</v>
      </c>
      <c r="J29" s="108" t="s">
        <v>35</v>
      </c>
      <c r="K29" s="108" t="s">
        <v>36</v>
      </c>
      <c r="L29" s="108" t="s">
        <v>37</v>
      </c>
      <c r="M29" s="108" t="s">
        <v>36</v>
      </c>
      <c r="N29" s="108" t="s">
        <v>37</v>
      </c>
      <c r="O29" s="108" t="s">
        <v>36</v>
      </c>
      <c r="P29" s="108" t="s">
        <v>37</v>
      </c>
      <c r="Q29" s="108" t="s">
        <v>37</v>
      </c>
      <c r="R29" s="108" t="s">
        <v>36</v>
      </c>
      <c r="S29" s="108" t="s">
        <v>35</v>
      </c>
      <c r="T29" s="108" t="s">
        <v>38</v>
      </c>
      <c r="U29" s="108"/>
      <c r="V29" s="108"/>
      <c r="W29" s="108"/>
      <c r="X29" s="108" t="s">
        <v>831</v>
      </c>
    </row>
    <row r="30" spans="1:24" x14ac:dyDescent="0.25">
      <c r="A30" s="108" t="s">
        <v>840</v>
      </c>
      <c r="B30" s="108" t="s">
        <v>68</v>
      </c>
      <c r="C30" s="108"/>
      <c r="D30" s="108" t="s">
        <v>103</v>
      </c>
      <c r="E30" s="108"/>
      <c r="F30" s="108" t="s">
        <v>596</v>
      </c>
      <c r="G30" s="108" t="s">
        <v>140</v>
      </c>
      <c r="H30" s="108"/>
      <c r="I30" s="108" t="s">
        <v>63</v>
      </c>
      <c r="J30" s="108" t="s">
        <v>34</v>
      </c>
      <c r="K30" s="108" t="s">
        <v>37</v>
      </c>
      <c r="L30" s="108" t="s">
        <v>44</v>
      </c>
      <c r="M30" s="108" t="s">
        <v>37</v>
      </c>
      <c r="N30" s="108" t="s">
        <v>37</v>
      </c>
      <c r="O30" s="108" t="s">
        <v>37</v>
      </c>
      <c r="P30" s="108" t="s">
        <v>36</v>
      </c>
      <c r="Q30" s="108" t="s">
        <v>44</v>
      </c>
      <c r="R30" s="108" t="s">
        <v>44</v>
      </c>
      <c r="S30" s="108" t="s">
        <v>63</v>
      </c>
      <c r="T30" s="108" t="s">
        <v>38</v>
      </c>
      <c r="U30" s="108"/>
      <c r="V30" s="108"/>
      <c r="W30" s="108"/>
      <c r="X30" s="108" t="s">
        <v>831</v>
      </c>
    </row>
    <row r="31" spans="1:24" x14ac:dyDescent="0.25">
      <c r="A31" s="108" t="s">
        <v>839</v>
      </c>
      <c r="B31" s="108" t="s">
        <v>68</v>
      </c>
      <c r="C31" s="108"/>
      <c r="D31" s="108" t="s">
        <v>31</v>
      </c>
      <c r="E31" s="108"/>
      <c r="F31" s="108" t="s">
        <v>711</v>
      </c>
      <c r="G31" s="108" t="s">
        <v>140</v>
      </c>
      <c r="H31" s="108"/>
      <c r="I31" s="108" t="s">
        <v>35</v>
      </c>
      <c r="J31" s="108" t="s">
        <v>35</v>
      </c>
      <c r="K31" s="108" t="s">
        <v>36</v>
      </c>
      <c r="L31" s="108" t="s">
        <v>36</v>
      </c>
      <c r="M31" s="108" t="s">
        <v>36</v>
      </c>
      <c r="N31" s="108" t="s">
        <v>36</v>
      </c>
      <c r="O31" s="108" t="s">
        <v>36</v>
      </c>
      <c r="P31" s="108" t="s">
        <v>36</v>
      </c>
      <c r="Q31" s="108" t="s">
        <v>36</v>
      </c>
      <c r="R31" s="108" t="s">
        <v>36</v>
      </c>
      <c r="S31" s="108" t="s">
        <v>35</v>
      </c>
      <c r="T31" s="108" t="s">
        <v>38</v>
      </c>
      <c r="U31" s="108"/>
      <c r="V31" s="108"/>
      <c r="W31" s="108"/>
      <c r="X31" s="108" t="s">
        <v>831</v>
      </c>
    </row>
    <row r="32" spans="1:24" x14ac:dyDescent="0.25">
      <c r="A32" s="108" t="s">
        <v>838</v>
      </c>
      <c r="B32" s="108" t="s">
        <v>41</v>
      </c>
      <c r="C32" s="108"/>
      <c r="D32" s="108" t="s">
        <v>31</v>
      </c>
      <c r="E32" s="108"/>
      <c r="F32" s="108" t="s">
        <v>711</v>
      </c>
      <c r="G32" s="108" t="s">
        <v>135</v>
      </c>
      <c r="H32" s="108"/>
      <c r="I32" s="108" t="s">
        <v>35</v>
      </c>
      <c r="J32" s="108" t="s">
        <v>35</v>
      </c>
      <c r="K32" s="108" t="s">
        <v>36</v>
      </c>
      <c r="L32" s="108" t="s">
        <v>44</v>
      </c>
      <c r="M32" s="108" t="s">
        <v>36</v>
      </c>
      <c r="N32" s="108" t="s">
        <v>36</v>
      </c>
      <c r="O32" s="108" t="s">
        <v>36</v>
      </c>
      <c r="P32" s="108" t="s">
        <v>36</v>
      </c>
      <c r="Q32" s="108" t="s">
        <v>37</v>
      </c>
      <c r="R32" s="108" t="s">
        <v>37</v>
      </c>
      <c r="S32" s="108" t="s">
        <v>35</v>
      </c>
      <c r="T32" s="108" t="s">
        <v>38</v>
      </c>
      <c r="U32" s="108"/>
      <c r="V32" s="108"/>
      <c r="W32" s="108"/>
      <c r="X32" s="108" t="s">
        <v>831</v>
      </c>
    </row>
    <row r="33" spans="1:24" x14ac:dyDescent="0.25">
      <c r="A33" s="108" t="s">
        <v>837</v>
      </c>
      <c r="B33" s="108" t="s">
        <v>41</v>
      </c>
      <c r="C33" s="108"/>
      <c r="D33" s="108" t="s">
        <v>31</v>
      </c>
      <c r="E33" s="108"/>
      <c r="F33" s="108" t="s">
        <v>711</v>
      </c>
      <c r="G33" s="108" t="s">
        <v>126</v>
      </c>
      <c r="H33" s="108"/>
      <c r="I33" s="108" t="s">
        <v>35</v>
      </c>
      <c r="J33" s="108" t="s">
        <v>35</v>
      </c>
      <c r="K33" s="108" t="s">
        <v>36</v>
      </c>
      <c r="L33" s="108" t="s">
        <v>36</v>
      </c>
      <c r="M33" s="108" t="s">
        <v>36</v>
      </c>
      <c r="N33" s="108" t="s">
        <v>36</v>
      </c>
      <c r="O33" s="108" t="s">
        <v>36</v>
      </c>
      <c r="P33" s="108" t="s">
        <v>36</v>
      </c>
      <c r="Q33" s="108" t="s">
        <v>36</v>
      </c>
      <c r="R33" s="108" t="s">
        <v>36</v>
      </c>
      <c r="S33" s="108" t="s">
        <v>45</v>
      </c>
      <c r="T33" s="108" t="s">
        <v>38</v>
      </c>
      <c r="U33" s="108"/>
      <c r="V33" s="108"/>
      <c r="W33" s="108"/>
      <c r="X33" s="108" t="s">
        <v>831</v>
      </c>
    </row>
    <row r="34" spans="1:24" x14ac:dyDescent="0.25">
      <c r="A34" s="108" t="s">
        <v>836</v>
      </c>
      <c r="B34" s="108" t="s">
        <v>41</v>
      </c>
      <c r="C34" s="108"/>
      <c r="D34" s="108" t="s">
        <v>31</v>
      </c>
      <c r="E34" s="108"/>
      <c r="F34" s="108" t="s">
        <v>711</v>
      </c>
      <c r="G34" s="108" t="s">
        <v>135</v>
      </c>
      <c r="H34" s="108"/>
      <c r="I34" s="108" t="s">
        <v>35</v>
      </c>
      <c r="J34" s="108" t="s">
        <v>35</v>
      </c>
      <c r="K34" s="108" t="s">
        <v>36</v>
      </c>
      <c r="L34" s="108" t="s">
        <v>37</v>
      </c>
      <c r="M34" s="108" t="s">
        <v>36</v>
      </c>
      <c r="N34" s="108" t="s">
        <v>36</v>
      </c>
      <c r="O34" s="108" t="s">
        <v>36</v>
      </c>
      <c r="P34" s="108" t="s">
        <v>36</v>
      </c>
      <c r="Q34" s="108" t="s">
        <v>36</v>
      </c>
      <c r="R34" s="108" t="s">
        <v>37</v>
      </c>
      <c r="S34" s="108" t="s">
        <v>35</v>
      </c>
      <c r="T34" s="108" t="s">
        <v>38</v>
      </c>
      <c r="U34" s="108"/>
      <c r="V34" s="108"/>
      <c r="W34" s="108"/>
      <c r="X34" s="108" t="s">
        <v>831</v>
      </c>
    </row>
    <row r="35" spans="1:24" x14ac:dyDescent="0.25">
      <c r="A35" s="108" t="s">
        <v>835</v>
      </c>
      <c r="B35" s="108" t="s">
        <v>73</v>
      </c>
      <c r="C35" s="108" t="s">
        <v>834</v>
      </c>
      <c r="D35" s="108" t="s">
        <v>73</v>
      </c>
      <c r="E35" s="108" t="s">
        <v>385</v>
      </c>
      <c r="F35" s="108" t="s">
        <v>385</v>
      </c>
      <c r="G35" s="108" t="s">
        <v>126</v>
      </c>
      <c r="H35" s="108"/>
      <c r="I35" s="108" t="s">
        <v>35</v>
      </c>
      <c r="J35" s="108" t="s">
        <v>35</v>
      </c>
      <c r="K35" s="108" t="s">
        <v>36</v>
      </c>
      <c r="L35" s="108" t="s">
        <v>36</v>
      </c>
      <c r="M35" s="108" t="s">
        <v>36</v>
      </c>
      <c r="N35" s="108" t="s">
        <v>36</v>
      </c>
      <c r="O35" s="108" t="s">
        <v>36</v>
      </c>
      <c r="P35" s="108" t="s">
        <v>36</v>
      </c>
      <c r="Q35" s="108" t="s">
        <v>36</v>
      </c>
      <c r="R35" s="108" t="s">
        <v>44</v>
      </c>
      <c r="S35" s="108" t="s">
        <v>45</v>
      </c>
      <c r="T35" s="108" t="s">
        <v>38</v>
      </c>
      <c r="U35" s="108"/>
      <c r="V35" s="108"/>
      <c r="W35" s="108"/>
      <c r="X35" s="108" t="s">
        <v>831</v>
      </c>
    </row>
    <row r="36" spans="1:24" x14ac:dyDescent="0.25">
      <c r="A36" s="108" t="s">
        <v>833</v>
      </c>
      <c r="B36" s="108" t="s">
        <v>109</v>
      </c>
      <c r="C36" s="108"/>
      <c r="D36" s="108" t="s">
        <v>31</v>
      </c>
      <c r="E36" s="108"/>
      <c r="F36" s="108" t="s">
        <v>321</v>
      </c>
      <c r="G36" s="108" t="s">
        <v>135</v>
      </c>
      <c r="H36" s="108"/>
      <c r="I36" s="108" t="s">
        <v>35</v>
      </c>
      <c r="J36" s="108" t="s">
        <v>35</v>
      </c>
      <c r="K36" s="108" t="s">
        <v>36</v>
      </c>
      <c r="L36" s="108" t="s">
        <v>44</v>
      </c>
      <c r="M36" s="108" t="s">
        <v>36</v>
      </c>
      <c r="N36" s="108" t="s">
        <v>36</v>
      </c>
      <c r="O36" s="108" t="s">
        <v>36</v>
      </c>
      <c r="P36" s="108" t="s">
        <v>36</v>
      </c>
      <c r="Q36" s="108" t="s">
        <v>36</v>
      </c>
      <c r="R36" s="108" t="s">
        <v>36</v>
      </c>
      <c r="S36" s="108" t="s">
        <v>45</v>
      </c>
      <c r="T36" s="108" t="s">
        <v>38</v>
      </c>
      <c r="U36" s="108"/>
      <c r="V36" s="108"/>
      <c r="W36" s="108"/>
      <c r="X36" s="108" t="s">
        <v>831</v>
      </c>
    </row>
    <row r="37" spans="1:24" x14ac:dyDescent="0.25">
      <c r="A37" s="108" t="s">
        <v>832</v>
      </c>
      <c r="B37" s="108" t="s">
        <v>285</v>
      </c>
      <c r="C37" s="108"/>
      <c r="D37" s="108" t="s">
        <v>31</v>
      </c>
      <c r="E37" s="108"/>
      <c r="F37" s="108" t="s">
        <v>922</v>
      </c>
      <c r="G37" s="108" t="s">
        <v>140</v>
      </c>
      <c r="H37" s="108"/>
      <c r="I37" s="108" t="s">
        <v>63</v>
      </c>
      <c r="J37" s="108" t="s">
        <v>63</v>
      </c>
      <c r="K37" s="108" t="s">
        <v>44</v>
      </c>
      <c r="L37" s="108" t="s">
        <v>44</v>
      </c>
      <c r="M37" s="108" t="s">
        <v>44</v>
      </c>
      <c r="N37" s="108" t="s">
        <v>44</v>
      </c>
      <c r="O37" s="108" t="s">
        <v>37</v>
      </c>
      <c r="P37" s="108" t="s">
        <v>37</v>
      </c>
      <c r="Q37" s="108" t="s">
        <v>44</v>
      </c>
      <c r="R37" s="108" t="s">
        <v>37</v>
      </c>
      <c r="S37" s="108" t="s">
        <v>63</v>
      </c>
      <c r="T37" s="108" t="s">
        <v>38</v>
      </c>
      <c r="U37" s="108"/>
      <c r="V37" s="108"/>
      <c r="W37" s="108"/>
      <c r="X37" s="108" t="s">
        <v>831</v>
      </c>
    </row>
    <row r="38" spans="1:24" x14ac:dyDescent="0.25">
      <c r="A38" s="108" t="s">
        <v>830</v>
      </c>
      <c r="B38" s="108" t="s">
        <v>109</v>
      </c>
      <c r="C38" s="108"/>
      <c r="D38" s="108" t="s">
        <v>31</v>
      </c>
      <c r="E38" s="108"/>
      <c r="F38" s="108" t="s">
        <v>602</v>
      </c>
      <c r="G38" s="108" t="s">
        <v>149</v>
      </c>
      <c r="H38" s="108"/>
      <c r="I38" s="108" t="s">
        <v>35</v>
      </c>
      <c r="J38" s="108" t="s">
        <v>35</v>
      </c>
      <c r="K38" s="108" t="s">
        <v>36</v>
      </c>
      <c r="L38" s="108" t="s">
        <v>37</v>
      </c>
      <c r="M38" s="108" t="s">
        <v>36</v>
      </c>
      <c r="N38" s="108" t="s">
        <v>36</v>
      </c>
      <c r="O38" s="108" t="s">
        <v>36</v>
      </c>
      <c r="P38" s="108" t="s">
        <v>37</v>
      </c>
      <c r="Q38" s="108" t="s">
        <v>36</v>
      </c>
      <c r="R38" s="108" t="s">
        <v>36</v>
      </c>
      <c r="S38" s="108" t="s">
        <v>45</v>
      </c>
      <c r="T38" s="108" t="s">
        <v>38</v>
      </c>
      <c r="U38" s="108"/>
      <c r="V38" s="108"/>
      <c r="W38" s="108"/>
      <c r="X38" s="108" t="s">
        <v>811</v>
      </c>
    </row>
    <row r="39" spans="1:24" x14ac:dyDescent="0.25">
      <c r="A39" s="108" t="s">
        <v>829</v>
      </c>
      <c r="B39" s="108" t="s">
        <v>73</v>
      </c>
      <c r="C39" s="108" t="s">
        <v>828</v>
      </c>
      <c r="D39" s="108" t="s">
        <v>48</v>
      </c>
      <c r="E39" s="108"/>
      <c r="F39" s="108" t="s">
        <v>827</v>
      </c>
      <c r="G39" s="108" t="s">
        <v>135</v>
      </c>
      <c r="H39" s="108"/>
      <c r="I39" s="108" t="s">
        <v>35</v>
      </c>
      <c r="J39" s="108" t="s">
        <v>35</v>
      </c>
      <c r="K39" s="108" t="s">
        <v>37</v>
      </c>
      <c r="L39" s="108" t="s">
        <v>44</v>
      </c>
      <c r="M39" s="108" t="s">
        <v>37</v>
      </c>
      <c r="N39" s="108" t="s">
        <v>37</v>
      </c>
      <c r="O39" s="108" t="s">
        <v>37</v>
      </c>
      <c r="P39" s="108" t="s">
        <v>36</v>
      </c>
      <c r="Q39" s="108" t="s">
        <v>37</v>
      </c>
      <c r="R39" s="108" t="s">
        <v>37</v>
      </c>
      <c r="S39" s="108" t="s">
        <v>35</v>
      </c>
      <c r="T39" s="108" t="s">
        <v>38</v>
      </c>
      <c r="U39" s="108"/>
      <c r="V39" s="108"/>
      <c r="W39" s="108"/>
      <c r="X39" s="108" t="s">
        <v>811</v>
      </c>
    </row>
    <row r="40" spans="1:24" x14ac:dyDescent="0.25">
      <c r="A40" s="108" t="s">
        <v>826</v>
      </c>
      <c r="B40" s="108" t="s">
        <v>255</v>
      </c>
      <c r="C40" s="108"/>
      <c r="D40" s="108" t="s">
        <v>48</v>
      </c>
      <c r="E40" s="108"/>
      <c r="F40" s="108" t="s">
        <v>215</v>
      </c>
      <c r="G40" s="108" t="s">
        <v>140</v>
      </c>
      <c r="H40" s="108"/>
      <c r="I40" s="108" t="s">
        <v>34</v>
      </c>
      <c r="J40" s="108" t="s">
        <v>34</v>
      </c>
      <c r="K40" s="108" t="s">
        <v>44</v>
      </c>
      <c r="L40" s="108" t="s">
        <v>44</v>
      </c>
      <c r="M40" s="108" t="s">
        <v>37</v>
      </c>
      <c r="N40" s="108" t="s">
        <v>44</v>
      </c>
      <c r="O40" s="108" t="s">
        <v>44</v>
      </c>
      <c r="P40" s="108" t="s">
        <v>44</v>
      </c>
      <c r="Q40" s="108" t="s">
        <v>44</v>
      </c>
      <c r="R40" s="108" t="s">
        <v>59</v>
      </c>
      <c r="S40" s="108" t="s">
        <v>34</v>
      </c>
      <c r="T40" s="108" t="s">
        <v>38</v>
      </c>
      <c r="U40" s="108"/>
      <c r="V40" s="108"/>
      <c r="W40" s="108"/>
      <c r="X40" s="108" t="s">
        <v>811</v>
      </c>
    </row>
    <row r="41" spans="1:24" x14ac:dyDescent="0.25">
      <c r="A41" s="108" t="s">
        <v>825</v>
      </c>
      <c r="B41" s="108" t="s">
        <v>65</v>
      </c>
      <c r="C41" s="108"/>
      <c r="D41" s="108" t="s">
        <v>73</v>
      </c>
      <c r="E41" s="108" t="s">
        <v>792</v>
      </c>
      <c r="F41" s="108" t="s">
        <v>711</v>
      </c>
      <c r="G41" s="108" t="s">
        <v>73</v>
      </c>
      <c r="H41" s="108" t="s">
        <v>792</v>
      </c>
      <c r="I41" s="108" t="s">
        <v>34</v>
      </c>
      <c r="J41" s="108" t="s">
        <v>34</v>
      </c>
      <c r="K41" s="108" t="s">
        <v>57</v>
      </c>
      <c r="L41" s="108" t="s">
        <v>57</v>
      </c>
      <c r="M41" s="108" t="s">
        <v>37</v>
      </c>
      <c r="N41" s="108" t="s">
        <v>37</v>
      </c>
      <c r="O41" s="108" t="s">
        <v>57</v>
      </c>
      <c r="P41" s="108" t="s">
        <v>44</v>
      </c>
      <c r="Q41" s="108" t="s">
        <v>37</v>
      </c>
      <c r="R41" s="108" t="s">
        <v>44</v>
      </c>
      <c r="S41" s="108" t="s">
        <v>34</v>
      </c>
      <c r="T41" s="108" t="s">
        <v>38</v>
      </c>
      <c r="U41" s="108"/>
      <c r="V41" s="108"/>
      <c r="W41" s="108"/>
      <c r="X41" s="108" t="s">
        <v>811</v>
      </c>
    </row>
    <row r="42" spans="1:24" x14ac:dyDescent="0.25">
      <c r="A42" s="108" t="s">
        <v>824</v>
      </c>
      <c r="B42" s="108" t="s">
        <v>88</v>
      </c>
      <c r="C42" s="108"/>
      <c r="D42" s="108" t="s">
        <v>48</v>
      </c>
      <c r="E42" s="108"/>
      <c r="F42" s="108" t="s">
        <v>158</v>
      </c>
      <c r="G42" s="108" t="s">
        <v>132</v>
      </c>
      <c r="H42" s="108"/>
      <c r="I42" s="108" t="s">
        <v>34</v>
      </c>
      <c r="J42" s="108" t="s">
        <v>34</v>
      </c>
      <c r="K42" s="108" t="s">
        <v>59</v>
      </c>
      <c r="L42" s="108" t="s">
        <v>36</v>
      </c>
      <c r="M42" s="108" t="s">
        <v>37</v>
      </c>
      <c r="N42" s="108" t="s">
        <v>44</v>
      </c>
      <c r="O42" s="108" t="s">
        <v>36</v>
      </c>
      <c r="P42" s="108" t="s">
        <v>59</v>
      </c>
      <c r="Q42" s="108" t="s">
        <v>44</v>
      </c>
      <c r="R42" s="108" t="s">
        <v>58</v>
      </c>
      <c r="S42" s="108" t="s">
        <v>63</v>
      </c>
      <c r="T42" s="108" t="s">
        <v>38</v>
      </c>
      <c r="U42" s="108"/>
      <c r="V42" s="108"/>
      <c r="W42" s="108"/>
      <c r="X42" s="108" t="s">
        <v>811</v>
      </c>
    </row>
    <row r="43" spans="1:24" x14ac:dyDescent="0.25">
      <c r="A43" s="108" t="s">
        <v>823</v>
      </c>
      <c r="B43" s="108" t="s">
        <v>154</v>
      </c>
      <c r="C43" s="108"/>
      <c r="D43" s="108" t="s">
        <v>31</v>
      </c>
      <c r="E43" s="108"/>
      <c r="F43" s="108" t="s">
        <v>711</v>
      </c>
      <c r="G43" s="108" t="s">
        <v>140</v>
      </c>
      <c r="H43" s="108"/>
      <c r="I43" s="108" t="s">
        <v>35</v>
      </c>
      <c r="J43" s="108" t="s">
        <v>35</v>
      </c>
      <c r="K43" s="108" t="s">
        <v>37</v>
      </c>
      <c r="L43" s="108" t="s">
        <v>44</v>
      </c>
      <c r="M43" s="108" t="s">
        <v>36</v>
      </c>
      <c r="N43" s="108" t="s">
        <v>36</v>
      </c>
      <c r="O43" s="108" t="s">
        <v>36</v>
      </c>
      <c r="P43" s="108" t="s">
        <v>36</v>
      </c>
      <c r="Q43" s="108" t="s">
        <v>37</v>
      </c>
      <c r="R43" s="108" t="s">
        <v>44</v>
      </c>
      <c r="S43" s="108" t="s">
        <v>45</v>
      </c>
      <c r="T43" s="108" t="s">
        <v>38</v>
      </c>
      <c r="U43" s="108"/>
      <c r="V43" s="108"/>
      <c r="W43" s="108"/>
      <c r="X43" s="108" t="s">
        <v>811</v>
      </c>
    </row>
    <row r="44" spans="1:24" x14ac:dyDescent="0.25">
      <c r="A44" s="108" t="s">
        <v>822</v>
      </c>
      <c r="B44" s="108" t="s">
        <v>65</v>
      </c>
      <c r="C44" s="108"/>
      <c r="D44" s="108" t="s">
        <v>48</v>
      </c>
      <c r="E44" s="108"/>
      <c r="F44" s="108" t="s">
        <v>158</v>
      </c>
      <c r="G44" s="108" t="s">
        <v>126</v>
      </c>
      <c r="H44" s="108"/>
      <c r="I44" s="108" t="s">
        <v>35</v>
      </c>
      <c r="J44" s="108" t="s">
        <v>34</v>
      </c>
      <c r="K44" s="108" t="s">
        <v>59</v>
      </c>
      <c r="L44" s="108" t="s">
        <v>36</v>
      </c>
      <c r="M44" s="108" t="s">
        <v>37</v>
      </c>
      <c r="N44" s="108" t="s">
        <v>37</v>
      </c>
      <c r="O44" s="108" t="s">
        <v>36</v>
      </c>
      <c r="P44" s="108" t="s">
        <v>36</v>
      </c>
      <c r="Q44" s="108" t="s">
        <v>36</v>
      </c>
      <c r="R44" s="108" t="s">
        <v>37</v>
      </c>
      <c r="S44" s="108" t="s">
        <v>45</v>
      </c>
      <c r="T44" s="108" t="s">
        <v>38</v>
      </c>
      <c r="U44" s="108"/>
      <c r="V44" s="108"/>
      <c r="W44" s="108"/>
      <c r="X44" s="108" t="s">
        <v>811</v>
      </c>
    </row>
    <row r="45" spans="1:24" x14ac:dyDescent="0.25">
      <c r="A45" s="108" t="s">
        <v>821</v>
      </c>
      <c r="B45" s="108" t="s">
        <v>53</v>
      </c>
      <c r="C45" s="108"/>
      <c r="D45" s="108" t="s">
        <v>81</v>
      </c>
      <c r="E45" s="108"/>
      <c r="F45" s="108" t="s">
        <v>81</v>
      </c>
      <c r="G45" s="108" t="s">
        <v>149</v>
      </c>
      <c r="H45" s="108"/>
      <c r="I45" s="108" t="s">
        <v>35</v>
      </c>
      <c r="J45" s="108" t="s">
        <v>35</v>
      </c>
      <c r="K45" s="108" t="s">
        <v>36</v>
      </c>
      <c r="L45" s="108" t="s">
        <v>36</v>
      </c>
      <c r="M45" s="108" t="s">
        <v>36</v>
      </c>
      <c r="N45" s="108" t="s">
        <v>37</v>
      </c>
      <c r="O45" s="108" t="s">
        <v>36</v>
      </c>
      <c r="P45" s="108" t="s">
        <v>37</v>
      </c>
      <c r="Q45" s="108" t="s">
        <v>36</v>
      </c>
      <c r="R45" s="108" t="s">
        <v>44</v>
      </c>
      <c r="S45" s="108" t="s">
        <v>35</v>
      </c>
      <c r="T45" s="108" t="s">
        <v>38</v>
      </c>
      <c r="U45" s="108"/>
      <c r="V45" s="108"/>
      <c r="W45" s="108"/>
      <c r="X45" s="108" t="s">
        <v>811</v>
      </c>
    </row>
    <row r="46" spans="1:24" x14ac:dyDescent="0.25">
      <c r="A46" s="108" t="s">
        <v>820</v>
      </c>
      <c r="B46" s="108" t="s">
        <v>65</v>
      </c>
      <c r="C46" s="108"/>
      <c r="D46" s="108" t="s">
        <v>119</v>
      </c>
      <c r="E46" s="108"/>
      <c r="F46" s="108" t="s">
        <v>819</v>
      </c>
      <c r="G46" s="108" t="s">
        <v>132</v>
      </c>
      <c r="H46" s="108"/>
      <c r="I46" s="108" t="s">
        <v>35</v>
      </c>
      <c r="J46" s="108" t="s">
        <v>34</v>
      </c>
      <c r="K46" s="108" t="s">
        <v>37</v>
      </c>
      <c r="L46" s="108" t="s">
        <v>37</v>
      </c>
      <c r="M46" s="108" t="s">
        <v>37</v>
      </c>
      <c r="N46" s="108" t="s">
        <v>37</v>
      </c>
      <c r="O46" s="108" t="s">
        <v>44</v>
      </c>
      <c r="P46" s="108" t="s">
        <v>37</v>
      </c>
      <c r="Q46" s="108" t="s">
        <v>37</v>
      </c>
      <c r="R46" s="108" t="s">
        <v>44</v>
      </c>
      <c r="S46" s="108" t="s">
        <v>34</v>
      </c>
      <c r="T46" s="108" t="s">
        <v>38</v>
      </c>
      <c r="U46" s="108"/>
      <c r="V46" s="108"/>
      <c r="W46" s="108"/>
      <c r="X46" s="108" t="s">
        <v>811</v>
      </c>
    </row>
    <row r="47" spans="1:24" x14ac:dyDescent="0.25">
      <c r="A47" s="108" t="s">
        <v>818</v>
      </c>
      <c r="B47" s="108" t="s">
        <v>65</v>
      </c>
      <c r="C47" s="108"/>
      <c r="D47" s="108" t="s">
        <v>48</v>
      </c>
      <c r="E47" s="108"/>
      <c r="F47" s="108" t="s">
        <v>113</v>
      </c>
      <c r="G47" s="108" t="s">
        <v>135</v>
      </c>
      <c r="H47" s="108"/>
      <c r="I47" s="108" t="s">
        <v>34</v>
      </c>
      <c r="J47" s="108" t="s">
        <v>35</v>
      </c>
      <c r="K47" s="108" t="s">
        <v>36</v>
      </c>
      <c r="L47" s="108" t="s">
        <v>37</v>
      </c>
      <c r="M47" s="108" t="s">
        <v>36</v>
      </c>
      <c r="N47" s="108" t="s">
        <v>37</v>
      </c>
      <c r="O47" s="108" t="s">
        <v>36</v>
      </c>
      <c r="P47" s="108" t="s">
        <v>36</v>
      </c>
      <c r="Q47" s="108" t="s">
        <v>37</v>
      </c>
      <c r="R47" s="108" t="s">
        <v>44</v>
      </c>
      <c r="S47" s="108" t="s">
        <v>35</v>
      </c>
      <c r="T47" s="108" t="s">
        <v>38</v>
      </c>
      <c r="U47" s="108"/>
      <c r="V47" s="108"/>
      <c r="W47" s="108"/>
      <c r="X47" s="108" t="s">
        <v>811</v>
      </c>
    </row>
    <row r="48" spans="1:24" x14ac:dyDescent="0.25">
      <c r="A48" s="108" t="s">
        <v>817</v>
      </c>
      <c r="B48" s="108" t="s">
        <v>53</v>
      </c>
      <c r="C48" s="108"/>
      <c r="D48" s="108" t="s">
        <v>61</v>
      </c>
      <c r="E48" s="108"/>
      <c r="F48" s="110" t="s">
        <v>923</v>
      </c>
      <c r="G48" s="108" t="s">
        <v>129</v>
      </c>
      <c r="H48" s="108"/>
      <c r="I48" s="108" t="s">
        <v>34</v>
      </c>
      <c r="J48" s="108" t="s">
        <v>35</v>
      </c>
      <c r="K48" s="108" t="s">
        <v>36</v>
      </c>
      <c r="L48" s="108" t="s">
        <v>37</v>
      </c>
      <c r="M48" s="108" t="s">
        <v>36</v>
      </c>
      <c r="N48" s="108" t="s">
        <v>36</v>
      </c>
      <c r="O48" s="108" t="s">
        <v>36</v>
      </c>
      <c r="P48" s="108" t="s">
        <v>36</v>
      </c>
      <c r="Q48" s="108" t="s">
        <v>36</v>
      </c>
      <c r="R48" s="108" t="s">
        <v>37</v>
      </c>
      <c r="S48" s="108" t="s">
        <v>35</v>
      </c>
      <c r="T48" s="108" t="s">
        <v>38</v>
      </c>
      <c r="U48" s="108"/>
      <c r="V48" s="108"/>
      <c r="W48" s="108"/>
      <c r="X48" s="108" t="s">
        <v>811</v>
      </c>
    </row>
    <row r="49" spans="1:24" x14ac:dyDescent="0.25">
      <c r="A49" s="108" t="s">
        <v>816</v>
      </c>
      <c r="B49" s="108" t="s">
        <v>68</v>
      </c>
      <c r="C49" s="108"/>
      <c r="D49" s="108" t="s">
        <v>31</v>
      </c>
      <c r="E49" s="108"/>
      <c r="F49" s="108" t="s">
        <v>711</v>
      </c>
      <c r="G49" s="108" t="s">
        <v>126</v>
      </c>
      <c r="H49" s="108"/>
      <c r="I49" s="108" t="s">
        <v>35</v>
      </c>
      <c r="J49" s="108" t="s">
        <v>35</v>
      </c>
      <c r="K49" s="108" t="s">
        <v>37</v>
      </c>
      <c r="L49" s="108" t="s">
        <v>57</v>
      </c>
      <c r="M49" s="108" t="s">
        <v>37</v>
      </c>
      <c r="N49" s="108" t="s">
        <v>37</v>
      </c>
      <c r="O49" s="108" t="s">
        <v>36</v>
      </c>
      <c r="P49" s="108" t="s">
        <v>37</v>
      </c>
      <c r="Q49" s="108" t="s">
        <v>37</v>
      </c>
      <c r="R49" s="108" t="s">
        <v>37</v>
      </c>
      <c r="S49" s="108" t="s">
        <v>34</v>
      </c>
      <c r="T49" s="108" t="s">
        <v>38</v>
      </c>
      <c r="U49" s="108"/>
      <c r="V49" s="108"/>
      <c r="W49" s="108"/>
      <c r="X49" s="108" t="s">
        <v>811</v>
      </c>
    </row>
    <row r="50" spans="1:24" x14ac:dyDescent="0.25">
      <c r="A50" s="108" t="s">
        <v>815</v>
      </c>
      <c r="B50" s="108" t="s">
        <v>53</v>
      </c>
      <c r="C50" s="108"/>
      <c r="D50" s="108" t="s">
        <v>48</v>
      </c>
      <c r="E50" s="108"/>
      <c r="F50" s="108" t="s">
        <v>924</v>
      </c>
      <c r="G50" s="108" t="s">
        <v>135</v>
      </c>
      <c r="H50" s="108"/>
      <c r="I50" s="108" t="s">
        <v>35</v>
      </c>
      <c r="J50" s="108" t="s">
        <v>35</v>
      </c>
      <c r="K50" s="108" t="s">
        <v>36</v>
      </c>
      <c r="L50" s="108" t="s">
        <v>36</v>
      </c>
      <c r="M50" s="108" t="s">
        <v>36</v>
      </c>
      <c r="N50" s="108" t="s">
        <v>36</v>
      </c>
      <c r="O50" s="108" t="s">
        <v>36</v>
      </c>
      <c r="P50" s="108" t="s">
        <v>36</v>
      </c>
      <c r="Q50" s="108" t="s">
        <v>36</v>
      </c>
      <c r="R50" s="108" t="s">
        <v>36</v>
      </c>
      <c r="S50" s="108" t="s">
        <v>45</v>
      </c>
      <c r="T50" s="108" t="s">
        <v>38</v>
      </c>
      <c r="U50" s="108"/>
      <c r="V50" s="108"/>
      <c r="W50" s="108"/>
      <c r="X50" s="108" t="s">
        <v>811</v>
      </c>
    </row>
    <row r="51" spans="1:24" x14ac:dyDescent="0.25">
      <c r="A51" s="108" t="s">
        <v>814</v>
      </c>
      <c r="B51" s="108" t="s">
        <v>65</v>
      </c>
      <c r="C51" s="108"/>
      <c r="D51" s="108" t="s">
        <v>48</v>
      </c>
      <c r="E51" s="108"/>
      <c r="F51" s="108" t="s">
        <v>262</v>
      </c>
      <c r="G51" s="108" t="s">
        <v>129</v>
      </c>
      <c r="H51" s="108"/>
      <c r="I51" s="108" t="s">
        <v>35</v>
      </c>
      <c r="J51" s="108" t="s">
        <v>35</v>
      </c>
      <c r="K51" s="108" t="s">
        <v>36</v>
      </c>
      <c r="L51" s="108" t="s">
        <v>36</v>
      </c>
      <c r="M51" s="108" t="s">
        <v>36</v>
      </c>
      <c r="N51" s="108" t="s">
        <v>36</v>
      </c>
      <c r="O51" s="108" t="s">
        <v>36</v>
      </c>
      <c r="P51" s="108" t="s">
        <v>36</v>
      </c>
      <c r="Q51" s="108" t="s">
        <v>37</v>
      </c>
      <c r="R51" s="108" t="s">
        <v>37</v>
      </c>
      <c r="S51" s="108" t="s">
        <v>34</v>
      </c>
      <c r="T51" s="108" t="s">
        <v>38</v>
      </c>
      <c r="U51" s="108"/>
      <c r="V51" s="108"/>
      <c r="W51" s="108"/>
      <c r="X51" s="108" t="s">
        <v>811</v>
      </c>
    </row>
    <row r="52" spans="1:24" x14ac:dyDescent="0.25">
      <c r="A52" s="108" t="s">
        <v>813</v>
      </c>
      <c r="B52" s="108" t="s">
        <v>65</v>
      </c>
      <c r="C52" s="108"/>
      <c r="D52" s="108" t="s">
        <v>31</v>
      </c>
      <c r="E52" s="108"/>
      <c r="F52" s="108" t="s">
        <v>711</v>
      </c>
      <c r="G52" s="108" t="s">
        <v>126</v>
      </c>
      <c r="H52" s="108"/>
      <c r="I52" s="108" t="s">
        <v>35</v>
      </c>
      <c r="J52" s="108" t="s">
        <v>35</v>
      </c>
      <c r="K52" s="108" t="s">
        <v>36</v>
      </c>
      <c r="L52" s="108" t="s">
        <v>36</v>
      </c>
      <c r="M52" s="108" t="s">
        <v>36</v>
      </c>
      <c r="N52" s="108" t="s">
        <v>36</v>
      </c>
      <c r="O52" s="108" t="s">
        <v>36</v>
      </c>
      <c r="P52" s="108" t="s">
        <v>36</v>
      </c>
      <c r="Q52" s="108" t="s">
        <v>36</v>
      </c>
      <c r="R52" s="108" t="s">
        <v>36</v>
      </c>
      <c r="S52" s="108" t="s">
        <v>45</v>
      </c>
      <c r="T52" s="108" t="s">
        <v>38</v>
      </c>
      <c r="U52" s="108"/>
      <c r="V52" s="108"/>
      <c r="W52" s="108"/>
      <c r="X52" s="108" t="s">
        <v>811</v>
      </c>
    </row>
    <row r="53" spans="1:24" x14ac:dyDescent="0.25">
      <c r="A53" s="108" t="s">
        <v>812</v>
      </c>
      <c r="B53" s="108" t="s">
        <v>53</v>
      </c>
      <c r="C53" s="108"/>
      <c r="D53" s="108" t="s">
        <v>61</v>
      </c>
      <c r="E53" s="108"/>
      <c r="F53" s="110" t="s">
        <v>925</v>
      </c>
      <c r="G53" s="108" t="s">
        <v>149</v>
      </c>
      <c r="H53" s="108"/>
      <c r="I53" s="108" t="s">
        <v>51</v>
      </c>
      <c r="J53" s="108" t="s">
        <v>34</v>
      </c>
      <c r="K53" s="108" t="s">
        <v>37</v>
      </c>
      <c r="L53" s="108" t="s">
        <v>37</v>
      </c>
      <c r="M53" s="108" t="s">
        <v>37</v>
      </c>
      <c r="N53" s="108" t="s">
        <v>37</v>
      </c>
      <c r="O53" s="108" t="s">
        <v>44</v>
      </c>
      <c r="P53" s="108" t="s">
        <v>44</v>
      </c>
      <c r="Q53" s="108" t="s">
        <v>37</v>
      </c>
      <c r="R53" s="108" t="s">
        <v>44</v>
      </c>
      <c r="S53" s="108" t="s">
        <v>34</v>
      </c>
      <c r="T53" s="108" t="s">
        <v>38</v>
      </c>
      <c r="U53" s="108"/>
      <c r="V53" s="108"/>
      <c r="W53" s="108"/>
      <c r="X53" s="108" t="s">
        <v>811</v>
      </c>
    </row>
    <row r="54" spans="1:24" x14ac:dyDescent="0.25">
      <c r="A54" s="108" t="s">
        <v>810</v>
      </c>
      <c r="B54" s="108" t="s">
        <v>68</v>
      </c>
      <c r="C54" s="108"/>
      <c r="D54" s="108" t="s">
        <v>73</v>
      </c>
      <c r="E54" s="108" t="s">
        <v>809</v>
      </c>
      <c r="F54" s="108" t="s">
        <v>375</v>
      </c>
      <c r="G54" s="108" t="s">
        <v>135</v>
      </c>
      <c r="H54" s="108"/>
      <c r="I54" s="108" t="s">
        <v>35</v>
      </c>
      <c r="J54" s="108" t="s">
        <v>35</v>
      </c>
      <c r="K54" s="108" t="s">
        <v>36</v>
      </c>
      <c r="L54" s="108" t="s">
        <v>36</v>
      </c>
      <c r="M54" s="108" t="s">
        <v>36</v>
      </c>
      <c r="N54" s="108" t="s">
        <v>36</v>
      </c>
      <c r="O54" s="108" t="s">
        <v>36</v>
      </c>
      <c r="P54" s="108" t="s">
        <v>36</v>
      </c>
      <c r="Q54" s="108" t="s">
        <v>36</v>
      </c>
      <c r="R54" s="108" t="s">
        <v>36</v>
      </c>
      <c r="S54" s="108" t="s">
        <v>45</v>
      </c>
      <c r="T54" s="108" t="s">
        <v>38</v>
      </c>
      <c r="U54" s="108"/>
      <c r="V54" s="108"/>
      <c r="W54" s="108"/>
      <c r="X54" s="108" t="s">
        <v>803</v>
      </c>
    </row>
    <row r="55" spans="1:24" x14ac:dyDescent="0.25">
      <c r="A55" s="108" t="s">
        <v>808</v>
      </c>
      <c r="B55" s="108" t="s">
        <v>53</v>
      </c>
      <c r="C55" s="108"/>
      <c r="D55" s="108" t="s">
        <v>61</v>
      </c>
      <c r="E55" s="108"/>
      <c r="F55" s="108" t="s">
        <v>711</v>
      </c>
      <c r="G55" s="108" t="s">
        <v>132</v>
      </c>
      <c r="H55" s="108"/>
      <c r="I55" s="108" t="s">
        <v>63</v>
      </c>
      <c r="J55" s="108" t="s">
        <v>34</v>
      </c>
      <c r="K55" s="108" t="s">
        <v>44</v>
      </c>
      <c r="L55" s="108" t="s">
        <v>44</v>
      </c>
      <c r="M55" s="108" t="s">
        <v>37</v>
      </c>
      <c r="N55" s="108" t="s">
        <v>37</v>
      </c>
      <c r="O55" s="108" t="s">
        <v>36</v>
      </c>
      <c r="P55" s="108" t="s">
        <v>37</v>
      </c>
      <c r="Q55" s="108" t="s">
        <v>37</v>
      </c>
      <c r="R55" s="108" t="s">
        <v>44</v>
      </c>
      <c r="S55" s="108" t="s">
        <v>34</v>
      </c>
      <c r="T55" s="108" t="s">
        <v>38</v>
      </c>
      <c r="U55" s="108"/>
      <c r="V55" s="108"/>
      <c r="W55" s="108"/>
      <c r="X55" s="108" t="s">
        <v>803</v>
      </c>
    </row>
    <row r="56" spans="1:24" x14ac:dyDescent="0.25">
      <c r="A56" s="108" t="s">
        <v>807</v>
      </c>
      <c r="B56" s="108" t="s">
        <v>255</v>
      </c>
      <c r="C56" s="108"/>
      <c r="D56" s="108" t="s">
        <v>73</v>
      </c>
      <c r="E56" s="108" t="s">
        <v>375</v>
      </c>
      <c r="F56" s="108" t="s">
        <v>926</v>
      </c>
      <c r="G56" s="108" t="s">
        <v>126</v>
      </c>
      <c r="H56" s="108"/>
      <c r="I56" s="108" t="s">
        <v>34</v>
      </c>
      <c r="J56" s="108" t="s">
        <v>63</v>
      </c>
      <c r="K56" s="108" t="s">
        <v>44</v>
      </c>
      <c r="L56" s="108" t="s">
        <v>44</v>
      </c>
      <c r="M56" s="108" t="s">
        <v>44</v>
      </c>
      <c r="N56" s="108" t="s">
        <v>37</v>
      </c>
      <c r="O56" s="108" t="s">
        <v>37</v>
      </c>
      <c r="P56" s="108" t="s">
        <v>37</v>
      </c>
      <c r="Q56" s="108" t="s">
        <v>37</v>
      </c>
      <c r="R56" s="108" t="s">
        <v>37</v>
      </c>
      <c r="S56" s="108" t="s">
        <v>63</v>
      </c>
      <c r="T56" s="108" t="s">
        <v>38</v>
      </c>
      <c r="U56" s="108"/>
      <c r="V56" s="108"/>
      <c r="W56" s="108"/>
      <c r="X56" s="108" t="s">
        <v>803</v>
      </c>
    </row>
    <row r="57" spans="1:24" x14ac:dyDescent="0.25">
      <c r="A57" s="108" t="s">
        <v>806</v>
      </c>
      <c r="B57" s="108" t="s">
        <v>30</v>
      </c>
      <c r="C57" s="108"/>
      <c r="D57" s="108" t="s">
        <v>31</v>
      </c>
      <c r="E57" s="108"/>
      <c r="F57" s="112" t="s">
        <v>598</v>
      </c>
      <c r="G57" s="108" t="s">
        <v>129</v>
      </c>
      <c r="H57" s="108"/>
      <c r="I57" s="108" t="s">
        <v>63</v>
      </c>
      <c r="J57" s="108" t="s">
        <v>34</v>
      </c>
      <c r="K57" s="108" t="s">
        <v>37</v>
      </c>
      <c r="L57" s="108" t="s">
        <v>44</v>
      </c>
      <c r="M57" s="108" t="s">
        <v>37</v>
      </c>
      <c r="N57" s="108" t="s">
        <v>37</v>
      </c>
      <c r="O57" s="108" t="s">
        <v>37</v>
      </c>
      <c r="P57" s="108" t="s">
        <v>37</v>
      </c>
      <c r="Q57" s="108" t="s">
        <v>44</v>
      </c>
      <c r="R57" s="108" t="s">
        <v>37</v>
      </c>
      <c r="S57" s="108" t="s">
        <v>34</v>
      </c>
      <c r="T57" s="108" t="s">
        <v>38</v>
      </c>
      <c r="U57" s="108"/>
      <c r="V57" s="108"/>
      <c r="W57" s="108"/>
      <c r="X57" s="108" t="s">
        <v>803</v>
      </c>
    </row>
    <row r="58" spans="1:24" x14ac:dyDescent="0.25">
      <c r="A58" s="108" t="s">
        <v>805</v>
      </c>
      <c r="B58" s="108" t="s">
        <v>65</v>
      </c>
      <c r="C58" s="108"/>
      <c r="D58" s="108" t="s">
        <v>75</v>
      </c>
      <c r="E58" s="108"/>
      <c r="F58" s="108" t="s">
        <v>711</v>
      </c>
      <c r="G58" s="108" t="s">
        <v>126</v>
      </c>
      <c r="H58" s="108"/>
      <c r="I58" s="108" t="s">
        <v>35</v>
      </c>
      <c r="J58" s="108" t="s">
        <v>35</v>
      </c>
      <c r="K58" s="108" t="s">
        <v>36</v>
      </c>
      <c r="L58" s="108" t="s">
        <v>36</v>
      </c>
      <c r="M58" s="108" t="s">
        <v>36</v>
      </c>
      <c r="N58" s="108" t="s">
        <v>36</v>
      </c>
      <c r="O58" s="108" t="s">
        <v>36</v>
      </c>
      <c r="P58" s="108" t="s">
        <v>36</v>
      </c>
      <c r="Q58" s="108" t="s">
        <v>44</v>
      </c>
      <c r="R58" s="108" t="s">
        <v>44</v>
      </c>
      <c r="S58" s="108" t="s">
        <v>34</v>
      </c>
      <c r="T58" s="108" t="s">
        <v>38</v>
      </c>
      <c r="U58" s="108"/>
      <c r="V58" s="108"/>
      <c r="W58" s="108"/>
      <c r="X58" s="108" t="s">
        <v>803</v>
      </c>
    </row>
    <row r="59" spans="1:24" x14ac:dyDescent="0.25">
      <c r="A59" s="108" t="s">
        <v>804</v>
      </c>
      <c r="B59" s="108" t="s">
        <v>68</v>
      </c>
      <c r="C59" s="108"/>
      <c r="D59" s="108" t="s">
        <v>103</v>
      </c>
      <c r="E59" s="108"/>
      <c r="F59" s="108" t="s">
        <v>595</v>
      </c>
      <c r="G59" s="108" t="s">
        <v>126</v>
      </c>
      <c r="H59" s="108"/>
      <c r="I59" s="108" t="s">
        <v>34</v>
      </c>
      <c r="J59" s="108" t="s">
        <v>34</v>
      </c>
      <c r="K59" s="108" t="s">
        <v>37</v>
      </c>
      <c r="L59" s="108" t="s">
        <v>59</v>
      </c>
      <c r="M59" s="108" t="s">
        <v>44</v>
      </c>
      <c r="N59" s="108" t="s">
        <v>36</v>
      </c>
      <c r="O59" s="108" t="s">
        <v>36</v>
      </c>
      <c r="P59" s="108" t="s">
        <v>37</v>
      </c>
      <c r="Q59" s="108" t="s">
        <v>44</v>
      </c>
      <c r="R59" s="108" t="s">
        <v>44</v>
      </c>
      <c r="S59" s="108" t="s">
        <v>34</v>
      </c>
      <c r="T59" s="108" t="s">
        <v>38</v>
      </c>
      <c r="U59" s="108"/>
      <c r="V59" s="108"/>
      <c r="W59" s="108"/>
      <c r="X59" s="108" t="s">
        <v>803</v>
      </c>
    </row>
    <row r="60" spans="1:24" x14ac:dyDescent="0.25">
      <c r="A60" s="108" t="s">
        <v>802</v>
      </c>
      <c r="B60" s="108" t="s">
        <v>56</v>
      </c>
      <c r="C60" s="108"/>
      <c r="D60" s="108" t="s">
        <v>31</v>
      </c>
      <c r="E60" s="108"/>
      <c r="F60" s="108" t="s">
        <v>609</v>
      </c>
      <c r="G60" s="108" t="s">
        <v>135</v>
      </c>
      <c r="H60" s="108"/>
      <c r="I60" s="108" t="s">
        <v>34</v>
      </c>
      <c r="J60" s="108" t="s">
        <v>35</v>
      </c>
      <c r="K60" s="108" t="s">
        <v>36</v>
      </c>
      <c r="L60" s="108" t="s">
        <v>37</v>
      </c>
      <c r="M60" s="108" t="s">
        <v>36</v>
      </c>
      <c r="N60" s="108" t="s">
        <v>37</v>
      </c>
      <c r="O60" s="108" t="s">
        <v>36</v>
      </c>
      <c r="P60" s="108" t="s">
        <v>36</v>
      </c>
      <c r="Q60" s="108" t="s">
        <v>37</v>
      </c>
      <c r="R60" s="108" t="s">
        <v>36</v>
      </c>
      <c r="S60" s="108" t="s">
        <v>34</v>
      </c>
      <c r="T60" s="108" t="s">
        <v>38</v>
      </c>
      <c r="U60" s="108"/>
      <c r="V60" s="108"/>
      <c r="W60" s="108"/>
      <c r="X60" s="108" t="s">
        <v>795</v>
      </c>
    </row>
    <row r="61" spans="1:24" x14ac:dyDescent="0.25">
      <c r="A61" s="108" t="s">
        <v>801</v>
      </c>
      <c r="B61" s="108" t="s">
        <v>88</v>
      </c>
      <c r="C61" s="108"/>
      <c r="D61" s="108" t="s">
        <v>31</v>
      </c>
      <c r="E61" s="108"/>
      <c r="F61" s="108" t="s">
        <v>927</v>
      </c>
      <c r="G61" s="108" t="s">
        <v>149</v>
      </c>
      <c r="H61" s="108"/>
      <c r="I61" s="108" t="s">
        <v>34</v>
      </c>
      <c r="J61" s="108" t="s">
        <v>34</v>
      </c>
      <c r="K61" s="108" t="s">
        <v>37</v>
      </c>
      <c r="L61" s="108" t="s">
        <v>37</v>
      </c>
      <c r="M61" s="108" t="s">
        <v>37</v>
      </c>
      <c r="N61" s="108" t="s">
        <v>37</v>
      </c>
      <c r="O61" s="108" t="s">
        <v>36</v>
      </c>
      <c r="P61" s="108" t="s">
        <v>37</v>
      </c>
      <c r="Q61" s="108" t="s">
        <v>44</v>
      </c>
      <c r="R61" s="108" t="s">
        <v>37</v>
      </c>
      <c r="S61" s="108" t="s">
        <v>34</v>
      </c>
      <c r="T61" s="108" t="s">
        <v>38</v>
      </c>
      <c r="U61" s="108"/>
      <c r="V61" s="108"/>
      <c r="W61" s="108"/>
      <c r="X61" s="108" t="s">
        <v>795</v>
      </c>
    </row>
    <row r="62" spans="1:24" x14ac:dyDescent="0.25">
      <c r="A62" s="108" t="s">
        <v>800</v>
      </c>
      <c r="B62" s="108" t="s">
        <v>73</v>
      </c>
      <c r="C62" s="108" t="s">
        <v>799</v>
      </c>
      <c r="D62" s="108" t="s">
        <v>48</v>
      </c>
      <c r="E62" s="108"/>
      <c r="F62" s="108" t="s">
        <v>134</v>
      </c>
      <c r="G62" s="108" t="s">
        <v>135</v>
      </c>
      <c r="H62" s="108"/>
      <c r="I62" s="108" t="s">
        <v>35</v>
      </c>
      <c r="J62" s="108" t="s">
        <v>35</v>
      </c>
      <c r="K62" s="108" t="s">
        <v>36</v>
      </c>
      <c r="L62" s="108" t="s">
        <v>37</v>
      </c>
      <c r="M62" s="108" t="s">
        <v>36</v>
      </c>
      <c r="N62" s="108" t="s">
        <v>36</v>
      </c>
      <c r="O62" s="108" t="s">
        <v>36</v>
      </c>
      <c r="P62" s="108" t="s">
        <v>37</v>
      </c>
      <c r="Q62" s="108" t="s">
        <v>37</v>
      </c>
      <c r="R62" s="108" t="s">
        <v>37</v>
      </c>
      <c r="S62" s="108" t="s">
        <v>34</v>
      </c>
      <c r="T62" s="108" t="s">
        <v>38</v>
      </c>
      <c r="U62" s="108"/>
      <c r="V62" s="108"/>
      <c r="W62" s="108"/>
      <c r="X62" s="108" t="s">
        <v>795</v>
      </c>
    </row>
    <row r="63" spans="1:24" x14ac:dyDescent="0.25">
      <c r="A63" s="108" t="s">
        <v>798</v>
      </c>
      <c r="B63" s="108" t="s">
        <v>53</v>
      </c>
      <c r="C63" s="108"/>
      <c r="D63" s="108" t="s">
        <v>155</v>
      </c>
      <c r="E63" s="108"/>
      <c r="F63" s="108" t="s">
        <v>797</v>
      </c>
      <c r="G63" s="108" t="s">
        <v>129</v>
      </c>
      <c r="H63" s="108"/>
      <c r="I63" s="108" t="s">
        <v>63</v>
      </c>
      <c r="J63" s="108" t="s">
        <v>34</v>
      </c>
      <c r="K63" s="108" t="s">
        <v>37</v>
      </c>
      <c r="L63" s="108" t="s">
        <v>37</v>
      </c>
      <c r="M63" s="108" t="s">
        <v>36</v>
      </c>
      <c r="N63" s="108" t="s">
        <v>37</v>
      </c>
      <c r="O63" s="108" t="s">
        <v>44</v>
      </c>
      <c r="P63" s="108" t="s">
        <v>37</v>
      </c>
      <c r="Q63" s="108" t="s">
        <v>37</v>
      </c>
      <c r="R63" s="108" t="s">
        <v>37</v>
      </c>
      <c r="S63" s="108" t="s">
        <v>34</v>
      </c>
      <c r="T63" s="108" t="s">
        <v>38</v>
      </c>
      <c r="U63" s="108"/>
      <c r="V63" s="108"/>
      <c r="W63" s="108"/>
      <c r="X63" s="108" t="s">
        <v>795</v>
      </c>
    </row>
    <row r="64" spans="1:24" x14ac:dyDescent="0.25">
      <c r="A64" s="108" t="s">
        <v>796</v>
      </c>
      <c r="B64" s="108" t="s">
        <v>53</v>
      </c>
      <c r="C64" s="108"/>
      <c r="D64" s="108" t="s">
        <v>31</v>
      </c>
      <c r="E64" s="108"/>
      <c r="F64" s="108" t="s">
        <v>711</v>
      </c>
      <c r="G64" s="108" t="s">
        <v>149</v>
      </c>
      <c r="H64" s="108"/>
      <c r="I64" s="108" t="s">
        <v>35</v>
      </c>
      <c r="J64" s="108" t="s">
        <v>35</v>
      </c>
      <c r="K64" s="108" t="s">
        <v>36</v>
      </c>
      <c r="L64" s="108" t="s">
        <v>57</v>
      </c>
      <c r="M64" s="108" t="s">
        <v>36</v>
      </c>
      <c r="N64" s="108" t="s">
        <v>37</v>
      </c>
      <c r="O64" s="108" t="s">
        <v>36</v>
      </c>
      <c r="P64" s="108" t="s">
        <v>37</v>
      </c>
      <c r="Q64" s="108" t="s">
        <v>37</v>
      </c>
      <c r="R64" s="108" t="s">
        <v>37</v>
      </c>
      <c r="S64" s="108" t="s">
        <v>34</v>
      </c>
      <c r="T64" s="108" t="s">
        <v>38</v>
      </c>
      <c r="U64" s="108"/>
      <c r="V64" s="108"/>
      <c r="W64" s="108"/>
      <c r="X64" s="108" t="s">
        <v>795</v>
      </c>
    </row>
    <row r="65" spans="1:24" x14ac:dyDescent="0.25">
      <c r="A65" s="108" t="s">
        <v>794</v>
      </c>
      <c r="B65" s="108" t="s">
        <v>65</v>
      </c>
      <c r="C65" s="108"/>
      <c r="D65" s="108" t="s">
        <v>73</v>
      </c>
      <c r="E65" s="108" t="s">
        <v>793</v>
      </c>
      <c r="F65" s="108" t="s">
        <v>711</v>
      </c>
      <c r="G65" s="108" t="s">
        <v>73</v>
      </c>
      <c r="H65" s="108" t="s">
        <v>792</v>
      </c>
      <c r="I65" s="108" t="s">
        <v>63</v>
      </c>
      <c r="J65" s="108" t="s">
        <v>63</v>
      </c>
      <c r="K65" s="108" t="s">
        <v>44</v>
      </c>
      <c r="L65" s="108" t="s">
        <v>44</v>
      </c>
      <c r="M65" s="108" t="s">
        <v>44</v>
      </c>
      <c r="N65" s="108" t="s">
        <v>44</v>
      </c>
      <c r="O65" s="108" t="s">
        <v>44</v>
      </c>
      <c r="P65" s="108" t="s">
        <v>44</v>
      </c>
      <c r="Q65" s="108" t="s">
        <v>44</v>
      </c>
      <c r="R65" s="108" t="s">
        <v>44</v>
      </c>
      <c r="S65" s="108" t="s">
        <v>63</v>
      </c>
      <c r="T65" s="108" t="s">
        <v>38</v>
      </c>
      <c r="U65" s="108"/>
      <c r="V65" s="108"/>
      <c r="W65" s="108"/>
      <c r="X65" s="108" t="s">
        <v>780</v>
      </c>
    </row>
    <row r="66" spans="1:24" x14ac:dyDescent="0.25">
      <c r="A66" s="108" t="s">
        <v>791</v>
      </c>
      <c r="B66" s="108" t="s">
        <v>53</v>
      </c>
      <c r="C66" s="108"/>
      <c r="D66" s="108" t="s">
        <v>61</v>
      </c>
      <c r="E66" s="108"/>
      <c r="F66" s="110" t="s">
        <v>928</v>
      </c>
      <c r="G66" s="108" t="s">
        <v>149</v>
      </c>
      <c r="H66" s="108"/>
      <c r="I66" s="108" t="s">
        <v>34</v>
      </c>
      <c r="J66" s="108" t="s">
        <v>35</v>
      </c>
      <c r="K66" s="108" t="s">
        <v>36</v>
      </c>
      <c r="L66" s="108" t="s">
        <v>37</v>
      </c>
      <c r="M66" s="108" t="s">
        <v>36</v>
      </c>
      <c r="N66" s="108" t="s">
        <v>36</v>
      </c>
      <c r="O66" s="108" t="s">
        <v>36</v>
      </c>
      <c r="P66" s="108" t="s">
        <v>36</v>
      </c>
      <c r="Q66" s="108" t="s">
        <v>37</v>
      </c>
      <c r="R66" s="108" t="s">
        <v>37</v>
      </c>
      <c r="S66" s="108" t="s">
        <v>45</v>
      </c>
      <c r="T66" s="108" t="s">
        <v>38</v>
      </c>
      <c r="U66" s="108"/>
      <c r="V66" s="108"/>
      <c r="W66" s="108"/>
      <c r="X66" s="108" t="s">
        <v>780</v>
      </c>
    </row>
    <row r="67" spans="1:24" x14ac:dyDescent="0.25">
      <c r="A67" s="108" t="s">
        <v>790</v>
      </c>
      <c r="B67" s="108" t="s">
        <v>789</v>
      </c>
      <c r="C67" s="108"/>
      <c r="D67" s="108" t="s">
        <v>48</v>
      </c>
      <c r="E67" s="108"/>
      <c r="F67" s="108" t="s">
        <v>929</v>
      </c>
      <c r="G67" s="108" t="s">
        <v>126</v>
      </c>
      <c r="H67" s="108"/>
      <c r="I67" s="108" t="s">
        <v>34</v>
      </c>
      <c r="J67" s="108" t="s">
        <v>34</v>
      </c>
      <c r="K67" s="108" t="s">
        <v>37</v>
      </c>
      <c r="L67" s="108" t="s">
        <v>37</v>
      </c>
      <c r="M67" s="108" t="s">
        <v>37</v>
      </c>
      <c r="N67" s="108" t="s">
        <v>37</v>
      </c>
      <c r="O67" s="108" t="s">
        <v>37</v>
      </c>
      <c r="P67" s="108" t="s">
        <v>44</v>
      </c>
      <c r="Q67" s="108" t="s">
        <v>37</v>
      </c>
      <c r="R67" s="108" t="s">
        <v>59</v>
      </c>
      <c r="S67" s="108" t="s">
        <v>51</v>
      </c>
      <c r="T67" s="108" t="s">
        <v>38</v>
      </c>
      <c r="U67" s="108"/>
      <c r="V67" s="108"/>
      <c r="W67" s="108"/>
      <c r="X67" s="108" t="s">
        <v>780</v>
      </c>
    </row>
    <row r="68" spans="1:24" x14ac:dyDescent="0.25">
      <c r="A68" s="108" t="s">
        <v>788</v>
      </c>
      <c r="B68" s="108" t="s">
        <v>65</v>
      </c>
      <c r="C68" s="108"/>
      <c r="D68" s="108" t="s">
        <v>48</v>
      </c>
      <c r="E68" s="108"/>
      <c r="F68" s="108" t="s">
        <v>158</v>
      </c>
      <c r="G68" s="108" t="s">
        <v>140</v>
      </c>
      <c r="H68" s="108"/>
      <c r="I68" s="108" t="s">
        <v>34</v>
      </c>
      <c r="J68" s="108" t="s">
        <v>35</v>
      </c>
      <c r="K68" s="108" t="s">
        <v>36</v>
      </c>
      <c r="L68" s="108" t="s">
        <v>36</v>
      </c>
      <c r="M68" s="108" t="s">
        <v>36</v>
      </c>
      <c r="N68" s="108" t="s">
        <v>36</v>
      </c>
      <c r="O68" s="108" t="s">
        <v>36</v>
      </c>
      <c r="P68" s="108" t="s">
        <v>37</v>
      </c>
      <c r="Q68" s="108" t="s">
        <v>37</v>
      </c>
      <c r="R68" s="108" t="s">
        <v>44</v>
      </c>
      <c r="S68" s="108" t="s">
        <v>34</v>
      </c>
      <c r="T68" s="108" t="s">
        <v>38</v>
      </c>
      <c r="U68" s="108"/>
      <c r="V68" s="108"/>
      <c r="W68" s="108"/>
      <c r="X68" s="108" t="s">
        <v>780</v>
      </c>
    </row>
    <row r="69" spans="1:24" x14ac:dyDescent="0.25">
      <c r="A69" s="108" t="s">
        <v>787</v>
      </c>
      <c r="B69" s="108" t="s">
        <v>68</v>
      </c>
      <c r="C69" s="108"/>
      <c r="D69" s="108" t="s">
        <v>48</v>
      </c>
      <c r="E69" s="108"/>
      <c r="F69" s="108" t="s">
        <v>930</v>
      </c>
      <c r="G69" s="108" t="s">
        <v>129</v>
      </c>
      <c r="H69" s="108"/>
      <c r="I69" s="108" t="s">
        <v>35</v>
      </c>
      <c r="J69" s="108" t="s">
        <v>35</v>
      </c>
      <c r="K69" s="108" t="s">
        <v>37</v>
      </c>
      <c r="L69" s="108" t="s">
        <v>36</v>
      </c>
      <c r="M69" s="108" t="s">
        <v>37</v>
      </c>
      <c r="N69" s="108" t="s">
        <v>37</v>
      </c>
      <c r="O69" s="108" t="s">
        <v>36</v>
      </c>
      <c r="P69" s="108" t="s">
        <v>36</v>
      </c>
      <c r="Q69" s="108" t="s">
        <v>37</v>
      </c>
      <c r="R69" s="108" t="s">
        <v>59</v>
      </c>
      <c r="S69" s="108" t="s">
        <v>34</v>
      </c>
      <c r="T69" s="108" t="s">
        <v>38</v>
      </c>
      <c r="U69" s="108"/>
      <c r="V69" s="108"/>
      <c r="W69" s="108"/>
      <c r="X69" s="108" t="s">
        <v>780</v>
      </c>
    </row>
    <row r="70" spans="1:24" x14ac:dyDescent="0.25">
      <c r="A70" s="108" t="s">
        <v>786</v>
      </c>
      <c r="B70" s="108" t="s">
        <v>68</v>
      </c>
      <c r="C70" s="108"/>
      <c r="D70" s="108" t="s">
        <v>48</v>
      </c>
      <c r="E70" s="108"/>
      <c r="F70" s="108" t="s">
        <v>134</v>
      </c>
      <c r="G70" s="108" t="s">
        <v>135</v>
      </c>
      <c r="H70" s="108"/>
      <c r="I70" s="108" t="s">
        <v>35</v>
      </c>
      <c r="J70" s="108" t="s">
        <v>35</v>
      </c>
      <c r="K70" s="108" t="s">
        <v>36</v>
      </c>
      <c r="L70" s="108" t="s">
        <v>36</v>
      </c>
      <c r="M70" s="108" t="s">
        <v>36</v>
      </c>
      <c r="N70" s="108" t="s">
        <v>36</v>
      </c>
      <c r="O70" s="108" t="s">
        <v>36</v>
      </c>
      <c r="P70" s="108" t="s">
        <v>36</v>
      </c>
      <c r="Q70" s="108" t="s">
        <v>37</v>
      </c>
      <c r="R70" s="108" t="s">
        <v>44</v>
      </c>
      <c r="S70" s="108" t="s">
        <v>34</v>
      </c>
      <c r="T70" s="108" t="s">
        <v>38</v>
      </c>
      <c r="U70" s="108"/>
      <c r="V70" s="108"/>
      <c r="W70" s="108"/>
      <c r="X70" s="108" t="s">
        <v>780</v>
      </c>
    </row>
    <row r="71" spans="1:24" x14ac:dyDescent="0.25">
      <c r="A71" s="108" t="s">
        <v>785</v>
      </c>
      <c r="B71" s="108" t="s">
        <v>285</v>
      </c>
      <c r="C71" s="108"/>
      <c r="D71" s="108" t="s">
        <v>31</v>
      </c>
      <c r="E71" s="108"/>
      <c r="F71" s="108" t="s">
        <v>931</v>
      </c>
      <c r="G71" s="108" t="s">
        <v>129</v>
      </c>
      <c r="H71" s="108"/>
      <c r="I71" s="108" t="s">
        <v>34</v>
      </c>
      <c r="J71" s="108" t="s">
        <v>63</v>
      </c>
      <c r="K71" s="108" t="s">
        <v>44</v>
      </c>
      <c r="L71" s="108" t="s">
        <v>44</v>
      </c>
      <c r="M71" s="108" t="s">
        <v>44</v>
      </c>
      <c r="N71" s="108" t="s">
        <v>44</v>
      </c>
      <c r="O71" s="108" t="s">
        <v>44</v>
      </c>
      <c r="P71" s="108" t="s">
        <v>37</v>
      </c>
      <c r="Q71" s="108" t="s">
        <v>59</v>
      </c>
      <c r="R71" s="108" t="s">
        <v>36</v>
      </c>
      <c r="S71" s="108" t="s">
        <v>34</v>
      </c>
      <c r="T71" s="108" t="s">
        <v>38</v>
      </c>
      <c r="U71" s="108"/>
      <c r="V71" s="108"/>
      <c r="W71" s="108"/>
      <c r="X71" s="108" t="s">
        <v>780</v>
      </c>
    </row>
    <row r="72" spans="1:24" x14ac:dyDescent="0.25">
      <c r="A72" s="108" t="s">
        <v>784</v>
      </c>
      <c r="B72" s="108" t="s">
        <v>53</v>
      </c>
      <c r="C72" s="108"/>
      <c r="D72" s="108" t="s">
        <v>31</v>
      </c>
      <c r="E72" s="108"/>
      <c r="F72" s="108" t="s">
        <v>606</v>
      </c>
      <c r="G72" s="108" t="s">
        <v>129</v>
      </c>
      <c r="H72" s="108"/>
      <c r="I72" s="108" t="s">
        <v>34</v>
      </c>
      <c r="J72" s="108" t="s">
        <v>34</v>
      </c>
      <c r="K72" s="108" t="s">
        <v>57</v>
      </c>
      <c r="L72" s="108" t="s">
        <v>37</v>
      </c>
      <c r="M72" s="108" t="s">
        <v>37</v>
      </c>
      <c r="N72" s="108" t="s">
        <v>37</v>
      </c>
      <c r="O72" s="108" t="s">
        <v>36</v>
      </c>
      <c r="P72" s="108" t="s">
        <v>37</v>
      </c>
      <c r="Q72" s="108" t="s">
        <v>44</v>
      </c>
      <c r="R72" s="108" t="s">
        <v>37</v>
      </c>
      <c r="S72" s="108" t="s">
        <v>34</v>
      </c>
      <c r="T72" s="108" t="s">
        <v>38</v>
      </c>
      <c r="U72" s="108"/>
      <c r="V72" s="108"/>
      <c r="W72" s="108"/>
      <c r="X72" s="108" t="s">
        <v>780</v>
      </c>
    </row>
    <row r="73" spans="1:24" x14ac:dyDescent="0.25">
      <c r="A73" s="108" t="s">
        <v>783</v>
      </c>
      <c r="B73" s="108" t="s">
        <v>30</v>
      </c>
      <c r="C73" s="108"/>
      <c r="D73" s="108" t="s">
        <v>48</v>
      </c>
      <c r="E73" s="108"/>
      <c r="F73" s="108" t="s">
        <v>711</v>
      </c>
      <c r="G73" s="108" t="s">
        <v>126</v>
      </c>
      <c r="H73" s="108"/>
      <c r="I73" s="108" t="s">
        <v>51</v>
      </c>
      <c r="J73" s="108" t="s">
        <v>63</v>
      </c>
      <c r="K73" s="108" t="s">
        <v>37</v>
      </c>
      <c r="L73" s="108" t="s">
        <v>37</v>
      </c>
      <c r="M73" s="108" t="s">
        <v>37</v>
      </c>
      <c r="N73" s="108" t="s">
        <v>44</v>
      </c>
      <c r="O73" s="108" t="s">
        <v>44</v>
      </c>
      <c r="P73" s="108" t="s">
        <v>44</v>
      </c>
      <c r="Q73" s="108" t="s">
        <v>44</v>
      </c>
      <c r="R73" s="108" t="s">
        <v>37</v>
      </c>
      <c r="S73" s="108" t="s">
        <v>34</v>
      </c>
      <c r="T73" s="108" t="s">
        <v>38</v>
      </c>
      <c r="U73" s="108"/>
      <c r="V73" s="108"/>
      <c r="W73" s="108"/>
      <c r="X73" s="108" t="s">
        <v>780</v>
      </c>
    </row>
    <row r="74" spans="1:24" x14ac:dyDescent="0.25">
      <c r="A74" s="108" t="s">
        <v>782</v>
      </c>
      <c r="B74" s="108" t="s">
        <v>68</v>
      </c>
      <c r="C74" s="108"/>
      <c r="D74" s="108" t="s">
        <v>31</v>
      </c>
      <c r="E74" s="108"/>
      <c r="F74" s="112" t="s">
        <v>611</v>
      </c>
      <c r="G74" s="108" t="s">
        <v>140</v>
      </c>
      <c r="H74" s="108"/>
      <c r="I74" s="108" t="s">
        <v>34</v>
      </c>
      <c r="J74" s="108" t="s">
        <v>35</v>
      </c>
      <c r="K74" s="108" t="s">
        <v>36</v>
      </c>
      <c r="L74" s="108" t="s">
        <v>37</v>
      </c>
      <c r="M74" s="108" t="s">
        <v>36</v>
      </c>
      <c r="N74" s="108" t="s">
        <v>36</v>
      </c>
      <c r="O74" s="108" t="s">
        <v>36</v>
      </c>
      <c r="P74" s="108" t="s">
        <v>37</v>
      </c>
      <c r="Q74" s="108" t="s">
        <v>37</v>
      </c>
      <c r="R74" s="108" t="s">
        <v>58</v>
      </c>
      <c r="S74" s="108" t="s">
        <v>34</v>
      </c>
      <c r="T74" s="108" t="s">
        <v>38</v>
      </c>
      <c r="U74" s="108"/>
      <c r="V74" s="108"/>
      <c r="W74" s="108"/>
      <c r="X74" s="108" t="s">
        <v>780</v>
      </c>
    </row>
    <row r="75" spans="1:24" x14ac:dyDescent="0.25">
      <c r="A75" s="108" t="s">
        <v>781</v>
      </c>
      <c r="B75" s="108" t="s">
        <v>65</v>
      </c>
      <c r="C75" s="108"/>
      <c r="D75" s="108" t="s">
        <v>31</v>
      </c>
      <c r="E75" s="108"/>
      <c r="F75" s="112" t="s">
        <v>614</v>
      </c>
      <c r="G75" s="108" t="s">
        <v>132</v>
      </c>
      <c r="H75" s="108"/>
      <c r="I75" s="108" t="s">
        <v>35</v>
      </c>
      <c r="J75" s="108" t="s">
        <v>35</v>
      </c>
      <c r="K75" s="108" t="s">
        <v>37</v>
      </c>
      <c r="L75" s="108" t="s">
        <v>37</v>
      </c>
      <c r="M75" s="108" t="s">
        <v>36</v>
      </c>
      <c r="N75" s="108" t="s">
        <v>36</v>
      </c>
      <c r="O75" s="108" t="s">
        <v>36</v>
      </c>
      <c r="P75" s="108" t="s">
        <v>36</v>
      </c>
      <c r="Q75" s="108" t="s">
        <v>37</v>
      </c>
      <c r="R75" s="108" t="s">
        <v>44</v>
      </c>
      <c r="S75" s="108" t="s">
        <v>35</v>
      </c>
      <c r="T75" s="108" t="s">
        <v>38</v>
      </c>
      <c r="U75" s="108"/>
      <c r="V75" s="108"/>
      <c r="W75" s="108"/>
      <c r="X75" s="108" t="s">
        <v>780</v>
      </c>
    </row>
    <row r="76" spans="1:24" x14ac:dyDescent="0.25">
      <c r="A76" s="108" t="s">
        <v>779</v>
      </c>
      <c r="B76" s="108" t="s">
        <v>41</v>
      </c>
      <c r="C76" s="108"/>
      <c r="D76" s="108" t="s">
        <v>31</v>
      </c>
      <c r="E76" s="108"/>
      <c r="F76" s="108" t="s">
        <v>711</v>
      </c>
      <c r="G76" s="108" t="s">
        <v>132</v>
      </c>
      <c r="H76" s="108"/>
      <c r="I76" s="108" t="s">
        <v>35</v>
      </c>
      <c r="J76" s="108" t="s">
        <v>34</v>
      </c>
      <c r="K76" s="108" t="s">
        <v>37</v>
      </c>
      <c r="L76" s="108" t="s">
        <v>37</v>
      </c>
      <c r="M76" s="108" t="s">
        <v>36</v>
      </c>
      <c r="N76" s="108" t="s">
        <v>37</v>
      </c>
      <c r="O76" s="108" t="s">
        <v>36</v>
      </c>
      <c r="P76" s="108" t="s">
        <v>36</v>
      </c>
      <c r="Q76" s="108" t="s">
        <v>37</v>
      </c>
      <c r="R76" s="108" t="s">
        <v>37</v>
      </c>
      <c r="S76" s="108" t="s">
        <v>35</v>
      </c>
      <c r="T76" s="108" t="s">
        <v>38</v>
      </c>
      <c r="U76" s="108"/>
      <c r="V76" s="108"/>
      <c r="W76" s="108"/>
      <c r="X76" s="108" t="s">
        <v>775</v>
      </c>
    </row>
    <row r="77" spans="1:24" x14ac:dyDescent="0.25">
      <c r="A77" s="108" t="s">
        <v>778</v>
      </c>
      <c r="B77" s="108" t="s">
        <v>47</v>
      </c>
      <c r="C77" s="108"/>
      <c r="D77" s="108" t="s">
        <v>31</v>
      </c>
      <c r="E77" s="108"/>
      <c r="F77" s="108" t="s">
        <v>932</v>
      </c>
      <c r="G77" s="108" t="s">
        <v>140</v>
      </c>
      <c r="H77" s="108"/>
      <c r="I77" s="108" t="s">
        <v>63</v>
      </c>
      <c r="J77" s="108" t="s">
        <v>34</v>
      </c>
      <c r="K77" s="108" t="s">
        <v>37</v>
      </c>
      <c r="L77" s="108" t="s">
        <v>37</v>
      </c>
      <c r="M77" s="108" t="s">
        <v>37</v>
      </c>
      <c r="N77" s="108" t="s">
        <v>37</v>
      </c>
      <c r="O77" s="108" t="s">
        <v>37</v>
      </c>
      <c r="P77" s="108" t="s">
        <v>37</v>
      </c>
      <c r="Q77" s="108" t="s">
        <v>37</v>
      </c>
      <c r="R77" s="108" t="s">
        <v>37</v>
      </c>
      <c r="S77" s="108" t="s">
        <v>34</v>
      </c>
      <c r="T77" s="108" t="s">
        <v>38</v>
      </c>
      <c r="U77" s="108"/>
      <c r="V77" s="108"/>
      <c r="W77" s="108"/>
      <c r="X77" s="108" t="s">
        <v>775</v>
      </c>
    </row>
    <row r="78" spans="1:24" x14ac:dyDescent="0.25">
      <c r="A78" s="108" t="s">
        <v>777</v>
      </c>
      <c r="B78" s="108" t="s">
        <v>56</v>
      </c>
      <c r="C78" s="108"/>
      <c r="D78" s="108" t="s">
        <v>48</v>
      </c>
      <c r="E78" s="108"/>
      <c r="F78" s="108" t="s">
        <v>711</v>
      </c>
      <c r="G78" s="108" t="s">
        <v>149</v>
      </c>
      <c r="H78" s="108"/>
      <c r="I78" s="108" t="s">
        <v>35</v>
      </c>
      <c r="J78" s="108" t="s">
        <v>34</v>
      </c>
      <c r="K78" s="108" t="s">
        <v>44</v>
      </c>
      <c r="L78" s="108" t="s">
        <v>37</v>
      </c>
      <c r="M78" s="108" t="s">
        <v>44</v>
      </c>
      <c r="N78" s="108" t="s">
        <v>44</v>
      </c>
      <c r="O78" s="108" t="s">
        <v>37</v>
      </c>
      <c r="P78" s="108" t="s">
        <v>36</v>
      </c>
      <c r="Q78" s="108" t="s">
        <v>36</v>
      </c>
      <c r="R78" s="108" t="s">
        <v>44</v>
      </c>
      <c r="S78" s="108" t="s">
        <v>34</v>
      </c>
      <c r="T78" s="108" t="s">
        <v>38</v>
      </c>
      <c r="U78" s="108"/>
      <c r="V78" s="108"/>
      <c r="W78" s="108"/>
      <c r="X78" s="108" t="s">
        <v>775</v>
      </c>
    </row>
    <row r="79" spans="1:24" x14ac:dyDescent="0.25">
      <c r="A79" s="108" t="s">
        <v>776</v>
      </c>
      <c r="B79" s="108" t="s">
        <v>53</v>
      </c>
      <c r="C79" s="108"/>
      <c r="D79" s="108" t="s">
        <v>103</v>
      </c>
      <c r="E79" s="108"/>
      <c r="F79" s="108" t="s">
        <v>711</v>
      </c>
      <c r="G79" s="108" t="s">
        <v>140</v>
      </c>
      <c r="H79" s="108"/>
      <c r="I79" s="108" t="s">
        <v>35</v>
      </c>
      <c r="J79" s="108" t="s">
        <v>34</v>
      </c>
      <c r="K79" s="108" t="s">
        <v>37</v>
      </c>
      <c r="L79" s="108" t="s">
        <v>44</v>
      </c>
      <c r="M79" s="108" t="s">
        <v>37</v>
      </c>
      <c r="N79" s="108" t="s">
        <v>44</v>
      </c>
      <c r="O79" s="108" t="s">
        <v>37</v>
      </c>
      <c r="P79" s="108" t="s">
        <v>37</v>
      </c>
      <c r="Q79" s="108" t="s">
        <v>44</v>
      </c>
      <c r="R79" s="108" t="s">
        <v>44</v>
      </c>
      <c r="S79" s="108" t="s">
        <v>63</v>
      </c>
      <c r="T79" s="108" t="s">
        <v>38</v>
      </c>
      <c r="U79" s="108"/>
      <c r="V79" s="108"/>
      <c r="W79" s="108"/>
      <c r="X79" s="108" t="s">
        <v>775</v>
      </c>
    </row>
    <row r="80" spans="1:24" x14ac:dyDescent="0.25">
      <c r="A80" s="108" t="s">
        <v>774</v>
      </c>
      <c r="B80" s="108" t="s">
        <v>109</v>
      </c>
      <c r="C80" s="108"/>
      <c r="D80" s="108" t="s">
        <v>48</v>
      </c>
      <c r="E80" s="108"/>
      <c r="F80" s="108" t="s">
        <v>113</v>
      </c>
      <c r="G80" s="108" t="s">
        <v>135</v>
      </c>
      <c r="H80" s="108"/>
      <c r="I80" s="108" t="s">
        <v>35</v>
      </c>
      <c r="J80" s="108" t="s">
        <v>35</v>
      </c>
      <c r="K80" s="108" t="s">
        <v>36</v>
      </c>
      <c r="L80" s="108" t="s">
        <v>36</v>
      </c>
      <c r="M80" s="108" t="s">
        <v>36</v>
      </c>
      <c r="N80" s="108" t="s">
        <v>36</v>
      </c>
      <c r="O80" s="108" t="s">
        <v>36</v>
      </c>
      <c r="P80" s="108" t="s">
        <v>36</v>
      </c>
      <c r="Q80" s="108" t="s">
        <v>36</v>
      </c>
      <c r="R80" s="108" t="s">
        <v>36</v>
      </c>
      <c r="S80" s="108" t="s">
        <v>45</v>
      </c>
      <c r="T80" s="108" t="s">
        <v>38</v>
      </c>
      <c r="U80" s="108"/>
      <c r="V80" s="108"/>
      <c r="W80" s="108"/>
      <c r="X80" s="108" t="s">
        <v>772</v>
      </c>
    </row>
    <row r="81" spans="1:24" x14ac:dyDescent="0.25">
      <c r="A81" s="108" t="s">
        <v>773</v>
      </c>
      <c r="B81" s="108" t="s">
        <v>65</v>
      </c>
      <c r="C81" s="108"/>
      <c r="D81" s="108" t="s">
        <v>75</v>
      </c>
      <c r="E81" s="108"/>
      <c r="F81" s="108" t="s">
        <v>711</v>
      </c>
      <c r="G81" s="108" t="s">
        <v>135</v>
      </c>
      <c r="H81" s="108"/>
      <c r="I81" s="108" t="s">
        <v>34</v>
      </c>
      <c r="J81" s="108" t="s">
        <v>35</v>
      </c>
      <c r="K81" s="108" t="s">
        <v>36</v>
      </c>
      <c r="L81" s="108" t="s">
        <v>36</v>
      </c>
      <c r="M81" s="108" t="s">
        <v>36</v>
      </c>
      <c r="N81" s="108" t="s">
        <v>37</v>
      </c>
      <c r="O81" s="108" t="s">
        <v>36</v>
      </c>
      <c r="P81" s="108" t="s">
        <v>44</v>
      </c>
      <c r="Q81" s="108" t="s">
        <v>37</v>
      </c>
      <c r="R81" s="108" t="s">
        <v>37</v>
      </c>
      <c r="S81" s="108" t="s">
        <v>35</v>
      </c>
      <c r="T81" s="108" t="s">
        <v>38</v>
      </c>
      <c r="U81" s="108"/>
      <c r="V81" s="108"/>
      <c r="W81" s="108"/>
      <c r="X81" s="108" t="s">
        <v>772</v>
      </c>
    </row>
    <row r="82" spans="1:24" x14ac:dyDescent="0.25">
      <c r="A82" s="108" t="s">
        <v>771</v>
      </c>
      <c r="B82" s="108" t="s">
        <v>56</v>
      </c>
      <c r="C82" s="108"/>
      <c r="D82" s="108" t="s">
        <v>31</v>
      </c>
      <c r="E82" s="108"/>
      <c r="F82" s="108" t="s">
        <v>933</v>
      </c>
      <c r="G82" s="108" t="s">
        <v>126</v>
      </c>
      <c r="H82" s="108"/>
      <c r="I82" s="108" t="s">
        <v>34</v>
      </c>
      <c r="J82" s="108" t="s">
        <v>35</v>
      </c>
      <c r="K82" s="108" t="s">
        <v>36</v>
      </c>
      <c r="L82" s="108" t="s">
        <v>37</v>
      </c>
      <c r="M82" s="108" t="s">
        <v>36</v>
      </c>
      <c r="N82" s="108" t="s">
        <v>36</v>
      </c>
      <c r="O82" s="108" t="s">
        <v>36</v>
      </c>
      <c r="P82" s="108" t="s">
        <v>36</v>
      </c>
      <c r="Q82" s="108" t="s">
        <v>37</v>
      </c>
      <c r="R82" s="108" t="s">
        <v>37</v>
      </c>
      <c r="S82" s="108" t="s">
        <v>34</v>
      </c>
      <c r="T82" s="108" t="s">
        <v>38</v>
      </c>
      <c r="U82" s="108"/>
      <c r="V82" s="108"/>
      <c r="W82" s="108"/>
      <c r="X82" s="108" t="s">
        <v>767</v>
      </c>
    </row>
    <row r="83" spans="1:24" x14ac:dyDescent="0.25">
      <c r="A83" s="108" t="s">
        <v>770</v>
      </c>
      <c r="B83" s="108" t="s">
        <v>30</v>
      </c>
      <c r="C83" s="108"/>
      <c r="D83" s="108" t="s">
        <v>42</v>
      </c>
      <c r="E83" s="108"/>
      <c r="F83" s="108" t="s">
        <v>711</v>
      </c>
      <c r="G83" s="108" t="s">
        <v>132</v>
      </c>
      <c r="H83" s="108"/>
      <c r="I83" s="108" t="s">
        <v>63</v>
      </c>
      <c r="J83" s="108" t="s">
        <v>63</v>
      </c>
      <c r="K83" s="108" t="s">
        <v>37</v>
      </c>
      <c r="L83" s="108" t="s">
        <v>44</v>
      </c>
      <c r="M83" s="108" t="s">
        <v>37</v>
      </c>
      <c r="N83" s="108" t="s">
        <v>37</v>
      </c>
      <c r="O83" s="108" t="s">
        <v>44</v>
      </c>
      <c r="P83" s="108" t="s">
        <v>44</v>
      </c>
      <c r="Q83" s="108" t="s">
        <v>44</v>
      </c>
      <c r="R83" s="108" t="s">
        <v>37</v>
      </c>
      <c r="S83" s="108" t="s">
        <v>63</v>
      </c>
      <c r="T83" s="108" t="s">
        <v>38</v>
      </c>
      <c r="U83" s="108"/>
      <c r="V83" s="108"/>
      <c r="W83" s="108"/>
      <c r="X83" s="108" t="s">
        <v>767</v>
      </c>
    </row>
    <row r="84" spans="1:24" x14ac:dyDescent="0.25">
      <c r="A84" s="108" t="s">
        <v>769</v>
      </c>
      <c r="B84" s="108" t="s">
        <v>88</v>
      </c>
      <c r="C84" s="108"/>
      <c r="D84" s="108" t="s">
        <v>31</v>
      </c>
      <c r="E84" s="108"/>
      <c r="F84" s="108" t="s">
        <v>597</v>
      </c>
      <c r="G84" s="108" t="s">
        <v>129</v>
      </c>
      <c r="H84" s="108"/>
      <c r="I84" s="108" t="s">
        <v>63</v>
      </c>
      <c r="J84" s="108" t="s">
        <v>34</v>
      </c>
      <c r="K84" s="108" t="s">
        <v>44</v>
      </c>
      <c r="L84" s="108" t="s">
        <v>44</v>
      </c>
      <c r="M84" s="108" t="s">
        <v>37</v>
      </c>
      <c r="N84" s="108" t="s">
        <v>36</v>
      </c>
      <c r="O84" s="108" t="s">
        <v>44</v>
      </c>
      <c r="P84" s="108" t="s">
        <v>36</v>
      </c>
      <c r="Q84" s="108" t="s">
        <v>37</v>
      </c>
      <c r="R84" s="108" t="s">
        <v>36</v>
      </c>
      <c r="S84" s="108" t="s">
        <v>34</v>
      </c>
      <c r="T84" s="108" t="s">
        <v>39</v>
      </c>
      <c r="U84" s="108" t="s">
        <v>73</v>
      </c>
      <c r="V84" s="108" t="s">
        <v>768</v>
      </c>
      <c r="W84" s="108" t="s">
        <v>39</v>
      </c>
      <c r="X84" s="108" t="s">
        <v>767</v>
      </c>
    </row>
    <row r="85" spans="1:24" x14ac:dyDescent="0.25">
      <c r="A85" s="108" t="s">
        <v>766</v>
      </c>
      <c r="B85" s="108" t="s">
        <v>53</v>
      </c>
      <c r="C85" s="108"/>
      <c r="D85" s="108" t="s">
        <v>155</v>
      </c>
      <c r="E85" s="108"/>
      <c r="F85" s="108" t="s">
        <v>304</v>
      </c>
      <c r="G85" s="108" t="s">
        <v>132</v>
      </c>
      <c r="H85" s="108"/>
      <c r="I85" s="108" t="s">
        <v>51</v>
      </c>
      <c r="J85" s="108" t="s">
        <v>63</v>
      </c>
      <c r="K85" s="108" t="s">
        <v>37</v>
      </c>
      <c r="L85" s="108" t="s">
        <v>44</v>
      </c>
      <c r="M85" s="108" t="s">
        <v>44</v>
      </c>
      <c r="N85" s="108" t="s">
        <v>44</v>
      </c>
      <c r="O85" s="108" t="s">
        <v>59</v>
      </c>
      <c r="P85" s="108" t="s">
        <v>44</v>
      </c>
      <c r="Q85" s="108" t="s">
        <v>44</v>
      </c>
      <c r="R85" s="108" t="s">
        <v>44</v>
      </c>
      <c r="S85" s="108" t="s">
        <v>63</v>
      </c>
      <c r="T85" s="108" t="s">
        <v>38</v>
      </c>
      <c r="U85" s="108"/>
      <c r="V85" s="108"/>
      <c r="W85" s="108"/>
      <c r="X85" s="108" t="s">
        <v>765</v>
      </c>
    </row>
    <row r="86" spans="1:24" x14ac:dyDescent="0.25">
      <c r="A86" s="108" t="s">
        <v>764</v>
      </c>
      <c r="B86" s="108" t="s">
        <v>30</v>
      </c>
      <c r="C86" s="108"/>
      <c r="D86" s="108" t="s">
        <v>48</v>
      </c>
      <c r="E86" s="108"/>
      <c r="F86" s="108" t="s">
        <v>134</v>
      </c>
      <c r="G86" s="108" t="s">
        <v>129</v>
      </c>
      <c r="H86" s="108"/>
      <c r="I86" s="108" t="s">
        <v>34</v>
      </c>
      <c r="J86" s="108" t="s">
        <v>34</v>
      </c>
      <c r="K86" s="108" t="s">
        <v>37</v>
      </c>
      <c r="L86" s="108" t="s">
        <v>59</v>
      </c>
      <c r="M86" s="108" t="s">
        <v>36</v>
      </c>
      <c r="N86" s="108" t="s">
        <v>36</v>
      </c>
      <c r="O86" s="108" t="s">
        <v>36</v>
      </c>
      <c r="P86" s="108" t="s">
        <v>36</v>
      </c>
      <c r="Q86" s="108" t="s">
        <v>37</v>
      </c>
      <c r="R86" s="108" t="s">
        <v>44</v>
      </c>
      <c r="S86" s="108" t="s">
        <v>34</v>
      </c>
      <c r="T86" s="108" t="s">
        <v>38</v>
      </c>
      <c r="U86" s="108"/>
      <c r="V86" s="108"/>
      <c r="W86" s="108"/>
      <c r="X86" s="108" t="s">
        <v>762</v>
      </c>
    </row>
    <row r="87" spans="1:24" x14ac:dyDescent="0.25">
      <c r="A87" s="108" t="s">
        <v>763</v>
      </c>
      <c r="B87" s="108" t="s">
        <v>53</v>
      </c>
      <c r="C87" s="108"/>
      <c r="D87" s="108" t="s">
        <v>31</v>
      </c>
      <c r="E87" s="108"/>
      <c r="F87" s="108" t="s">
        <v>934</v>
      </c>
      <c r="G87" s="108" t="s">
        <v>149</v>
      </c>
      <c r="H87" s="108"/>
      <c r="I87" s="108" t="s">
        <v>34</v>
      </c>
      <c r="J87" s="108" t="s">
        <v>35</v>
      </c>
      <c r="K87" s="108" t="s">
        <v>57</v>
      </c>
      <c r="L87" s="108" t="s">
        <v>36</v>
      </c>
      <c r="M87" s="108" t="s">
        <v>36</v>
      </c>
      <c r="N87" s="108" t="s">
        <v>36</v>
      </c>
      <c r="O87" s="108" t="s">
        <v>36</v>
      </c>
      <c r="P87" s="108" t="s">
        <v>36</v>
      </c>
      <c r="Q87" s="108" t="s">
        <v>44</v>
      </c>
      <c r="R87" s="108" t="s">
        <v>37</v>
      </c>
      <c r="S87" s="108" t="s">
        <v>45</v>
      </c>
      <c r="T87" s="108" t="s">
        <v>38</v>
      </c>
      <c r="U87" s="108"/>
      <c r="V87" s="108"/>
      <c r="W87" s="108"/>
      <c r="X87" s="108" t="s">
        <v>762</v>
      </c>
    </row>
    <row r="88" spans="1:24" x14ac:dyDescent="0.25">
      <c r="A88" s="108" t="s">
        <v>761</v>
      </c>
      <c r="B88" s="108" t="s">
        <v>73</v>
      </c>
      <c r="C88" s="108" t="s">
        <v>760</v>
      </c>
      <c r="D88" s="108" t="s">
        <v>155</v>
      </c>
      <c r="E88" s="108"/>
      <c r="F88" s="108" t="s">
        <v>711</v>
      </c>
      <c r="G88" s="108" t="s">
        <v>149</v>
      </c>
      <c r="H88" s="108"/>
      <c r="I88" s="108" t="s">
        <v>34</v>
      </c>
      <c r="J88" s="108" t="s">
        <v>34</v>
      </c>
      <c r="K88" s="108" t="s">
        <v>37</v>
      </c>
      <c r="L88" s="108" t="s">
        <v>44</v>
      </c>
      <c r="M88" s="108" t="s">
        <v>37</v>
      </c>
      <c r="N88" s="108" t="s">
        <v>37</v>
      </c>
      <c r="O88" s="108" t="s">
        <v>36</v>
      </c>
      <c r="P88" s="108" t="s">
        <v>37</v>
      </c>
      <c r="Q88" s="108" t="s">
        <v>37</v>
      </c>
      <c r="R88" s="108" t="s">
        <v>37</v>
      </c>
      <c r="S88" s="108" t="s">
        <v>34</v>
      </c>
      <c r="T88" s="108" t="s">
        <v>38</v>
      </c>
      <c r="U88" s="108"/>
      <c r="V88" s="108"/>
      <c r="W88" s="108"/>
      <c r="X88" s="108" t="s">
        <v>755</v>
      </c>
    </row>
    <row r="89" spans="1:24" x14ac:dyDescent="0.25">
      <c r="A89" s="108" t="s">
        <v>759</v>
      </c>
      <c r="B89" s="108" t="s">
        <v>65</v>
      </c>
      <c r="C89" s="108"/>
      <c r="D89" s="108" t="s">
        <v>75</v>
      </c>
      <c r="E89" s="108"/>
      <c r="F89" s="108" t="s">
        <v>935</v>
      </c>
      <c r="G89" s="108" t="s">
        <v>132</v>
      </c>
      <c r="H89" s="108"/>
      <c r="I89" s="108" t="s">
        <v>34</v>
      </c>
      <c r="J89" s="108" t="s">
        <v>63</v>
      </c>
      <c r="K89" s="108" t="s">
        <v>44</v>
      </c>
      <c r="L89" s="108" t="s">
        <v>37</v>
      </c>
      <c r="M89" s="108" t="s">
        <v>44</v>
      </c>
      <c r="N89" s="108" t="s">
        <v>59</v>
      </c>
      <c r="O89" s="108" t="s">
        <v>37</v>
      </c>
      <c r="P89" s="108" t="s">
        <v>37</v>
      </c>
      <c r="Q89" s="108" t="s">
        <v>44</v>
      </c>
      <c r="R89" s="108" t="s">
        <v>59</v>
      </c>
      <c r="S89" s="108" t="s">
        <v>63</v>
      </c>
      <c r="T89" s="108" t="s">
        <v>263</v>
      </c>
      <c r="U89" s="108"/>
      <c r="V89" s="108"/>
      <c r="W89" s="108"/>
      <c r="X89" s="108" t="s">
        <v>755</v>
      </c>
    </row>
    <row r="90" spans="1:24" x14ac:dyDescent="0.25">
      <c r="A90" s="108" t="s">
        <v>758</v>
      </c>
      <c r="B90" s="108" t="s">
        <v>73</v>
      </c>
      <c r="C90" s="108" t="s">
        <v>757</v>
      </c>
      <c r="D90" s="108" t="s">
        <v>103</v>
      </c>
      <c r="E90" s="108"/>
      <c r="F90" s="108" t="s">
        <v>756</v>
      </c>
      <c r="G90" s="108" t="s">
        <v>140</v>
      </c>
      <c r="H90" s="108"/>
      <c r="I90" s="108" t="s">
        <v>35</v>
      </c>
      <c r="J90" s="108" t="s">
        <v>35</v>
      </c>
      <c r="K90" s="108" t="s">
        <v>36</v>
      </c>
      <c r="L90" s="108" t="s">
        <v>57</v>
      </c>
      <c r="M90" s="108" t="s">
        <v>36</v>
      </c>
      <c r="N90" s="108" t="s">
        <v>37</v>
      </c>
      <c r="O90" s="108" t="s">
        <v>37</v>
      </c>
      <c r="P90" s="108" t="s">
        <v>44</v>
      </c>
      <c r="Q90" s="108" t="s">
        <v>37</v>
      </c>
      <c r="R90" s="108" t="s">
        <v>44</v>
      </c>
      <c r="S90" s="108" t="s">
        <v>35</v>
      </c>
      <c r="T90" s="108" t="s">
        <v>38</v>
      </c>
      <c r="U90" s="108"/>
      <c r="V90" s="108"/>
      <c r="W90" s="108"/>
      <c r="X90" s="108" t="s">
        <v>755</v>
      </c>
    </row>
    <row r="91" spans="1:24" x14ac:dyDescent="0.25">
      <c r="A91" s="108" t="s">
        <v>754</v>
      </c>
      <c r="B91" s="108" t="s">
        <v>68</v>
      </c>
      <c r="C91" s="108"/>
      <c r="D91" s="108" t="s">
        <v>48</v>
      </c>
      <c r="E91" s="108"/>
      <c r="F91" s="108" t="s">
        <v>930</v>
      </c>
      <c r="G91" s="108" t="s">
        <v>140</v>
      </c>
      <c r="H91" s="108"/>
      <c r="I91" s="108" t="s">
        <v>35</v>
      </c>
      <c r="J91" s="108" t="s">
        <v>35</v>
      </c>
      <c r="K91" s="108" t="s">
        <v>36</v>
      </c>
      <c r="L91" s="108" t="s">
        <v>36</v>
      </c>
      <c r="M91" s="108" t="s">
        <v>36</v>
      </c>
      <c r="N91" s="108" t="s">
        <v>36</v>
      </c>
      <c r="O91" s="108" t="s">
        <v>36</v>
      </c>
      <c r="P91" s="108" t="s">
        <v>36</v>
      </c>
      <c r="Q91" s="108" t="s">
        <v>36</v>
      </c>
      <c r="R91" s="108" t="s">
        <v>37</v>
      </c>
      <c r="S91" s="108" t="s">
        <v>34</v>
      </c>
      <c r="T91" s="108" t="s">
        <v>38</v>
      </c>
      <c r="U91" s="108"/>
      <c r="V91" s="108"/>
      <c r="W91" s="108"/>
      <c r="X91" s="108" t="s">
        <v>753</v>
      </c>
    </row>
    <row r="92" spans="1:24" x14ac:dyDescent="0.25">
      <c r="A92" s="108" t="s">
        <v>752</v>
      </c>
      <c r="B92" s="108" t="s">
        <v>109</v>
      </c>
      <c r="C92" s="108"/>
      <c r="D92" s="108" t="s">
        <v>31</v>
      </c>
      <c r="E92" s="108"/>
      <c r="F92" s="108" t="s">
        <v>603</v>
      </c>
      <c r="G92" s="108" t="s">
        <v>140</v>
      </c>
      <c r="H92" s="108"/>
      <c r="I92" s="108" t="s">
        <v>35</v>
      </c>
      <c r="J92" s="108" t="s">
        <v>35</v>
      </c>
      <c r="K92" s="108" t="s">
        <v>36</v>
      </c>
      <c r="L92" s="108" t="s">
        <v>59</v>
      </c>
      <c r="M92" s="108" t="s">
        <v>36</v>
      </c>
      <c r="N92" s="108" t="s">
        <v>37</v>
      </c>
      <c r="O92" s="108" t="s">
        <v>36</v>
      </c>
      <c r="P92" s="108" t="s">
        <v>36</v>
      </c>
      <c r="Q92" s="108" t="s">
        <v>37</v>
      </c>
      <c r="R92" s="108" t="s">
        <v>37</v>
      </c>
      <c r="S92" s="108" t="s">
        <v>34</v>
      </c>
      <c r="T92" s="108" t="s">
        <v>38</v>
      </c>
      <c r="U92" s="108"/>
      <c r="V92" s="108"/>
      <c r="W92" s="108"/>
      <c r="X92" s="108" t="s">
        <v>750</v>
      </c>
    </row>
    <row r="93" spans="1:24" x14ac:dyDescent="0.25">
      <c r="A93" s="108" t="s">
        <v>751</v>
      </c>
      <c r="B93" s="108" t="s">
        <v>30</v>
      </c>
      <c r="C93" s="108"/>
      <c r="D93" s="108" t="s">
        <v>31</v>
      </c>
      <c r="E93" s="108"/>
      <c r="F93" s="108" t="s">
        <v>711</v>
      </c>
      <c r="G93" s="108" t="s">
        <v>129</v>
      </c>
      <c r="H93" s="108"/>
      <c r="I93" s="108" t="s">
        <v>63</v>
      </c>
      <c r="J93" s="108" t="s">
        <v>34</v>
      </c>
      <c r="K93" s="108" t="s">
        <v>37</v>
      </c>
      <c r="L93" s="108" t="s">
        <v>44</v>
      </c>
      <c r="M93" s="108" t="s">
        <v>44</v>
      </c>
      <c r="N93" s="108" t="s">
        <v>37</v>
      </c>
      <c r="O93" s="108" t="s">
        <v>37</v>
      </c>
      <c r="P93" s="108" t="s">
        <v>44</v>
      </c>
      <c r="Q93" s="108" t="s">
        <v>37</v>
      </c>
      <c r="R93" s="108" t="s">
        <v>37</v>
      </c>
      <c r="S93" s="108" t="s">
        <v>34</v>
      </c>
      <c r="T93" s="108" t="s">
        <v>38</v>
      </c>
      <c r="U93" s="108"/>
      <c r="V93" s="108"/>
      <c r="W93" s="108"/>
      <c r="X93" s="108" t="s">
        <v>750</v>
      </c>
    </row>
    <row r="94" spans="1:24" x14ac:dyDescent="0.25">
      <c r="A94" s="108" t="s">
        <v>749</v>
      </c>
      <c r="B94" s="108" t="s">
        <v>109</v>
      </c>
      <c r="C94" s="108"/>
      <c r="D94" s="108" t="s">
        <v>48</v>
      </c>
      <c r="E94" s="108"/>
      <c r="F94" s="108" t="s">
        <v>113</v>
      </c>
      <c r="G94" s="108" t="s">
        <v>149</v>
      </c>
      <c r="H94" s="108"/>
      <c r="I94" s="108" t="s">
        <v>35</v>
      </c>
      <c r="J94" s="108" t="s">
        <v>35</v>
      </c>
      <c r="K94" s="108" t="s">
        <v>36</v>
      </c>
      <c r="L94" s="108" t="s">
        <v>37</v>
      </c>
      <c r="M94" s="108" t="s">
        <v>36</v>
      </c>
      <c r="N94" s="108" t="s">
        <v>37</v>
      </c>
      <c r="O94" s="108" t="s">
        <v>36</v>
      </c>
      <c r="P94" s="108" t="s">
        <v>37</v>
      </c>
      <c r="Q94" s="108" t="s">
        <v>36</v>
      </c>
      <c r="R94" s="108" t="s">
        <v>37</v>
      </c>
      <c r="S94" s="108" t="s">
        <v>35</v>
      </c>
      <c r="T94" s="108" t="s">
        <v>38</v>
      </c>
      <c r="U94" s="108"/>
      <c r="V94" s="108"/>
      <c r="W94" s="108"/>
      <c r="X94" s="108" t="s">
        <v>745</v>
      </c>
    </row>
    <row r="95" spans="1:24" x14ac:dyDescent="0.25">
      <c r="A95" s="108" t="s">
        <v>748</v>
      </c>
      <c r="B95" s="108" t="s">
        <v>53</v>
      </c>
      <c r="C95" s="108"/>
      <c r="D95" s="108" t="s">
        <v>81</v>
      </c>
      <c r="E95" s="108"/>
      <c r="F95" s="108" t="s">
        <v>747</v>
      </c>
      <c r="G95" s="108" t="s">
        <v>126</v>
      </c>
      <c r="H95" s="108"/>
      <c r="I95" s="108" t="s">
        <v>34</v>
      </c>
      <c r="J95" s="108" t="s">
        <v>63</v>
      </c>
      <c r="K95" s="108" t="s">
        <v>44</v>
      </c>
      <c r="L95" s="108" t="s">
        <v>44</v>
      </c>
      <c r="M95" s="108" t="s">
        <v>44</v>
      </c>
      <c r="N95" s="108" t="s">
        <v>44</v>
      </c>
      <c r="O95" s="108" t="s">
        <v>44</v>
      </c>
      <c r="P95" s="108" t="s">
        <v>44</v>
      </c>
      <c r="Q95" s="108" t="s">
        <v>44</v>
      </c>
      <c r="R95" s="108" t="s">
        <v>59</v>
      </c>
      <c r="S95" s="108" t="s">
        <v>63</v>
      </c>
      <c r="T95" s="108" t="s">
        <v>38</v>
      </c>
      <c r="U95" s="108"/>
      <c r="V95" s="108"/>
      <c r="W95" s="108"/>
      <c r="X95" s="108" t="s">
        <v>745</v>
      </c>
    </row>
    <row r="96" spans="1:24" x14ac:dyDescent="0.25">
      <c r="A96" s="108" t="s">
        <v>746</v>
      </c>
      <c r="B96" s="108" t="s">
        <v>47</v>
      </c>
      <c r="C96" s="108"/>
      <c r="D96" s="108" t="s">
        <v>48</v>
      </c>
      <c r="E96" s="108"/>
      <c r="F96" s="108" t="s">
        <v>936</v>
      </c>
      <c r="G96" s="108" t="s">
        <v>149</v>
      </c>
      <c r="H96" s="108"/>
      <c r="I96" s="108" t="s">
        <v>63</v>
      </c>
      <c r="J96" s="108" t="s">
        <v>35</v>
      </c>
      <c r="K96" s="108" t="s">
        <v>37</v>
      </c>
      <c r="L96" s="108" t="s">
        <v>36</v>
      </c>
      <c r="M96" s="108" t="s">
        <v>36</v>
      </c>
      <c r="N96" s="108" t="s">
        <v>36</v>
      </c>
      <c r="O96" s="108" t="s">
        <v>36</v>
      </c>
      <c r="P96" s="108" t="s">
        <v>37</v>
      </c>
      <c r="Q96" s="108" t="s">
        <v>44</v>
      </c>
      <c r="R96" s="108" t="s">
        <v>37</v>
      </c>
      <c r="S96" s="108" t="s">
        <v>34</v>
      </c>
      <c r="T96" s="108" t="s">
        <v>38</v>
      </c>
      <c r="U96" s="108"/>
      <c r="V96" s="108"/>
      <c r="W96" s="108"/>
      <c r="X96" s="108" t="s">
        <v>745</v>
      </c>
    </row>
    <row r="97" spans="1:24" x14ac:dyDescent="0.25">
      <c r="A97" s="108" t="s">
        <v>744</v>
      </c>
      <c r="B97" s="108" t="s">
        <v>65</v>
      </c>
      <c r="C97" s="108"/>
      <c r="D97" s="108" t="s">
        <v>48</v>
      </c>
      <c r="E97" s="108"/>
      <c r="F97" s="108" t="s">
        <v>158</v>
      </c>
      <c r="G97" s="108" t="s">
        <v>140</v>
      </c>
      <c r="H97" s="108"/>
      <c r="I97" s="108" t="s">
        <v>35</v>
      </c>
      <c r="J97" s="108" t="s">
        <v>35</v>
      </c>
      <c r="K97" s="108" t="s">
        <v>36</v>
      </c>
      <c r="L97" s="108" t="s">
        <v>36</v>
      </c>
      <c r="M97" s="108" t="s">
        <v>36</v>
      </c>
      <c r="N97" s="108" t="s">
        <v>36</v>
      </c>
      <c r="O97" s="108" t="s">
        <v>36</v>
      </c>
      <c r="P97" s="108" t="s">
        <v>36</v>
      </c>
      <c r="Q97" s="108" t="s">
        <v>36</v>
      </c>
      <c r="R97" s="108" t="s">
        <v>44</v>
      </c>
      <c r="S97" s="108" t="s">
        <v>45</v>
      </c>
      <c r="T97" s="108" t="s">
        <v>38</v>
      </c>
      <c r="U97" s="108"/>
      <c r="V97" s="108"/>
      <c r="W97" s="108"/>
      <c r="X97" s="108" t="s">
        <v>743</v>
      </c>
    </row>
    <row r="98" spans="1:24" x14ac:dyDescent="0.25">
      <c r="A98" s="108" t="s">
        <v>742</v>
      </c>
      <c r="B98" s="108" t="s">
        <v>41</v>
      </c>
      <c r="C98" s="108"/>
      <c r="D98" s="108" t="s">
        <v>42</v>
      </c>
      <c r="E98" s="108"/>
      <c r="F98" s="108" t="s">
        <v>711</v>
      </c>
      <c r="G98" s="108" t="s">
        <v>129</v>
      </c>
      <c r="H98" s="108"/>
      <c r="I98" s="108" t="s">
        <v>35</v>
      </c>
      <c r="J98" s="108" t="s">
        <v>35</v>
      </c>
      <c r="K98" s="108" t="s">
        <v>36</v>
      </c>
      <c r="L98" s="108" t="s">
        <v>44</v>
      </c>
      <c r="M98" s="108" t="s">
        <v>36</v>
      </c>
      <c r="N98" s="108" t="s">
        <v>37</v>
      </c>
      <c r="O98" s="108" t="s">
        <v>36</v>
      </c>
      <c r="P98" s="108" t="s">
        <v>37</v>
      </c>
      <c r="Q98" s="108" t="s">
        <v>44</v>
      </c>
      <c r="R98" s="108" t="s">
        <v>37</v>
      </c>
      <c r="S98" s="108" t="s">
        <v>34</v>
      </c>
      <c r="T98" s="108" t="s">
        <v>38</v>
      </c>
      <c r="U98" s="108"/>
      <c r="V98" s="108"/>
      <c r="W98" s="108"/>
      <c r="X98" s="108" t="s">
        <v>741</v>
      </c>
    </row>
    <row r="99" spans="1:24" x14ac:dyDescent="0.25">
      <c r="A99" s="108" t="s">
        <v>740</v>
      </c>
      <c r="B99" s="108" t="s">
        <v>109</v>
      </c>
      <c r="C99" s="108"/>
      <c r="D99" s="108" t="s">
        <v>31</v>
      </c>
      <c r="E99" s="108"/>
      <c r="F99" s="108" t="s">
        <v>711</v>
      </c>
      <c r="G99" s="108" t="s">
        <v>149</v>
      </c>
      <c r="H99" s="108"/>
      <c r="I99" s="108" t="s">
        <v>34</v>
      </c>
      <c r="J99" s="108" t="s">
        <v>34</v>
      </c>
      <c r="K99" s="108" t="s">
        <v>36</v>
      </c>
      <c r="L99" s="108" t="s">
        <v>37</v>
      </c>
      <c r="M99" s="108" t="s">
        <v>36</v>
      </c>
      <c r="N99" s="108" t="s">
        <v>37</v>
      </c>
      <c r="O99" s="108" t="s">
        <v>36</v>
      </c>
      <c r="P99" s="108" t="s">
        <v>44</v>
      </c>
      <c r="Q99" s="108" t="s">
        <v>37</v>
      </c>
      <c r="R99" s="108" t="s">
        <v>37</v>
      </c>
      <c r="S99" s="108" t="s">
        <v>34</v>
      </c>
      <c r="T99" s="108" t="s">
        <v>38</v>
      </c>
      <c r="U99" s="108"/>
      <c r="V99" s="108"/>
      <c r="W99" s="108"/>
      <c r="X99" s="108" t="s">
        <v>739</v>
      </c>
    </row>
    <row r="100" spans="1:24" x14ac:dyDescent="0.25">
      <c r="A100" s="108" t="s">
        <v>738</v>
      </c>
      <c r="B100" s="108" t="s">
        <v>41</v>
      </c>
      <c r="C100" s="108"/>
      <c r="D100" s="108" t="s">
        <v>48</v>
      </c>
      <c r="E100" s="108"/>
      <c r="F100" s="108" t="s">
        <v>158</v>
      </c>
      <c r="G100" s="108" t="s">
        <v>149</v>
      </c>
      <c r="H100" s="108"/>
      <c r="I100" s="108" t="s">
        <v>35</v>
      </c>
      <c r="J100" s="108" t="s">
        <v>35</v>
      </c>
      <c r="K100" s="108" t="s">
        <v>36</v>
      </c>
      <c r="L100" s="108" t="s">
        <v>37</v>
      </c>
      <c r="M100" s="108" t="s">
        <v>36</v>
      </c>
      <c r="N100" s="108" t="s">
        <v>36</v>
      </c>
      <c r="O100" s="108" t="s">
        <v>36</v>
      </c>
      <c r="P100" s="108" t="s">
        <v>44</v>
      </c>
      <c r="Q100" s="108" t="s">
        <v>36</v>
      </c>
      <c r="R100" s="108" t="s">
        <v>44</v>
      </c>
      <c r="S100" s="108" t="s">
        <v>34</v>
      </c>
      <c r="T100" s="108" t="s">
        <v>38</v>
      </c>
      <c r="U100" s="108"/>
      <c r="V100" s="108"/>
      <c r="W100" s="108"/>
      <c r="X100" s="108" t="s">
        <v>737</v>
      </c>
    </row>
    <row r="101" spans="1:24" x14ac:dyDescent="0.25">
      <c r="A101" s="108" t="s">
        <v>736</v>
      </c>
      <c r="B101" s="108" t="s">
        <v>41</v>
      </c>
      <c r="C101" s="108"/>
      <c r="D101" s="108" t="s">
        <v>31</v>
      </c>
      <c r="E101" s="108"/>
      <c r="F101" s="112" t="s">
        <v>616</v>
      </c>
      <c r="G101" s="108" t="s">
        <v>129</v>
      </c>
      <c r="H101" s="108"/>
      <c r="I101" s="108" t="s">
        <v>35</v>
      </c>
      <c r="J101" s="108" t="s">
        <v>35</v>
      </c>
      <c r="K101" s="108" t="s">
        <v>36</v>
      </c>
      <c r="L101" s="108" t="s">
        <v>36</v>
      </c>
      <c r="M101" s="108" t="s">
        <v>36</v>
      </c>
      <c r="N101" s="108" t="s">
        <v>36</v>
      </c>
      <c r="O101" s="108" t="s">
        <v>36</v>
      </c>
      <c r="P101" s="108" t="s">
        <v>36</v>
      </c>
      <c r="Q101" s="108" t="s">
        <v>36</v>
      </c>
      <c r="R101" s="108" t="s">
        <v>36</v>
      </c>
      <c r="S101" s="108" t="s">
        <v>35</v>
      </c>
      <c r="T101" s="108" t="s">
        <v>38</v>
      </c>
      <c r="U101" s="108"/>
      <c r="V101" s="108"/>
      <c r="W101" s="108"/>
      <c r="X101" s="108" t="s">
        <v>733</v>
      </c>
    </row>
    <row r="102" spans="1:24" x14ac:dyDescent="0.25">
      <c r="A102" s="108" t="s">
        <v>735</v>
      </c>
      <c r="B102" s="108" t="s">
        <v>56</v>
      </c>
      <c r="C102" s="108"/>
      <c r="D102" s="108" t="s">
        <v>48</v>
      </c>
      <c r="E102" s="108"/>
      <c r="F102" s="108" t="s">
        <v>158</v>
      </c>
      <c r="G102" s="108" t="s">
        <v>129</v>
      </c>
      <c r="H102" s="108"/>
      <c r="I102" s="108" t="s">
        <v>34</v>
      </c>
      <c r="J102" s="108" t="s">
        <v>35</v>
      </c>
      <c r="K102" s="108" t="s">
        <v>37</v>
      </c>
      <c r="L102" s="108" t="s">
        <v>36</v>
      </c>
      <c r="M102" s="108" t="s">
        <v>36</v>
      </c>
      <c r="N102" s="108" t="s">
        <v>36</v>
      </c>
      <c r="O102" s="108" t="s">
        <v>36</v>
      </c>
      <c r="P102" s="108" t="s">
        <v>37</v>
      </c>
      <c r="Q102" s="108" t="s">
        <v>37</v>
      </c>
      <c r="R102" s="108" t="s">
        <v>44</v>
      </c>
      <c r="S102" s="108" t="s">
        <v>34</v>
      </c>
      <c r="T102" s="108" t="s">
        <v>38</v>
      </c>
      <c r="U102" s="108"/>
      <c r="V102" s="108"/>
      <c r="W102" s="108"/>
      <c r="X102" s="108" t="s">
        <v>733</v>
      </c>
    </row>
    <row r="103" spans="1:24" x14ac:dyDescent="0.25">
      <c r="A103" s="108" t="s">
        <v>734</v>
      </c>
      <c r="B103" s="108" t="s">
        <v>109</v>
      </c>
      <c r="C103" s="108"/>
      <c r="D103" s="108" t="s">
        <v>31</v>
      </c>
      <c r="E103" s="108"/>
      <c r="F103" s="108" t="s">
        <v>711</v>
      </c>
      <c r="G103" s="108" t="s">
        <v>132</v>
      </c>
      <c r="H103" s="108"/>
      <c r="I103" s="108" t="s">
        <v>34</v>
      </c>
      <c r="J103" s="108" t="s">
        <v>34</v>
      </c>
      <c r="K103" s="108" t="s">
        <v>37</v>
      </c>
      <c r="L103" s="108" t="s">
        <v>59</v>
      </c>
      <c r="M103" s="108" t="s">
        <v>37</v>
      </c>
      <c r="N103" s="108" t="s">
        <v>37</v>
      </c>
      <c r="O103" s="108" t="s">
        <v>37</v>
      </c>
      <c r="P103" s="108" t="s">
        <v>37</v>
      </c>
      <c r="Q103" s="108" t="s">
        <v>44</v>
      </c>
      <c r="R103" s="108" t="s">
        <v>37</v>
      </c>
      <c r="S103" s="108" t="s">
        <v>34</v>
      </c>
      <c r="T103" s="108" t="s">
        <v>38</v>
      </c>
      <c r="U103" s="108"/>
      <c r="V103" s="108"/>
      <c r="W103" s="108"/>
      <c r="X103" s="108" t="s">
        <v>733</v>
      </c>
    </row>
    <row r="104" spans="1:24" x14ac:dyDescent="0.25">
      <c r="A104" s="108" t="s">
        <v>732</v>
      </c>
      <c r="B104" s="108" t="s">
        <v>255</v>
      </c>
      <c r="C104" s="108"/>
      <c r="D104" s="108" t="s">
        <v>73</v>
      </c>
      <c r="E104" s="108" t="s">
        <v>210</v>
      </c>
      <c r="F104" s="108" t="s">
        <v>926</v>
      </c>
      <c r="G104" s="108" t="s">
        <v>135</v>
      </c>
      <c r="H104" s="108"/>
      <c r="I104" s="108" t="s">
        <v>35</v>
      </c>
      <c r="J104" s="108" t="s">
        <v>51</v>
      </c>
      <c r="K104" s="108" t="s">
        <v>44</v>
      </c>
      <c r="L104" s="108" t="s">
        <v>59</v>
      </c>
      <c r="M104" s="108" t="s">
        <v>44</v>
      </c>
      <c r="N104" s="108" t="s">
        <v>44</v>
      </c>
      <c r="O104" s="108" t="s">
        <v>37</v>
      </c>
      <c r="P104" s="108" t="s">
        <v>37</v>
      </c>
      <c r="Q104" s="108" t="s">
        <v>44</v>
      </c>
      <c r="R104" s="108" t="s">
        <v>44</v>
      </c>
      <c r="S104" s="108" t="s">
        <v>34</v>
      </c>
      <c r="T104" s="108" t="s">
        <v>38</v>
      </c>
      <c r="U104" s="108"/>
      <c r="V104" s="108"/>
      <c r="W104" s="108"/>
      <c r="X104" s="108" t="s">
        <v>728</v>
      </c>
    </row>
    <row r="105" spans="1:24" x14ac:dyDescent="0.25">
      <c r="A105" s="108" t="s">
        <v>731</v>
      </c>
      <c r="B105" s="108" t="s">
        <v>109</v>
      </c>
      <c r="C105" s="108"/>
      <c r="D105" s="108" t="s">
        <v>31</v>
      </c>
      <c r="E105" s="108"/>
      <c r="F105" s="108" t="s">
        <v>937</v>
      </c>
      <c r="G105" s="108" t="s">
        <v>135</v>
      </c>
      <c r="H105" s="108"/>
      <c r="I105" s="108" t="s">
        <v>34</v>
      </c>
      <c r="J105" s="108" t="s">
        <v>35</v>
      </c>
      <c r="K105" s="108" t="s">
        <v>37</v>
      </c>
      <c r="L105" s="108" t="s">
        <v>57</v>
      </c>
      <c r="M105" s="108" t="s">
        <v>36</v>
      </c>
      <c r="N105" s="108" t="s">
        <v>37</v>
      </c>
      <c r="O105" s="108" t="s">
        <v>36</v>
      </c>
      <c r="P105" s="108" t="s">
        <v>37</v>
      </c>
      <c r="Q105" s="108" t="s">
        <v>36</v>
      </c>
      <c r="R105" s="108" t="s">
        <v>37</v>
      </c>
      <c r="S105" s="108" t="s">
        <v>45</v>
      </c>
      <c r="T105" s="108" t="s">
        <v>38</v>
      </c>
      <c r="U105" s="108"/>
      <c r="V105" s="108"/>
      <c r="W105" s="108"/>
      <c r="X105" s="108" t="s">
        <v>728</v>
      </c>
    </row>
    <row r="106" spans="1:24" x14ac:dyDescent="0.25">
      <c r="A106" s="108" t="s">
        <v>730</v>
      </c>
      <c r="B106" s="108" t="s">
        <v>65</v>
      </c>
      <c r="C106" s="108"/>
      <c r="D106" s="108" t="s">
        <v>61</v>
      </c>
      <c r="E106" s="108"/>
      <c r="F106" s="108" t="s">
        <v>711</v>
      </c>
      <c r="G106" s="108" t="s">
        <v>140</v>
      </c>
      <c r="H106" s="108"/>
      <c r="I106" s="108" t="s">
        <v>35</v>
      </c>
      <c r="J106" s="108" t="s">
        <v>34</v>
      </c>
      <c r="K106" s="108" t="s">
        <v>37</v>
      </c>
      <c r="L106" s="108" t="s">
        <v>44</v>
      </c>
      <c r="M106" s="108" t="s">
        <v>37</v>
      </c>
      <c r="N106" s="108" t="s">
        <v>36</v>
      </c>
      <c r="O106" s="108" t="s">
        <v>36</v>
      </c>
      <c r="P106" s="108" t="s">
        <v>37</v>
      </c>
      <c r="Q106" s="108" t="s">
        <v>37</v>
      </c>
      <c r="R106" s="108" t="s">
        <v>36</v>
      </c>
      <c r="S106" s="108" t="s">
        <v>35</v>
      </c>
      <c r="T106" s="108" t="s">
        <v>38</v>
      </c>
      <c r="U106" s="108"/>
      <c r="V106" s="108"/>
      <c r="W106" s="108"/>
      <c r="X106" s="108" t="s">
        <v>728</v>
      </c>
    </row>
    <row r="107" spans="1:24" x14ac:dyDescent="0.25">
      <c r="A107" s="108" t="s">
        <v>729</v>
      </c>
      <c r="B107" s="108" t="s">
        <v>255</v>
      </c>
      <c r="C107" s="108"/>
      <c r="D107" s="108" t="s">
        <v>73</v>
      </c>
      <c r="E107" s="108" t="s">
        <v>375</v>
      </c>
      <c r="F107" s="108" t="s">
        <v>926</v>
      </c>
      <c r="G107" s="108" t="s">
        <v>126</v>
      </c>
      <c r="H107" s="108"/>
      <c r="I107" s="108" t="s">
        <v>34</v>
      </c>
      <c r="J107" s="108" t="s">
        <v>63</v>
      </c>
      <c r="K107" s="108" t="s">
        <v>44</v>
      </c>
      <c r="L107" s="108" t="s">
        <v>44</v>
      </c>
      <c r="M107" s="108" t="s">
        <v>44</v>
      </c>
      <c r="N107" s="108" t="s">
        <v>37</v>
      </c>
      <c r="O107" s="108" t="s">
        <v>37</v>
      </c>
      <c r="P107" s="108" t="s">
        <v>37</v>
      </c>
      <c r="Q107" s="108" t="s">
        <v>37</v>
      </c>
      <c r="R107" s="108" t="s">
        <v>37</v>
      </c>
      <c r="S107" s="108" t="s">
        <v>34</v>
      </c>
      <c r="T107" s="108" t="s">
        <v>38</v>
      </c>
      <c r="U107" s="108"/>
      <c r="V107" s="108"/>
      <c r="W107" s="108"/>
      <c r="X107" s="108" t="s">
        <v>728</v>
      </c>
    </row>
    <row r="108" spans="1:24" x14ac:dyDescent="0.25">
      <c r="A108" s="108" t="s">
        <v>727</v>
      </c>
      <c r="B108" s="108" t="s">
        <v>65</v>
      </c>
      <c r="C108" s="108"/>
      <c r="D108" s="108" t="s">
        <v>81</v>
      </c>
      <c r="E108" s="108"/>
      <c r="F108" s="108" t="s">
        <v>726</v>
      </c>
      <c r="G108" s="108" t="s">
        <v>126</v>
      </c>
      <c r="H108" s="108"/>
      <c r="I108" s="108" t="s">
        <v>35</v>
      </c>
      <c r="J108" s="108" t="s">
        <v>35</v>
      </c>
      <c r="K108" s="108" t="s">
        <v>37</v>
      </c>
      <c r="L108" s="108" t="s">
        <v>37</v>
      </c>
      <c r="M108" s="108" t="s">
        <v>36</v>
      </c>
      <c r="N108" s="108" t="s">
        <v>36</v>
      </c>
      <c r="O108" s="108" t="s">
        <v>36</v>
      </c>
      <c r="P108" s="108" t="s">
        <v>36</v>
      </c>
      <c r="Q108" s="108" t="s">
        <v>37</v>
      </c>
      <c r="R108" s="108" t="s">
        <v>37</v>
      </c>
      <c r="S108" s="108" t="s">
        <v>34</v>
      </c>
      <c r="T108" s="108" t="s">
        <v>38</v>
      </c>
      <c r="U108" s="108"/>
      <c r="V108" s="108"/>
      <c r="W108" s="108"/>
      <c r="X108" s="108" t="s">
        <v>724</v>
      </c>
    </row>
    <row r="109" spans="1:24" x14ac:dyDescent="0.25">
      <c r="A109" s="108" t="s">
        <v>725</v>
      </c>
      <c r="B109" s="108" t="s">
        <v>56</v>
      </c>
      <c r="C109" s="108"/>
      <c r="D109" s="108" t="s">
        <v>81</v>
      </c>
      <c r="E109" s="108"/>
      <c r="F109" s="108" t="s">
        <v>165</v>
      </c>
      <c r="G109" s="108" t="s">
        <v>132</v>
      </c>
      <c r="H109" s="108"/>
      <c r="I109" s="108" t="s">
        <v>34</v>
      </c>
      <c r="J109" s="108" t="s">
        <v>35</v>
      </c>
      <c r="K109" s="108" t="s">
        <v>36</v>
      </c>
      <c r="L109" s="108" t="s">
        <v>37</v>
      </c>
      <c r="M109" s="108" t="s">
        <v>36</v>
      </c>
      <c r="N109" s="108" t="s">
        <v>36</v>
      </c>
      <c r="O109" s="108" t="s">
        <v>36</v>
      </c>
      <c r="P109" s="108" t="s">
        <v>36</v>
      </c>
      <c r="Q109" s="108" t="s">
        <v>37</v>
      </c>
      <c r="R109" s="108" t="s">
        <v>37</v>
      </c>
      <c r="S109" s="108" t="s">
        <v>35</v>
      </c>
      <c r="T109" s="108" t="s">
        <v>38</v>
      </c>
      <c r="U109" s="108"/>
      <c r="V109" s="108"/>
      <c r="W109" s="108"/>
      <c r="X109" s="108" t="s">
        <v>724</v>
      </c>
    </row>
    <row r="110" spans="1:24" x14ac:dyDescent="0.25">
      <c r="A110" s="108" t="s">
        <v>723</v>
      </c>
      <c r="B110" s="108" t="s">
        <v>65</v>
      </c>
      <c r="C110" s="108"/>
      <c r="D110" s="108" t="s">
        <v>31</v>
      </c>
      <c r="E110" s="108"/>
      <c r="F110" s="113" t="s">
        <v>613</v>
      </c>
      <c r="G110" s="108" t="s">
        <v>126</v>
      </c>
      <c r="H110" s="108"/>
      <c r="I110" s="108" t="s">
        <v>35</v>
      </c>
      <c r="J110" s="108" t="s">
        <v>35</v>
      </c>
      <c r="K110" s="108" t="s">
        <v>37</v>
      </c>
      <c r="L110" s="108" t="s">
        <v>37</v>
      </c>
      <c r="M110" s="108" t="s">
        <v>37</v>
      </c>
      <c r="N110" s="108" t="s">
        <v>37</v>
      </c>
      <c r="O110" s="108" t="s">
        <v>37</v>
      </c>
      <c r="P110" s="108" t="s">
        <v>37</v>
      </c>
      <c r="Q110" s="108" t="s">
        <v>37</v>
      </c>
      <c r="R110" s="108" t="s">
        <v>37</v>
      </c>
      <c r="S110" s="108" t="s">
        <v>34</v>
      </c>
      <c r="T110" s="108" t="s">
        <v>38</v>
      </c>
      <c r="U110" s="108"/>
      <c r="V110" s="108"/>
      <c r="W110" s="108"/>
      <c r="X110" s="108" t="s">
        <v>722</v>
      </c>
    </row>
    <row r="111" spans="1:24" x14ac:dyDescent="0.25">
      <c r="A111" s="108" t="s">
        <v>721</v>
      </c>
      <c r="B111" s="108" t="s">
        <v>68</v>
      </c>
      <c r="C111" s="108"/>
      <c r="D111" s="108" t="s">
        <v>31</v>
      </c>
      <c r="E111" s="108"/>
      <c r="F111" s="108" t="s">
        <v>711</v>
      </c>
      <c r="G111" s="108" t="s">
        <v>132</v>
      </c>
      <c r="H111" s="108"/>
      <c r="I111" s="108" t="s">
        <v>35</v>
      </c>
      <c r="J111" s="108" t="s">
        <v>35</v>
      </c>
      <c r="K111" s="108" t="s">
        <v>36</v>
      </c>
      <c r="L111" s="108" t="s">
        <v>57</v>
      </c>
      <c r="M111" s="108" t="s">
        <v>36</v>
      </c>
      <c r="N111" s="108" t="s">
        <v>36</v>
      </c>
      <c r="O111" s="108" t="s">
        <v>36</v>
      </c>
      <c r="P111" s="108" t="s">
        <v>37</v>
      </c>
      <c r="Q111" s="108" t="s">
        <v>37</v>
      </c>
      <c r="R111" s="108" t="s">
        <v>44</v>
      </c>
      <c r="S111" s="108" t="s">
        <v>34</v>
      </c>
      <c r="T111" s="108" t="s">
        <v>38</v>
      </c>
      <c r="U111" s="108"/>
      <c r="V111" s="108"/>
      <c r="W111" s="108"/>
      <c r="X111" s="108" t="s">
        <v>718</v>
      </c>
    </row>
    <row r="112" spans="1:24" x14ac:dyDescent="0.25">
      <c r="A112" s="108" t="s">
        <v>720</v>
      </c>
      <c r="B112" s="108" t="s">
        <v>41</v>
      </c>
      <c r="C112" s="108"/>
      <c r="D112" s="108" t="s">
        <v>48</v>
      </c>
      <c r="E112" s="108"/>
      <c r="F112" s="108" t="s">
        <v>134</v>
      </c>
      <c r="G112" s="108" t="s">
        <v>129</v>
      </c>
      <c r="H112" s="108"/>
      <c r="I112" s="108" t="s">
        <v>35</v>
      </c>
      <c r="J112" s="108" t="s">
        <v>35</v>
      </c>
      <c r="K112" s="108" t="s">
        <v>36</v>
      </c>
      <c r="L112" s="108" t="s">
        <v>36</v>
      </c>
      <c r="M112" s="108" t="s">
        <v>36</v>
      </c>
      <c r="N112" s="108" t="s">
        <v>36</v>
      </c>
      <c r="O112" s="108" t="s">
        <v>36</v>
      </c>
      <c r="P112" s="108" t="s">
        <v>37</v>
      </c>
      <c r="Q112" s="108" t="s">
        <v>37</v>
      </c>
      <c r="R112" s="108" t="s">
        <v>44</v>
      </c>
      <c r="S112" s="108" t="s">
        <v>35</v>
      </c>
      <c r="T112" s="108" t="s">
        <v>38</v>
      </c>
      <c r="U112" s="108"/>
      <c r="V112" s="108"/>
      <c r="W112" s="108"/>
      <c r="X112" s="108" t="s">
        <v>718</v>
      </c>
    </row>
    <row r="113" spans="1:24" x14ac:dyDescent="0.25">
      <c r="A113" s="108" t="s">
        <v>719</v>
      </c>
      <c r="B113" s="108" t="s">
        <v>65</v>
      </c>
      <c r="C113" s="108"/>
      <c r="D113" s="108" t="s">
        <v>61</v>
      </c>
      <c r="E113" s="108"/>
      <c r="F113" s="111" t="s">
        <v>938</v>
      </c>
      <c r="G113" s="108" t="s">
        <v>135</v>
      </c>
      <c r="H113" s="108"/>
      <c r="I113" s="108" t="s">
        <v>35</v>
      </c>
      <c r="J113" s="108" t="s">
        <v>35</v>
      </c>
      <c r="K113" s="108" t="s">
        <v>37</v>
      </c>
      <c r="L113" s="108" t="s">
        <v>36</v>
      </c>
      <c r="M113" s="108" t="s">
        <v>37</v>
      </c>
      <c r="N113" s="108" t="s">
        <v>36</v>
      </c>
      <c r="O113" s="108" t="s">
        <v>36</v>
      </c>
      <c r="P113" s="108" t="s">
        <v>36</v>
      </c>
      <c r="Q113" s="108" t="s">
        <v>37</v>
      </c>
      <c r="R113" s="108" t="s">
        <v>37</v>
      </c>
      <c r="S113" s="108" t="s">
        <v>45</v>
      </c>
      <c r="T113" s="108" t="s">
        <v>38</v>
      </c>
      <c r="U113" s="108"/>
      <c r="V113" s="108"/>
      <c r="W113" s="108"/>
      <c r="X113" s="108" t="s">
        <v>718</v>
      </c>
    </row>
    <row r="114" spans="1:24" x14ac:dyDescent="0.25">
      <c r="A114" s="108" t="s">
        <v>717</v>
      </c>
      <c r="B114" s="108" t="s">
        <v>65</v>
      </c>
      <c r="C114" s="108"/>
      <c r="D114" s="108" t="s">
        <v>81</v>
      </c>
      <c r="E114" s="108"/>
      <c r="F114" s="108" t="s">
        <v>716</v>
      </c>
      <c r="G114" s="108" t="s">
        <v>149</v>
      </c>
      <c r="H114" s="108"/>
      <c r="I114" s="108" t="s">
        <v>35</v>
      </c>
      <c r="J114" s="108" t="s">
        <v>34</v>
      </c>
      <c r="K114" s="108" t="s">
        <v>44</v>
      </c>
      <c r="L114" s="108" t="s">
        <v>44</v>
      </c>
      <c r="M114" s="108" t="s">
        <v>44</v>
      </c>
      <c r="N114" s="108" t="s">
        <v>37</v>
      </c>
      <c r="O114" s="108" t="s">
        <v>36</v>
      </c>
      <c r="P114" s="108" t="s">
        <v>37</v>
      </c>
      <c r="Q114" s="108" t="s">
        <v>44</v>
      </c>
      <c r="R114" s="108" t="s">
        <v>59</v>
      </c>
      <c r="S114" s="108" t="s">
        <v>34</v>
      </c>
      <c r="T114" s="108" t="s">
        <v>38</v>
      </c>
      <c r="U114" s="108"/>
      <c r="V114" s="108"/>
      <c r="W114" s="108"/>
      <c r="X114" s="108" t="s">
        <v>714</v>
      </c>
    </row>
    <row r="115" spans="1:24" x14ac:dyDescent="0.25">
      <c r="A115" s="108" t="s">
        <v>715</v>
      </c>
      <c r="B115" s="108" t="s">
        <v>65</v>
      </c>
      <c r="C115" s="108"/>
      <c r="D115" s="108" t="s">
        <v>61</v>
      </c>
      <c r="E115" s="108"/>
      <c r="F115" s="108" t="s">
        <v>711</v>
      </c>
      <c r="G115" s="108" t="s">
        <v>135</v>
      </c>
      <c r="H115" s="108"/>
      <c r="I115" s="108" t="s">
        <v>34</v>
      </c>
      <c r="J115" s="108" t="s">
        <v>34</v>
      </c>
      <c r="K115" s="108" t="s">
        <v>37</v>
      </c>
      <c r="L115" s="108" t="s">
        <v>37</v>
      </c>
      <c r="M115" s="108" t="s">
        <v>37</v>
      </c>
      <c r="N115" s="108" t="s">
        <v>37</v>
      </c>
      <c r="O115" s="108" t="s">
        <v>37</v>
      </c>
      <c r="P115" s="108" t="s">
        <v>37</v>
      </c>
      <c r="Q115" s="108" t="s">
        <v>37</v>
      </c>
      <c r="R115" s="108" t="s">
        <v>37</v>
      </c>
      <c r="S115" s="108" t="s">
        <v>34</v>
      </c>
      <c r="T115" s="108" t="s">
        <v>263</v>
      </c>
      <c r="U115" s="108"/>
      <c r="V115" s="108"/>
      <c r="W115" s="108"/>
      <c r="X115" s="108" t="s">
        <v>714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workbookViewId="0">
      <selection sqref="A1:P1"/>
    </sheetView>
  </sheetViews>
  <sheetFormatPr defaultRowHeight="15" x14ac:dyDescent="0.25"/>
  <sheetData>
    <row r="1" spans="1:2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row>
    <row r="2" spans="1:29" x14ac:dyDescent="0.25">
      <c r="A2" t="s">
        <v>617</v>
      </c>
      <c r="B2" t="s">
        <v>73</v>
      </c>
      <c r="C2" t="s">
        <v>618</v>
      </c>
      <c r="D2" t="s">
        <v>73</v>
      </c>
      <c r="E2" t="s">
        <v>619</v>
      </c>
      <c r="F2" t="s">
        <v>620</v>
      </c>
      <c r="G2" t="s">
        <v>50</v>
      </c>
      <c r="I2" t="s">
        <v>34</v>
      </c>
      <c r="J2" t="s">
        <v>45</v>
      </c>
      <c r="K2" t="s">
        <v>92</v>
      </c>
      <c r="L2" t="s">
        <v>44</v>
      </c>
      <c r="M2" t="s">
        <v>59</v>
      </c>
      <c r="N2" t="s">
        <v>59</v>
      </c>
      <c r="O2" t="s">
        <v>59</v>
      </c>
      <c r="P2" t="s">
        <v>44</v>
      </c>
      <c r="Q2" t="s">
        <v>59</v>
      </c>
      <c r="R2" t="s">
        <v>59</v>
      </c>
      <c r="S2" t="s">
        <v>51</v>
      </c>
      <c r="T2" t="s">
        <v>39</v>
      </c>
      <c r="U2" t="s">
        <v>172</v>
      </c>
      <c r="W2" t="s">
        <v>38</v>
      </c>
      <c r="X2" t="s">
        <v>38</v>
      </c>
      <c r="Y2" t="s">
        <v>39</v>
      </c>
      <c r="Z2" t="s">
        <v>39</v>
      </c>
      <c r="AA2" t="s">
        <v>38</v>
      </c>
      <c r="AB2" t="s">
        <v>39</v>
      </c>
      <c r="AC2" t="s">
        <v>621</v>
      </c>
    </row>
    <row r="3" spans="1:29" x14ac:dyDescent="0.25">
      <c r="A3" t="s">
        <v>622</v>
      </c>
      <c r="B3" t="s">
        <v>56</v>
      </c>
      <c r="D3" t="s">
        <v>61</v>
      </c>
      <c r="F3" t="s">
        <v>623</v>
      </c>
      <c r="G3" t="s">
        <v>33</v>
      </c>
      <c r="I3" t="s">
        <v>34</v>
      </c>
      <c r="J3" t="s">
        <v>35</v>
      </c>
      <c r="K3" t="s">
        <v>36</v>
      </c>
      <c r="L3" t="s">
        <v>37</v>
      </c>
      <c r="M3" t="s">
        <v>36</v>
      </c>
      <c r="N3" t="s">
        <v>37</v>
      </c>
      <c r="O3" t="s">
        <v>37</v>
      </c>
      <c r="P3" t="s">
        <v>37</v>
      </c>
      <c r="Q3" t="s">
        <v>37</v>
      </c>
      <c r="R3" t="s">
        <v>44</v>
      </c>
      <c r="S3" t="s">
        <v>34</v>
      </c>
      <c r="T3" t="s">
        <v>38</v>
      </c>
      <c r="X3" t="s">
        <v>39</v>
      </c>
      <c r="Y3" t="s">
        <v>39</v>
      </c>
      <c r="Z3" t="s">
        <v>38</v>
      </c>
      <c r="AA3" t="s">
        <v>39</v>
      </c>
      <c r="AB3" t="s">
        <v>39</v>
      </c>
      <c r="AC3" t="s">
        <v>621</v>
      </c>
    </row>
    <row r="4" spans="1:29" x14ac:dyDescent="0.25">
      <c r="A4" t="s">
        <v>624</v>
      </c>
      <c r="B4" t="s">
        <v>47</v>
      </c>
      <c r="D4" t="s">
        <v>48</v>
      </c>
      <c r="G4" t="s">
        <v>33</v>
      </c>
      <c r="I4" t="s">
        <v>51</v>
      </c>
      <c r="J4" t="s">
        <v>35</v>
      </c>
      <c r="K4" t="s">
        <v>37</v>
      </c>
      <c r="L4" t="s">
        <v>36</v>
      </c>
      <c r="M4" t="s">
        <v>36</v>
      </c>
      <c r="N4" t="s">
        <v>36</v>
      </c>
      <c r="O4" t="s">
        <v>36</v>
      </c>
      <c r="P4" t="s">
        <v>37</v>
      </c>
      <c r="Q4" t="s">
        <v>36</v>
      </c>
      <c r="R4" t="s">
        <v>36</v>
      </c>
      <c r="S4" t="s">
        <v>35</v>
      </c>
      <c r="T4" t="s">
        <v>38</v>
      </c>
      <c r="X4" t="s">
        <v>39</v>
      </c>
      <c r="Y4" t="s">
        <v>39</v>
      </c>
      <c r="Z4" t="s">
        <v>39</v>
      </c>
      <c r="AA4" t="s">
        <v>38</v>
      </c>
      <c r="AB4" t="s">
        <v>39</v>
      </c>
      <c r="AC4" t="s">
        <v>621</v>
      </c>
    </row>
    <row r="5" spans="1:29" x14ac:dyDescent="0.25">
      <c r="A5" t="s">
        <v>625</v>
      </c>
      <c r="B5" t="s">
        <v>41</v>
      </c>
      <c r="D5" t="s">
        <v>42</v>
      </c>
      <c r="F5" t="s">
        <v>626</v>
      </c>
      <c r="G5" t="s">
        <v>50</v>
      </c>
      <c r="I5" t="s">
        <v>35</v>
      </c>
      <c r="J5" t="s">
        <v>35</v>
      </c>
      <c r="K5" t="s">
        <v>36</v>
      </c>
      <c r="L5" t="s">
        <v>44</v>
      </c>
      <c r="M5" t="s">
        <v>37</v>
      </c>
      <c r="N5" t="s">
        <v>37</v>
      </c>
      <c r="O5" t="s">
        <v>37</v>
      </c>
      <c r="P5" t="s">
        <v>37</v>
      </c>
      <c r="Q5" t="s">
        <v>44</v>
      </c>
      <c r="R5" t="s">
        <v>44</v>
      </c>
      <c r="S5" t="s">
        <v>34</v>
      </c>
      <c r="T5" t="s">
        <v>38</v>
      </c>
      <c r="X5" t="s">
        <v>38</v>
      </c>
      <c r="Y5" t="s">
        <v>39</v>
      </c>
      <c r="Z5" t="s">
        <v>39</v>
      </c>
      <c r="AA5" t="s">
        <v>39</v>
      </c>
      <c r="AB5" t="s">
        <v>39</v>
      </c>
      <c r="AC5" t="s">
        <v>621</v>
      </c>
    </row>
    <row r="6" spans="1:29" x14ac:dyDescent="0.25">
      <c r="A6" t="s">
        <v>627</v>
      </c>
      <c r="B6" t="s">
        <v>56</v>
      </c>
      <c r="D6" t="s">
        <v>48</v>
      </c>
      <c r="F6" t="s">
        <v>628</v>
      </c>
      <c r="G6" t="s">
        <v>50</v>
      </c>
      <c r="I6" t="s">
        <v>35</v>
      </c>
      <c r="J6" t="s">
        <v>35</v>
      </c>
      <c r="K6" t="s">
        <v>37</v>
      </c>
      <c r="L6" t="s">
        <v>37</v>
      </c>
      <c r="M6" t="s">
        <v>37</v>
      </c>
      <c r="N6" t="s">
        <v>37</v>
      </c>
      <c r="O6" t="s">
        <v>37</v>
      </c>
      <c r="P6" t="s">
        <v>37</v>
      </c>
      <c r="Q6" t="s">
        <v>37</v>
      </c>
      <c r="R6" t="s">
        <v>44</v>
      </c>
      <c r="S6" t="s">
        <v>34</v>
      </c>
      <c r="T6" t="s">
        <v>38</v>
      </c>
      <c r="X6" t="s">
        <v>39</v>
      </c>
      <c r="Y6" t="s">
        <v>39</v>
      </c>
      <c r="Z6" t="s">
        <v>39</v>
      </c>
      <c r="AA6" t="s">
        <v>39</v>
      </c>
      <c r="AB6" t="s">
        <v>39</v>
      </c>
      <c r="AC6" t="s">
        <v>621</v>
      </c>
    </row>
    <row r="7" spans="1:29" x14ac:dyDescent="0.25">
      <c r="A7" t="s">
        <v>629</v>
      </c>
      <c r="B7" t="s">
        <v>30</v>
      </c>
      <c r="D7" t="s">
        <v>48</v>
      </c>
      <c r="F7" t="s">
        <v>134</v>
      </c>
      <c r="G7" t="s">
        <v>50</v>
      </c>
      <c r="I7" t="s">
        <v>63</v>
      </c>
      <c r="J7" t="s">
        <v>63</v>
      </c>
      <c r="K7" t="s">
        <v>44</v>
      </c>
      <c r="L7" t="s">
        <v>44</v>
      </c>
      <c r="M7" t="s">
        <v>44</v>
      </c>
      <c r="N7" t="s">
        <v>44</v>
      </c>
      <c r="O7" t="s">
        <v>44</v>
      </c>
      <c r="P7" t="s">
        <v>44</v>
      </c>
      <c r="Q7" t="s">
        <v>44</v>
      </c>
      <c r="R7" t="s">
        <v>44</v>
      </c>
      <c r="S7" t="s">
        <v>63</v>
      </c>
      <c r="T7" t="s">
        <v>38</v>
      </c>
      <c r="X7" t="s">
        <v>39</v>
      </c>
      <c r="Y7" t="s">
        <v>39</v>
      </c>
      <c r="Z7" t="s">
        <v>38</v>
      </c>
      <c r="AA7" t="s">
        <v>39</v>
      </c>
      <c r="AB7" t="s">
        <v>39</v>
      </c>
      <c r="AC7" t="s">
        <v>621</v>
      </c>
    </row>
    <row r="8" spans="1:29" x14ac:dyDescent="0.25">
      <c r="A8" t="s">
        <v>630</v>
      </c>
      <c r="B8" t="s">
        <v>68</v>
      </c>
      <c r="D8" t="s">
        <v>103</v>
      </c>
      <c r="F8" t="s">
        <v>631</v>
      </c>
      <c r="G8" t="s">
        <v>50</v>
      </c>
      <c r="I8" t="s">
        <v>63</v>
      </c>
      <c r="J8" t="s">
        <v>51</v>
      </c>
      <c r="K8" t="s">
        <v>59</v>
      </c>
      <c r="L8" t="s">
        <v>44</v>
      </c>
      <c r="M8" t="s">
        <v>59</v>
      </c>
      <c r="N8" t="s">
        <v>44</v>
      </c>
      <c r="O8" t="s">
        <v>44</v>
      </c>
      <c r="P8" t="s">
        <v>44</v>
      </c>
      <c r="Q8" t="s">
        <v>44</v>
      </c>
      <c r="R8" t="s">
        <v>59</v>
      </c>
      <c r="S8" t="s">
        <v>63</v>
      </c>
      <c r="T8" t="s">
        <v>263</v>
      </c>
      <c r="X8" t="s">
        <v>38</v>
      </c>
      <c r="Y8" t="s">
        <v>39</v>
      </c>
      <c r="Z8" t="s">
        <v>38</v>
      </c>
      <c r="AA8" t="s">
        <v>39</v>
      </c>
      <c r="AB8" t="s">
        <v>39</v>
      </c>
      <c r="AC8" t="s">
        <v>621</v>
      </c>
    </row>
    <row r="9" spans="1:29" x14ac:dyDescent="0.25">
      <c r="A9" t="s">
        <v>632</v>
      </c>
      <c r="B9" t="s">
        <v>41</v>
      </c>
      <c r="D9" t="s">
        <v>31</v>
      </c>
      <c r="F9" t="s">
        <v>633</v>
      </c>
      <c r="G9" t="s">
        <v>50</v>
      </c>
      <c r="I9" t="s">
        <v>34</v>
      </c>
      <c r="J9" t="s">
        <v>51</v>
      </c>
      <c r="K9" t="s">
        <v>59</v>
      </c>
      <c r="L9" t="s">
        <v>59</v>
      </c>
      <c r="M9" t="s">
        <v>44</v>
      </c>
      <c r="N9" t="s">
        <v>59</v>
      </c>
      <c r="O9" t="s">
        <v>44</v>
      </c>
      <c r="P9" t="s">
        <v>44</v>
      </c>
      <c r="Q9" t="s">
        <v>44</v>
      </c>
      <c r="R9" t="s">
        <v>44</v>
      </c>
      <c r="S9" t="s">
        <v>63</v>
      </c>
      <c r="T9" t="s">
        <v>38</v>
      </c>
      <c r="X9" t="s">
        <v>38</v>
      </c>
      <c r="Y9" t="s">
        <v>39</v>
      </c>
      <c r="Z9" t="s">
        <v>38</v>
      </c>
      <c r="AA9" t="s">
        <v>39</v>
      </c>
      <c r="AB9" t="s">
        <v>39</v>
      </c>
      <c r="AC9" t="s">
        <v>634</v>
      </c>
    </row>
    <row r="10" spans="1:29" x14ac:dyDescent="0.25">
      <c r="A10" t="s">
        <v>635</v>
      </c>
      <c r="B10" t="s">
        <v>68</v>
      </c>
      <c r="D10" t="s">
        <v>103</v>
      </c>
      <c r="F10" t="s">
        <v>636</v>
      </c>
      <c r="G10" t="s">
        <v>33</v>
      </c>
      <c r="I10" t="s">
        <v>34</v>
      </c>
      <c r="J10" t="s">
        <v>34</v>
      </c>
      <c r="K10" t="s">
        <v>44</v>
      </c>
      <c r="L10" t="s">
        <v>44</v>
      </c>
      <c r="M10" t="s">
        <v>44</v>
      </c>
      <c r="N10" t="s">
        <v>37</v>
      </c>
      <c r="O10" t="s">
        <v>44</v>
      </c>
      <c r="P10" t="s">
        <v>37</v>
      </c>
      <c r="Q10" t="s">
        <v>44</v>
      </c>
      <c r="R10" t="s">
        <v>59</v>
      </c>
      <c r="S10" t="s">
        <v>63</v>
      </c>
      <c r="T10" t="s">
        <v>38</v>
      </c>
      <c r="X10" t="s">
        <v>38</v>
      </c>
      <c r="Y10" t="s">
        <v>39</v>
      </c>
      <c r="Z10" t="s">
        <v>38</v>
      </c>
      <c r="AA10" t="s">
        <v>39</v>
      </c>
      <c r="AB10" t="s">
        <v>39</v>
      </c>
      <c r="AC10" t="s">
        <v>634</v>
      </c>
    </row>
    <row r="11" spans="1:29" x14ac:dyDescent="0.25">
      <c r="A11" t="s">
        <v>637</v>
      </c>
      <c r="B11" t="s">
        <v>30</v>
      </c>
      <c r="D11" t="s">
        <v>48</v>
      </c>
      <c r="F11" t="s">
        <v>158</v>
      </c>
      <c r="G11" t="s">
        <v>50</v>
      </c>
      <c r="I11" t="s">
        <v>63</v>
      </c>
      <c r="J11" t="s">
        <v>63</v>
      </c>
      <c r="K11" t="s">
        <v>37</v>
      </c>
      <c r="L11" t="s">
        <v>59</v>
      </c>
      <c r="M11" t="s">
        <v>37</v>
      </c>
      <c r="N11" t="s">
        <v>59</v>
      </c>
      <c r="O11" t="s">
        <v>37</v>
      </c>
      <c r="P11" t="s">
        <v>44</v>
      </c>
      <c r="Q11" t="s">
        <v>44</v>
      </c>
      <c r="R11" t="s">
        <v>37</v>
      </c>
      <c r="S11" t="s">
        <v>63</v>
      </c>
      <c r="T11" t="s">
        <v>38</v>
      </c>
      <c r="X11" t="s">
        <v>39</v>
      </c>
      <c r="Y11" t="s">
        <v>39</v>
      </c>
      <c r="Z11" t="s">
        <v>38</v>
      </c>
      <c r="AA11" t="s">
        <v>39</v>
      </c>
      <c r="AB11" t="s">
        <v>39</v>
      </c>
      <c r="AC11" t="s">
        <v>634</v>
      </c>
    </row>
    <row r="12" spans="1:29" x14ac:dyDescent="0.25">
      <c r="A12" t="s">
        <v>638</v>
      </c>
      <c r="B12" t="s">
        <v>56</v>
      </c>
      <c r="D12" t="s">
        <v>31</v>
      </c>
      <c r="G12" t="s">
        <v>33</v>
      </c>
      <c r="I12" t="s">
        <v>63</v>
      </c>
      <c r="J12" t="s">
        <v>63</v>
      </c>
      <c r="K12" t="s">
        <v>59</v>
      </c>
      <c r="L12" t="s">
        <v>59</v>
      </c>
      <c r="M12" t="s">
        <v>44</v>
      </c>
      <c r="N12" t="s">
        <v>59</v>
      </c>
      <c r="O12" t="s">
        <v>59</v>
      </c>
      <c r="P12" t="s">
        <v>44</v>
      </c>
      <c r="Q12" t="s">
        <v>59</v>
      </c>
      <c r="R12" t="s">
        <v>44</v>
      </c>
      <c r="S12" t="s">
        <v>51</v>
      </c>
      <c r="T12" t="s">
        <v>38</v>
      </c>
      <c r="X12" t="s">
        <v>38</v>
      </c>
      <c r="Y12" t="s">
        <v>39</v>
      </c>
      <c r="Z12" t="s">
        <v>38</v>
      </c>
      <c r="AA12" t="s">
        <v>39</v>
      </c>
      <c r="AB12" t="s">
        <v>39</v>
      </c>
      <c r="AC12" t="s">
        <v>639</v>
      </c>
    </row>
    <row r="13" spans="1:29" x14ac:dyDescent="0.25">
      <c r="A13" t="s">
        <v>640</v>
      </c>
      <c r="B13" t="s">
        <v>68</v>
      </c>
      <c r="D13" t="s">
        <v>103</v>
      </c>
      <c r="F13" t="s">
        <v>99</v>
      </c>
      <c r="G13" t="s">
        <v>33</v>
      </c>
      <c r="I13" t="s">
        <v>34</v>
      </c>
      <c r="J13" t="s">
        <v>35</v>
      </c>
      <c r="K13" t="s">
        <v>37</v>
      </c>
      <c r="L13" t="s">
        <v>37</v>
      </c>
      <c r="M13" t="s">
        <v>36</v>
      </c>
      <c r="N13" t="s">
        <v>36</v>
      </c>
      <c r="O13" t="s">
        <v>36</v>
      </c>
      <c r="P13" t="s">
        <v>37</v>
      </c>
      <c r="Q13" t="s">
        <v>36</v>
      </c>
      <c r="R13" t="s">
        <v>36</v>
      </c>
      <c r="S13" t="s">
        <v>45</v>
      </c>
      <c r="T13" t="s">
        <v>38</v>
      </c>
      <c r="X13" t="s">
        <v>38</v>
      </c>
      <c r="Y13" t="s">
        <v>39</v>
      </c>
      <c r="Z13" t="s">
        <v>39</v>
      </c>
      <c r="AA13" t="s">
        <v>39</v>
      </c>
      <c r="AB13" t="s">
        <v>39</v>
      </c>
      <c r="AC13" t="s">
        <v>639</v>
      </c>
    </row>
    <row r="14" spans="1:29" x14ac:dyDescent="0.25">
      <c r="A14" t="s">
        <v>641</v>
      </c>
      <c r="B14" t="s">
        <v>47</v>
      </c>
      <c r="D14" t="s">
        <v>48</v>
      </c>
      <c r="F14" t="s">
        <v>415</v>
      </c>
      <c r="G14" t="s">
        <v>50</v>
      </c>
      <c r="I14" t="s">
        <v>63</v>
      </c>
      <c r="J14" t="s">
        <v>34</v>
      </c>
      <c r="K14" t="s">
        <v>44</v>
      </c>
      <c r="L14" t="s">
        <v>37</v>
      </c>
      <c r="M14" t="s">
        <v>37</v>
      </c>
      <c r="N14" t="s">
        <v>37</v>
      </c>
      <c r="O14" t="s">
        <v>37</v>
      </c>
      <c r="P14" t="s">
        <v>37</v>
      </c>
      <c r="Q14" t="s">
        <v>44</v>
      </c>
      <c r="R14" t="s">
        <v>37</v>
      </c>
      <c r="S14" t="s">
        <v>34</v>
      </c>
      <c r="T14" t="s">
        <v>39</v>
      </c>
      <c r="U14" t="s">
        <v>172</v>
      </c>
      <c r="W14" t="s">
        <v>39</v>
      </c>
      <c r="X14" t="s">
        <v>38</v>
      </c>
      <c r="Y14" t="s">
        <v>39</v>
      </c>
      <c r="Z14" t="s">
        <v>38</v>
      </c>
      <c r="AA14" t="s">
        <v>38</v>
      </c>
      <c r="AB14" t="s">
        <v>39</v>
      </c>
      <c r="AC14" t="s">
        <v>642</v>
      </c>
    </row>
    <row r="15" spans="1:29" x14ac:dyDescent="0.25">
      <c r="A15" t="s">
        <v>643</v>
      </c>
      <c r="B15" t="s">
        <v>41</v>
      </c>
      <c r="D15" t="s">
        <v>48</v>
      </c>
      <c r="F15" t="s">
        <v>644</v>
      </c>
      <c r="G15" t="s">
        <v>33</v>
      </c>
      <c r="I15" t="s">
        <v>35</v>
      </c>
      <c r="J15" t="s">
        <v>34</v>
      </c>
      <c r="K15" t="s">
        <v>37</v>
      </c>
      <c r="L15" t="s">
        <v>37</v>
      </c>
      <c r="M15" t="s">
        <v>37</v>
      </c>
      <c r="N15" t="s">
        <v>37</v>
      </c>
      <c r="O15" t="s">
        <v>37</v>
      </c>
      <c r="P15" t="s">
        <v>36</v>
      </c>
      <c r="Q15" t="s">
        <v>37</v>
      </c>
      <c r="R15" t="s">
        <v>37</v>
      </c>
      <c r="S15" t="s">
        <v>34</v>
      </c>
      <c r="T15" t="s">
        <v>38</v>
      </c>
      <c r="X15" t="s">
        <v>39</v>
      </c>
      <c r="Y15" t="s">
        <v>39</v>
      </c>
      <c r="Z15" t="s">
        <v>39</v>
      </c>
      <c r="AA15" t="s">
        <v>39</v>
      </c>
      <c r="AB15" t="s">
        <v>39</v>
      </c>
      <c r="AC15" t="s">
        <v>642</v>
      </c>
    </row>
    <row r="16" spans="1:29" x14ac:dyDescent="0.25">
      <c r="A16" t="s">
        <v>645</v>
      </c>
      <c r="B16" t="s">
        <v>65</v>
      </c>
      <c r="D16" t="s">
        <v>61</v>
      </c>
      <c r="F16" t="s">
        <v>646</v>
      </c>
      <c r="G16" t="s">
        <v>50</v>
      </c>
      <c r="I16" t="s">
        <v>34</v>
      </c>
      <c r="J16" t="s">
        <v>63</v>
      </c>
      <c r="K16" t="s">
        <v>44</v>
      </c>
      <c r="L16" t="s">
        <v>44</v>
      </c>
      <c r="M16" t="s">
        <v>44</v>
      </c>
      <c r="N16" t="s">
        <v>44</v>
      </c>
      <c r="O16" t="s">
        <v>44</v>
      </c>
      <c r="P16" t="s">
        <v>59</v>
      </c>
      <c r="Q16" t="s">
        <v>59</v>
      </c>
      <c r="R16" t="s">
        <v>58</v>
      </c>
      <c r="S16" t="s">
        <v>63</v>
      </c>
      <c r="T16" t="s">
        <v>38</v>
      </c>
      <c r="X16" t="s">
        <v>38</v>
      </c>
      <c r="Y16" t="s">
        <v>39</v>
      </c>
      <c r="Z16" t="s">
        <v>38</v>
      </c>
      <c r="AA16" t="s">
        <v>38</v>
      </c>
      <c r="AB16" t="s">
        <v>39</v>
      </c>
      <c r="AC16" t="s">
        <v>647</v>
      </c>
    </row>
    <row r="17" spans="1:29" x14ac:dyDescent="0.25">
      <c r="A17" t="s">
        <v>648</v>
      </c>
      <c r="B17" t="s">
        <v>53</v>
      </c>
      <c r="D17" t="s">
        <v>31</v>
      </c>
      <c r="F17" t="s">
        <v>649</v>
      </c>
      <c r="G17" t="s">
        <v>33</v>
      </c>
      <c r="I17" t="s">
        <v>34</v>
      </c>
      <c r="J17" t="s">
        <v>45</v>
      </c>
      <c r="K17" t="s">
        <v>57</v>
      </c>
      <c r="L17" t="s">
        <v>57</v>
      </c>
      <c r="M17" t="s">
        <v>59</v>
      </c>
      <c r="N17" t="s">
        <v>57</v>
      </c>
      <c r="O17" t="s">
        <v>59</v>
      </c>
      <c r="P17" t="s">
        <v>44</v>
      </c>
      <c r="Q17" t="s">
        <v>59</v>
      </c>
      <c r="R17" t="s">
        <v>44</v>
      </c>
      <c r="S17" t="s">
        <v>45</v>
      </c>
      <c r="T17" t="s">
        <v>38</v>
      </c>
      <c r="X17" t="s">
        <v>39</v>
      </c>
      <c r="Y17" t="s">
        <v>38</v>
      </c>
      <c r="Z17" t="s">
        <v>38</v>
      </c>
      <c r="AA17" t="s">
        <v>39</v>
      </c>
      <c r="AB17" t="s">
        <v>38</v>
      </c>
      <c r="AC17" t="s">
        <v>647</v>
      </c>
    </row>
    <row r="18" spans="1:29" x14ac:dyDescent="0.25">
      <c r="A18" t="s">
        <v>650</v>
      </c>
      <c r="B18" t="s">
        <v>65</v>
      </c>
      <c r="D18" t="s">
        <v>48</v>
      </c>
      <c r="F18" t="s">
        <v>651</v>
      </c>
      <c r="G18" t="s">
        <v>33</v>
      </c>
      <c r="I18" t="s">
        <v>34</v>
      </c>
      <c r="J18" t="s">
        <v>63</v>
      </c>
      <c r="K18" t="s">
        <v>59</v>
      </c>
      <c r="L18" t="s">
        <v>92</v>
      </c>
      <c r="M18" t="s">
        <v>37</v>
      </c>
      <c r="N18" t="s">
        <v>44</v>
      </c>
      <c r="O18" t="s">
        <v>44</v>
      </c>
      <c r="P18" t="s">
        <v>37</v>
      </c>
      <c r="Q18" t="s">
        <v>59</v>
      </c>
      <c r="R18" t="s">
        <v>44</v>
      </c>
      <c r="S18" t="s">
        <v>63</v>
      </c>
      <c r="T18" t="s">
        <v>38</v>
      </c>
      <c r="X18" t="s">
        <v>38</v>
      </c>
      <c r="Y18" t="s">
        <v>39</v>
      </c>
      <c r="Z18" t="s">
        <v>38</v>
      </c>
      <c r="AA18" t="s">
        <v>38</v>
      </c>
      <c r="AB18" t="s">
        <v>39</v>
      </c>
      <c r="AC18" t="s">
        <v>652</v>
      </c>
    </row>
    <row r="19" spans="1:29" x14ac:dyDescent="0.25">
      <c r="A19" t="s">
        <v>653</v>
      </c>
      <c r="B19" t="s">
        <v>65</v>
      </c>
      <c r="D19" t="s">
        <v>48</v>
      </c>
      <c r="F19" t="s">
        <v>654</v>
      </c>
      <c r="G19" t="s">
        <v>33</v>
      </c>
      <c r="I19" t="s">
        <v>34</v>
      </c>
      <c r="J19" t="s">
        <v>63</v>
      </c>
      <c r="K19" t="s">
        <v>59</v>
      </c>
      <c r="L19" t="s">
        <v>92</v>
      </c>
      <c r="M19" t="s">
        <v>37</v>
      </c>
      <c r="N19" t="s">
        <v>44</v>
      </c>
      <c r="O19" t="s">
        <v>44</v>
      </c>
      <c r="P19" t="s">
        <v>37</v>
      </c>
      <c r="Q19" t="s">
        <v>59</v>
      </c>
      <c r="R19" t="s">
        <v>44</v>
      </c>
      <c r="S19" t="s">
        <v>63</v>
      </c>
      <c r="T19" t="s">
        <v>38</v>
      </c>
      <c r="X19" t="s">
        <v>38</v>
      </c>
      <c r="Y19" t="s">
        <v>39</v>
      </c>
      <c r="Z19" t="s">
        <v>38</v>
      </c>
      <c r="AA19" t="s">
        <v>38</v>
      </c>
      <c r="AB19" t="s">
        <v>39</v>
      </c>
      <c r="AC19" t="s">
        <v>652</v>
      </c>
    </row>
    <row r="20" spans="1:29" x14ac:dyDescent="0.25">
      <c r="A20" t="s">
        <v>655</v>
      </c>
      <c r="B20" t="s">
        <v>41</v>
      </c>
      <c r="D20" t="s">
        <v>61</v>
      </c>
      <c r="G20" t="s">
        <v>33</v>
      </c>
      <c r="I20" t="s">
        <v>35</v>
      </c>
      <c r="J20" t="s">
        <v>35</v>
      </c>
      <c r="K20" t="s">
        <v>36</v>
      </c>
      <c r="L20" t="s">
        <v>36</v>
      </c>
      <c r="M20" t="s">
        <v>36</v>
      </c>
      <c r="N20" t="s">
        <v>36</v>
      </c>
      <c r="O20" t="s">
        <v>36</v>
      </c>
      <c r="P20" t="s">
        <v>36</v>
      </c>
      <c r="Q20" t="s">
        <v>36</v>
      </c>
      <c r="R20" t="s">
        <v>37</v>
      </c>
      <c r="S20" t="s">
        <v>45</v>
      </c>
      <c r="T20" t="s">
        <v>38</v>
      </c>
      <c r="X20" t="s">
        <v>39</v>
      </c>
      <c r="Y20" t="s">
        <v>39</v>
      </c>
      <c r="Z20" t="s">
        <v>39</v>
      </c>
      <c r="AA20" t="s">
        <v>38</v>
      </c>
      <c r="AB20" t="s">
        <v>39</v>
      </c>
      <c r="AC20" t="s">
        <v>652</v>
      </c>
    </row>
    <row r="21" spans="1:29" x14ac:dyDescent="0.25">
      <c r="A21" t="s">
        <v>656</v>
      </c>
      <c r="B21" t="s">
        <v>47</v>
      </c>
      <c r="D21" t="s">
        <v>61</v>
      </c>
      <c r="F21" t="s">
        <v>657</v>
      </c>
      <c r="G21" t="s">
        <v>50</v>
      </c>
      <c r="I21" t="s">
        <v>34</v>
      </c>
      <c r="J21" t="s">
        <v>51</v>
      </c>
      <c r="K21" t="s">
        <v>59</v>
      </c>
      <c r="L21" t="s">
        <v>44</v>
      </c>
      <c r="M21" t="s">
        <v>44</v>
      </c>
      <c r="N21" t="s">
        <v>44</v>
      </c>
      <c r="O21" t="s">
        <v>44</v>
      </c>
      <c r="P21" t="s">
        <v>37</v>
      </c>
      <c r="Q21" t="s">
        <v>59</v>
      </c>
      <c r="R21" t="s">
        <v>59</v>
      </c>
      <c r="S21" t="s">
        <v>51</v>
      </c>
      <c r="T21" t="s">
        <v>38</v>
      </c>
      <c r="X21" t="s">
        <v>38</v>
      </c>
      <c r="Y21" t="s">
        <v>39</v>
      </c>
      <c r="Z21" t="s">
        <v>38</v>
      </c>
      <c r="AA21" t="s">
        <v>38</v>
      </c>
      <c r="AB21" t="s">
        <v>39</v>
      </c>
      <c r="AC21" t="s">
        <v>658</v>
      </c>
    </row>
    <row r="22" spans="1:29" x14ac:dyDescent="0.25">
      <c r="A22" t="s">
        <v>659</v>
      </c>
      <c r="B22" t="s">
        <v>56</v>
      </c>
      <c r="D22" t="s">
        <v>48</v>
      </c>
      <c r="F22" t="s">
        <v>660</v>
      </c>
      <c r="G22" t="s">
        <v>33</v>
      </c>
      <c r="I22" t="s">
        <v>34</v>
      </c>
      <c r="J22" t="s">
        <v>34</v>
      </c>
      <c r="K22" t="s">
        <v>44</v>
      </c>
      <c r="L22" t="s">
        <v>44</v>
      </c>
      <c r="M22" t="s">
        <v>37</v>
      </c>
      <c r="N22" t="s">
        <v>37</v>
      </c>
      <c r="O22" t="s">
        <v>36</v>
      </c>
      <c r="P22" t="s">
        <v>37</v>
      </c>
      <c r="Q22" t="s">
        <v>37</v>
      </c>
      <c r="R22" t="s">
        <v>59</v>
      </c>
      <c r="S22" t="s">
        <v>63</v>
      </c>
      <c r="T22" t="s">
        <v>38</v>
      </c>
      <c r="X22" t="s">
        <v>38</v>
      </c>
      <c r="Y22" t="s">
        <v>39</v>
      </c>
      <c r="Z22" t="s">
        <v>38</v>
      </c>
      <c r="AA22" t="s">
        <v>39</v>
      </c>
      <c r="AB22" t="s">
        <v>39</v>
      </c>
      <c r="AC22" t="s">
        <v>658</v>
      </c>
    </row>
    <row r="23" spans="1:29" x14ac:dyDescent="0.25">
      <c r="A23" t="s">
        <v>661</v>
      </c>
      <c r="B23" t="s">
        <v>53</v>
      </c>
      <c r="D23" t="s">
        <v>31</v>
      </c>
      <c r="F23" t="s">
        <v>662</v>
      </c>
      <c r="G23" t="s">
        <v>50</v>
      </c>
      <c r="I23" t="s">
        <v>34</v>
      </c>
      <c r="J23" t="s">
        <v>45</v>
      </c>
      <c r="K23" t="s">
        <v>57</v>
      </c>
      <c r="L23" t="s">
        <v>92</v>
      </c>
      <c r="M23" t="s">
        <v>58</v>
      </c>
      <c r="N23" t="s">
        <v>58</v>
      </c>
      <c r="O23" t="s">
        <v>44</v>
      </c>
      <c r="P23" t="s">
        <v>37</v>
      </c>
      <c r="Q23" t="s">
        <v>59</v>
      </c>
      <c r="R23" t="s">
        <v>44</v>
      </c>
      <c r="S23" t="s">
        <v>45</v>
      </c>
      <c r="T23" t="s">
        <v>38</v>
      </c>
      <c r="X23" t="s">
        <v>38</v>
      </c>
      <c r="Y23" t="s">
        <v>39</v>
      </c>
      <c r="Z23" t="s">
        <v>38</v>
      </c>
      <c r="AA23" t="s">
        <v>39</v>
      </c>
      <c r="AB23" t="s">
        <v>38</v>
      </c>
      <c r="AC23" t="s">
        <v>658</v>
      </c>
    </row>
    <row r="24" spans="1:29" x14ac:dyDescent="0.25">
      <c r="A24" t="s">
        <v>663</v>
      </c>
      <c r="B24" t="s">
        <v>154</v>
      </c>
      <c r="D24" t="s">
        <v>48</v>
      </c>
      <c r="F24" t="s">
        <v>664</v>
      </c>
      <c r="G24" t="s">
        <v>50</v>
      </c>
      <c r="I24" t="s">
        <v>35</v>
      </c>
      <c r="J24" t="s">
        <v>35</v>
      </c>
      <c r="K24" t="s">
        <v>36</v>
      </c>
      <c r="L24" t="s">
        <v>37</v>
      </c>
      <c r="M24" t="s">
        <v>36</v>
      </c>
      <c r="N24" t="s">
        <v>36</v>
      </c>
      <c r="O24" t="s">
        <v>36</v>
      </c>
      <c r="P24" t="s">
        <v>36</v>
      </c>
      <c r="Q24" t="s">
        <v>36</v>
      </c>
      <c r="R24" t="s">
        <v>37</v>
      </c>
      <c r="S24" t="s">
        <v>45</v>
      </c>
      <c r="T24" t="s">
        <v>38</v>
      </c>
      <c r="X24" t="s">
        <v>39</v>
      </c>
      <c r="Y24" t="s">
        <v>39</v>
      </c>
      <c r="Z24" t="s">
        <v>39</v>
      </c>
      <c r="AA24" t="s">
        <v>39</v>
      </c>
      <c r="AB24" t="s">
        <v>39</v>
      </c>
      <c r="AC24" t="s">
        <v>658</v>
      </c>
    </row>
    <row r="25" spans="1:29" x14ac:dyDescent="0.25">
      <c r="A25" t="s">
        <v>665</v>
      </c>
      <c r="B25" t="s">
        <v>41</v>
      </c>
      <c r="D25" t="s">
        <v>48</v>
      </c>
      <c r="F25" t="s">
        <v>666</v>
      </c>
      <c r="G25" t="s">
        <v>33</v>
      </c>
      <c r="I25" t="s">
        <v>34</v>
      </c>
      <c r="J25" t="s">
        <v>63</v>
      </c>
      <c r="K25" t="s">
        <v>44</v>
      </c>
      <c r="L25" t="s">
        <v>37</v>
      </c>
      <c r="M25" t="s">
        <v>36</v>
      </c>
      <c r="N25" t="s">
        <v>44</v>
      </c>
      <c r="O25" t="s">
        <v>37</v>
      </c>
      <c r="P25" t="s">
        <v>36</v>
      </c>
      <c r="Q25" t="s">
        <v>37</v>
      </c>
      <c r="R25" t="s">
        <v>44</v>
      </c>
      <c r="S25" t="s">
        <v>34</v>
      </c>
      <c r="T25" t="s">
        <v>38</v>
      </c>
      <c r="X25" t="s">
        <v>38</v>
      </c>
      <c r="Y25" t="s">
        <v>39</v>
      </c>
      <c r="Z25" t="s">
        <v>39</v>
      </c>
      <c r="AA25" t="s">
        <v>39</v>
      </c>
      <c r="AB25" t="s">
        <v>39</v>
      </c>
      <c r="AC25" t="s">
        <v>667</v>
      </c>
    </row>
    <row r="26" spans="1:29" x14ac:dyDescent="0.25">
      <c r="A26" t="s">
        <v>668</v>
      </c>
      <c r="B26" t="s">
        <v>53</v>
      </c>
      <c r="D26" t="s">
        <v>103</v>
      </c>
      <c r="F26" t="s">
        <v>669</v>
      </c>
      <c r="G26" t="s">
        <v>50</v>
      </c>
      <c r="I26" t="s">
        <v>35</v>
      </c>
      <c r="J26" t="s">
        <v>35</v>
      </c>
      <c r="K26" t="s">
        <v>36</v>
      </c>
      <c r="L26" t="s">
        <v>37</v>
      </c>
      <c r="M26" t="s">
        <v>36</v>
      </c>
      <c r="N26" t="s">
        <v>37</v>
      </c>
      <c r="O26" t="s">
        <v>37</v>
      </c>
      <c r="P26" t="s">
        <v>37</v>
      </c>
      <c r="Q26" t="s">
        <v>44</v>
      </c>
      <c r="R26" t="s">
        <v>36</v>
      </c>
      <c r="S26" t="s">
        <v>35</v>
      </c>
      <c r="T26" t="s">
        <v>38</v>
      </c>
      <c r="X26" t="s">
        <v>39</v>
      </c>
      <c r="Y26" t="s">
        <v>39</v>
      </c>
      <c r="Z26" t="s">
        <v>39</v>
      </c>
      <c r="AA26" t="s">
        <v>39</v>
      </c>
      <c r="AB26" t="s">
        <v>39</v>
      </c>
      <c r="AC26" t="s">
        <v>667</v>
      </c>
    </row>
    <row r="27" spans="1:29" x14ac:dyDescent="0.25">
      <c r="A27" t="s">
        <v>670</v>
      </c>
      <c r="B27" t="s">
        <v>53</v>
      </c>
      <c r="D27" t="s">
        <v>103</v>
      </c>
      <c r="G27" t="s">
        <v>33</v>
      </c>
      <c r="I27" t="s">
        <v>34</v>
      </c>
      <c r="J27" t="s">
        <v>35</v>
      </c>
      <c r="K27" t="s">
        <v>36</v>
      </c>
      <c r="L27" t="s">
        <v>37</v>
      </c>
      <c r="M27" t="s">
        <v>37</v>
      </c>
      <c r="N27" t="s">
        <v>37</v>
      </c>
      <c r="O27" t="s">
        <v>36</v>
      </c>
      <c r="P27" t="s">
        <v>37</v>
      </c>
      <c r="Q27" t="s">
        <v>37</v>
      </c>
      <c r="R27" t="s">
        <v>44</v>
      </c>
      <c r="S27" t="s">
        <v>34</v>
      </c>
      <c r="T27" t="s">
        <v>38</v>
      </c>
      <c r="X27" t="s">
        <v>38</v>
      </c>
      <c r="Y27" t="s">
        <v>39</v>
      </c>
      <c r="Z27" t="s">
        <v>39</v>
      </c>
      <c r="AA27" t="s">
        <v>39</v>
      </c>
      <c r="AB27" t="s">
        <v>39</v>
      </c>
      <c r="AC27" t="s">
        <v>667</v>
      </c>
    </row>
    <row r="28" spans="1:29" x14ac:dyDescent="0.25">
      <c r="A28" t="s">
        <v>671</v>
      </c>
      <c r="B28" t="s">
        <v>30</v>
      </c>
      <c r="D28" t="s">
        <v>48</v>
      </c>
      <c r="F28" t="s">
        <v>113</v>
      </c>
      <c r="G28" t="s">
        <v>33</v>
      </c>
      <c r="I28" t="s">
        <v>34</v>
      </c>
      <c r="J28" t="s">
        <v>34</v>
      </c>
      <c r="K28" t="s">
        <v>44</v>
      </c>
      <c r="L28" t="s">
        <v>36</v>
      </c>
      <c r="M28" t="s">
        <v>36</v>
      </c>
      <c r="N28" t="s">
        <v>37</v>
      </c>
      <c r="O28" t="s">
        <v>37</v>
      </c>
      <c r="P28" t="s">
        <v>37</v>
      </c>
      <c r="Q28" t="s">
        <v>37</v>
      </c>
      <c r="R28" t="s">
        <v>44</v>
      </c>
      <c r="S28" t="s">
        <v>34</v>
      </c>
      <c r="T28" t="s">
        <v>38</v>
      </c>
      <c r="X28" t="s">
        <v>38</v>
      </c>
      <c r="Y28" t="s">
        <v>39</v>
      </c>
      <c r="Z28" t="s">
        <v>38</v>
      </c>
      <c r="AA28" t="s">
        <v>39</v>
      </c>
      <c r="AB28" t="s">
        <v>39</v>
      </c>
      <c r="AC28" t="s">
        <v>667</v>
      </c>
    </row>
    <row r="29" spans="1:29" x14ac:dyDescent="0.25">
      <c r="A29" t="s">
        <v>672</v>
      </c>
      <c r="B29" t="s">
        <v>255</v>
      </c>
      <c r="D29" t="s">
        <v>73</v>
      </c>
      <c r="E29" t="s">
        <v>215</v>
      </c>
      <c r="G29" t="s">
        <v>33</v>
      </c>
      <c r="I29" t="s">
        <v>35</v>
      </c>
      <c r="J29" t="s">
        <v>34</v>
      </c>
      <c r="K29" t="s">
        <v>37</v>
      </c>
      <c r="L29" t="s">
        <v>59</v>
      </c>
      <c r="M29" t="s">
        <v>37</v>
      </c>
      <c r="N29" t="s">
        <v>37</v>
      </c>
      <c r="O29" t="s">
        <v>37</v>
      </c>
      <c r="P29" t="s">
        <v>44</v>
      </c>
      <c r="Q29" t="s">
        <v>37</v>
      </c>
      <c r="R29" t="s">
        <v>44</v>
      </c>
      <c r="S29" t="s">
        <v>34</v>
      </c>
      <c r="T29" t="s">
        <v>38</v>
      </c>
      <c r="X29" t="s">
        <v>38</v>
      </c>
      <c r="Y29" t="s">
        <v>39</v>
      </c>
      <c r="Z29" t="s">
        <v>39</v>
      </c>
      <c r="AA29" t="s">
        <v>39</v>
      </c>
      <c r="AB29" t="s">
        <v>39</v>
      </c>
      <c r="AC29" t="s">
        <v>667</v>
      </c>
    </row>
    <row r="30" spans="1:29" x14ac:dyDescent="0.25">
      <c r="A30" t="s">
        <v>673</v>
      </c>
      <c r="B30" t="s">
        <v>56</v>
      </c>
      <c r="D30" t="s">
        <v>42</v>
      </c>
      <c r="F30" t="s">
        <v>42</v>
      </c>
      <c r="G30" t="s">
        <v>50</v>
      </c>
      <c r="I30" t="s">
        <v>34</v>
      </c>
      <c r="J30" t="s">
        <v>34</v>
      </c>
      <c r="K30" t="s">
        <v>37</v>
      </c>
      <c r="L30" t="s">
        <v>37</v>
      </c>
      <c r="M30" t="s">
        <v>37</v>
      </c>
      <c r="N30" t="s">
        <v>44</v>
      </c>
      <c r="O30" t="s">
        <v>37</v>
      </c>
      <c r="P30" t="s">
        <v>36</v>
      </c>
      <c r="Q30" t="s">
        <v>44</v>
      </c>
      <c r="R30" t="s">
        <v>37</v>
      </c>
      <c r="S30" t="s">
        <v>34</v>
      </c>
      <c r="T30" t="s">
        <v>38</v>
      </c>
      <c r="X30" t="s">
        <v>38</v>
      </c>
      <c r="Y30" t="s">
        <v>39</v>
      </c>
      <c r="Z30" t="s">
        <v>38</v>
      </c>
      <c r="AA30" t="s">
        <v>39</v>
      </c>
      <c r="AB30" t="s">
        <v>39</v>
      </c>
      <c r="AC30" t="s">
        <v>667</v>
      </c>
    </row>
    <row r="31" spans="1:29" x14ac:dyDescent="0.25">
      <c r="A31" t="s">
        <v>674</v>
      </c>
      <c r="B31" t="s">
        <v>65</v>
      </c>
      <c r="D31" t="s">
        <v>119</v>
      </c>
      <c r="G31" t="s">
        <v>33</v>
      </c>
      <c r="I31" t="s">
        <v>35</v>
      </c>
      <c r="J31" t="s">
        <v>34</v>
      </c>
      <c r="K31" t="s">
        <v>37</v>
      </c>
      <c r="L31" t="s">
        <v>37</v>
      </c>
      <c r="M31" t="s">
        <v>37</v>
      </c>
      <c r="N31" t="s">
        <v>36</v>
      </c>
      <c r="O31" t="s">
        <v>36</v>
      </c>
      <c r="P31" t="s">
        <v>37</v>
      </c>
      <c r="Q31" t="s">
        <v>37</v>
      </c>
      <c r="R31" t="s">
        <v>44</v>
      </c>
      <c r="S31" t="s">
        <v>34</v>
      </c>
      <c r="T31" t="s">
        <v>38</v>
      </c>
      <c r="X31" t="s">
        <v>39</v>
      </c>
      <c r="Y31" t="s">
        <v>39</v>
      </c>
      <c r="Z31" t="s">
        <v>39</v>
      </c>
      <c r="AA31" t="s">
        <v>39</v>
      </c>
      <c r="AB31" t="s">
        <v>39</v>
      </c>
      <c r="AC31" t="s">
        <v>667</v>
      </c>
    </row>
    <row r="32" spans="1:29" x14ac:dyDescent="0.25">
      <c r="A32" t="s">
        <v>675</v>
      </c>
      <c r="B32" t="s">
        <v>65</v>
      </c>
      <c r="D32" t="s">
        <v>73</v>
      </c>
      <c r="E32" t="s">
        <v>676</v>
      </c>
      <c r="F32" t="s">
        <v>677</v>
      </c>
      <c r="G32" t="s">
        <v>50</v>
      </c>
      <c r="I32" t="s">
        <v>34</v>
      </c>
      <c r="J32" t="s">
        <v>34</v>
      </c>
      <c r="K32" t="s">
        <v>44</v>
      </c>
      <c r="L32" t="s">
        <v>37</v>
      </c>
      <c r="M32" t="s">
        <v>37</v>
      </c>
      <c r="N32" t="s">
        <v>37</v>
      </c>
      <c r="O32" t="s">
        <v>37</v>
      </c>
      <c r="P32" t="s">
        <v>36</v>
      </c>
      <c r="Q32" t="s">
        <v>36</v>
      </c>
      <c r="R32" t="s">
        <v>37</v>
      </c>
      <c r="S32" t="s">
        <v>34</v>
      </c>
      <c r="T32" t="s">
        <v>38</v>
      </c>
      <c r="X32" t="s">
        <v>38</v>
      </c>
      <c r="Y32" t="s">
        <v>39</v>
      </c>
      <c r="Z32" t="s">
        <v>39</v>
      </c>
      <c r="AA32" t="s">
        <v>39</v>
      </c>
      <c r="AB32" t="s">
        <v>39</v>
      </c>
      <c r="AC32" t="s">
        <v>667</v>
      </c>
    </row>
    <row r="33" spans="1:29" x14ac:dyDescent="0.25">
      <c r="A33" t="s">
        <v>678</v>
      </c>
      <c r="B33" t="s">
        <v>255</v>
      </c>
      <c r="D33" t="s">
        <v>48</v>
      </c>
      <c r="G33" t="s">
        <v>50</v>
      </c>
      <c r="I33" t="s">
        <v>63</v>
      </c>
      <c r="J33" t="s">
        <v>63</v>
      </c>
      <c r="K33" t="s">
        <v>44</v>
      </c>
      <c r="L33" t="s">
        <v>92</v>
      </c>
      <c r="M33" t="s">
        <v>44</v>
      </c>
      <c r="N33" t="s">
        <v>44</v>
      </c>
      <c r="O33" t="s">
        <v>44</v>
      </c>
      <c r="P33" t="s">
        <v>37</v>
      </c>
      <c r="Q33" t="s">
        <v>59</v>
      </c>
      <c r="R33" t="s">
        <v>44</v>
      </c>
      <c r="S33" t="s">
        <v>63</v>
      </c>
      <c r="T33" t="s">
        <v>263</v>
      </c>
      <c r="X33" t="s">
        <v>39</v>
      </c>
      <c r="Y33" t="s">
        <v>39</v>
      </c>
      <c r="Z33" t="s">
        <v>38</v>
      </c>
      <c r="AA33" t="s">
        <v>38</v>
      </c>
      <c r="AB33" t="s">
        <v>38</v>
      </c>
      <c r="AC33" t="s">
        <v>679</v>
      </c>
    </row>
    <row r="34" spans="1:29" x14ac:dyDescent="0.25">
      <c r="A34" t="s">
        <v>680</v>
      </c>
      <c r="B34" t="s">
        <v>56</v>
      </c>
      <c r="D34" t="s">
        <v>31</v>
      </c>
      <c r="G34" t="s">
        <v>50</v>
      </c>
      <c r="I34" t="s">
        <v>63</v>
      </c>
      <c r="J34" t="s">
        <v>34</v>
      </c>
      <c r="K34" t="s">
        <v>44</v>
      </c>
      <c r="L34" t="s">
        <v>44</v>
      </c>
      <c r="M34" t="s">
        <v>44</v>
      </c>
      <c r="N34" t="s">
        <v>37</v>
      </c>
      <c r="O34" t="s">
        <v>36</v>
      </c>
      <c r="P34" t="s">
        <v>37</v>
      </c>
      <c r="Q34" t="s">
        <v>44</v>
      </c>
      <c r="R34" t="s">
        <v>37</v>
      </c>
      <c r="S34" t="s">
        <v>63</v>
      </c>
      <c r="T34" t="s">
        <v>38</v>
      </c>
      <c r="X34" t="s">
        <v>39</v>
      </c>
      <c r="Y34" t="s">
        <v>39</v>
      </c>
      <c r="Z34" t="s">
        <v>38</v>
      </c>
      <c r="AA34" t="s">
        <v>39</v>
      </c>
      <c r="AB34" t="s">
        <v>39</v>
      </c>
      <c r="AC34" t="s">
        <v>679</v>
      </c>
    </row>
    <row r="35" spans="1:29" x14ac:dyDescent="0.25">
      <c r="A35" t="s">
        <v>681</v>
      </c>
      <c r="B35" t="s">
        <v>53</v>
      </c>
      <c r="D35" t="s">
        <v>31</v>
      </c>
      <c r="F35" t="s">
        <v>649</v>
      </c>
      <c r="G35" t="s">
        <v>33</v>
      </c>
      <c r="I35" t="s">
        <v>34</v>
      </c>
      <c r="J35" t="s">
        <v>45</v>
      </c>
      <c r="K35" t="s">
        <v>57</v>
      </c>
      <c r="L35" t="s">
        <v>57</v>
      </c>
      <c r="M35" t="s">
        <v>44</v>
      </c>
      <c r="N35" t="s">
        <v>59</v>
      </c>
      <c r="O35" t="s">
        <v>59</v>
      </c>
      <c r="P35" t="s">
        <v>44</v>
      </c>
      <c r="Q35" t="s">
        <v>59</v>
      </c>
      <c r="R35" t="s">
        <v>44</v>
      </c>
      <c r="S35" t="s">
        <v>45</v>
      </c>
      <c r="T35" t="s">
        <v>38</v>
      </c>
      <c r="X35" t="s">
        <v>39</v>
      </c>
      <c r="Y35" t="s">
        <v>39</v>
      </c>
      <c r="Z35" t="s">
        <v>38</v>
      </c>
      <c r="AA35" t="s">
        <v>39</v>
      </c>
      <c r="AB35" t="s">
        <v>39</v>
      </c>
      <c r="AC35" t="s">
        <v>679</v>
      </c>
    </row>
    <row r="36" spans="1:29" x14ac:dyDescent="0.25">
      <c r="A36" t="s">
        <v>682</v>
      </c>
      <c r="B36" t="s">
        <v>53</v>
      </c>
      <c r="D36" t="s">
        <v>103</v>
      </c>
      <c r="F36" t="s">
        <v>683</v>
      </c>
      <c r="G36" t="s">
        <v>50</v>
      </c>
      <c r="I36" t="s">
        <v>34</v>
      </c>
      <c r="J36" t="s">
        <v>34</v>
      </c>
      <c r="K36" t="s">
        <v>37</v>
      </c>
      <c r="L36" t="s">
        <v>44</v>
      </c>
      <c r="M36" t="s">
        <v>37</v>
      </c>
      <c r="N36" t="s">
        <v>37</v>
      </c>
      <c r="O36" t="s">
        <v>37</v>
      </c>
      <c r="P36" t="s">
        <v>37</v>
      </c>
      <c r="Q36" t="s">
        <v>37</v>
      </c>
      <c r="R36" t="s">
        <v>44</v>
      </c>
      <c r="S36" t="s">
        <v>34</v>
      </c>
      <c r="T36" t="s">
        <v>38</v>
      </c>
      <c r="X36" t="s">
        <v>38</v>
      </c>
      <c r="Y36" t="s">
        <v>39</v>
      </c>
      <c r="Z36" t="s">
        <v>38</v>
      </c>
      <c r="AA36" t="s">
        <v>39</v>
      </c>
      <c r="AB36" t="s">
        <v>39</v>
      </c>
      <c r="AC36" t="s">
        <v>684</v>
      </c>
    </row>
    <row r="37" spans="1:29" x14ac:dyDescent="0.25">
      <c r="A37" t="s">
        <v>685</v>
      </c>
      <c r="B37" t="s">
        <v>88</v>
      </c>
      <c r="D37" t="s">
        <v>31</v>
      </c>
      <c r="G37" t="s">
        <v>50</v>
      </c>
      <c r="I37" t="s">
        <v>34</v>
      </c>
      <c r="J37" t="s">
        <v>63</v>
      </c>
      <c r="K37" t="s">
        <v>59</v>
      </c>
      <c r="L37" t="s">
        <v>44</v>
      </c>
      <c r="M37" t="s">
        <v>37</v>
      </c>
      <c r="N37" t="s">
        <v>37</v>
      </c>
      <c r="O37" t="s">
        <v>37</v>
      </c>
      <c r="P37" t="s">
        <v>36</v>
      </c>
      <c r="Q37" t="s">
        <v>44</v>
      </c>
      <c r="R37" t="s">
        <v>37</v>
      </c>
      <c r="S37" t="s">
        <v>34</v>
      </c>
      <c r="T37" t="s">
        <v>38</v>
      </c>
      <c r="X37" t="s">
        <v>39</v>
      </c>
      <c r="Y37" t="s">
        <v>39</v>
      </c>
      <c r="Z37" t="s">
        <v>38</v>
      </c>
      <c r="AA37" t="s">
        <v>39</v>
      </c>
      <c r="AB37" t="s">
        <v>39</v>
      </c>
      <c r="AC37" t="s">
        <v>684</v>
      </c>
    </row>
    <row r="38" spans="1:29" x14ac:dyDescent="0.25">
      <c r="A38" t="s">
        <v>686</v>
      </c>
      <c r="B38" t="s">
        <v>53</v>
      </c>
      <c r="D38" t="s">
        <v>31</v>
      </c>
      <c r="F38" t="s">
        <v>687</v>
      </c>
      <c r="G38" t="s">
        <v>50</v>
      </c>
      <c r="I38" t="s">
        <v>63</v>
      </c>
      <c r="J38" t="s">
        <v>45</v>
      </c>
      <c r="K38" t="s">
        <v>57</v>
      </c>
      <c r="L38" t="s">
        <v>37</v>
      </c>
      <c r="M38" t="s">
        <v>59</v>
      </c>
      <c r="N38" t="s">
        <v>58</v>
      </c>
      <c r="O38" t="s">
        <v>59</v>
      </c>
      <c r="P38" t="s">
        <v>37</v>
      </c>
      <c r="Q38" t="s">
        <v>36</v>
      </c>
      <c r="R38" t="s">
        <v>36</v>
      </c>
      <c r="S38" t="s">
        <v>45</v>
      </c>
      <c r="T38" t="s">
        <v>39</v>
      </c>
      <c r="U38" t="s">
        <v>77</v>
      </c>
      <c r="W38" t="s">
        <v>39</v>
      </c>
      <c r="X38" t="s">
        <v>39</v>
      </c>
      <c r="Y38" t="s">
        <v>39</v>
      </c>
      <c r="Z38" t="s">
        <v>38</v>
      </c>
      <c r="AA38" t="s">
        <v>39</v>
      </c>
      <c r="AB38" t="s">
        <v>39</v>
      </c>
      <c r="AC38" t="s">
        <v>684</v>
      </c>
    </row>
    <row r="39" spans="1:29" x14ac:dyDescent="0.25">
      <c r="A39" t="s">
        <v>688</v>
      </c>
      <c r="B39" t="s">
        <v>255</v>
      </c>
      <c r="D39" t="s">
        <v>73</v>
      </c>
      <c r="E39" t="s">
        <v>689</v>
      </c>
      <c r="F39" t="s">
        <v>375</v>
      </c>
      <c r="G39" t="s">
        <v>50</v>
      </c>
      <c r="I39" t="s">
        <v>63</v>
      </c>
      <c r="J39" t="s">
        <v>45</v>
      </c>
      <c r="K39" t="s">
        <v>57</v>
      </c>
      <c r="L39" t="s">
        <v>57</v>
      </c>
      <c r="M39" t="s">
        <v>44</v>
      </c>
      <c r="N39" t="s">
        <v>44</v>
      </c>
      <c r="O39" t="s">
        <v>44</v>
      </c>
      <c r="P39" t="s">
        <v>44</v>
      </c>
      <c r="Q39" t="s">
        <v>44</v>
      </c>
      <c r="R39" t="s">
        <v>44</v>
      </c>
      <c r="S39" t="s">
        <v>45</v>
      </c>
      <c r="T39" t="s">
        <v>263</v>
      </c>
      <c r="X39" t="s">
        <v>38</v>
      </c>
      <c r="Y39" t="s">
        <v>39</v>
      </c>
      <c r="Z39" t="s">
        <v>38</v>
      </c>
      <c r="AA39" t="s">
        <v>39</v>
      </c>
      <c r="AB39" t="s">
        <v>39</v>
      </c>
      <c r="AC39" t="s">
        <v>690</v>
      </c>
    </row>
    <row r="40" spans="1:29" x14ac:dyDescent="0.25">
      <c r="A40" t="s">
        <v>691</v>
      </c>
      <c r="B40" t="s">
        <v>255</v>
      </c>
      <c r="D40" t="s">
        <v>48</v>
      </c>
      <c r="F40" t="s">
        <v>215</v>
      </c>
      <c r="G40" t="s">
        <v>50</v>
      </c>
      <c r="I40" t="s">
        <v>34</v>
      </c>
      <c r="J40" t="s">
        <v>34</v>
      </c>
      <c r="K40" t="s">
        <v>37</v>
      </c>
      <c r="L40" t="s">
        <v>44</v>
      </c>
      <c r="M40" t="s">
        <v>37</v>
      </c>
      <c r="N40" t="s">
        <v>37</v>
      </c>
      <c r="O40" t="s">
        <v>37</v>
      </c>
      <c r="P40" t="s">
        <v>37</v>
      </c>
      <c r="Q40" t="s">
        <v>37</v>
      </c>
      <c r="R40" t="s">
        <v>37</v>
      </c>
      <c r="S40" t="s">
        <v>34</v>
      </c>
      <c r="T40" t="s">
        <v>38</v>
      </c>
      <c r="X40" t="s">
        <v>39</v>
      </c>
      <c r="Y40" t="s">
        <v>39</v>
      </c>
      <c r="Z40" t="s">
        <v>39</v>
      </c>
      <c r="AA40" t="s">
        <v>39</v>
      </c>
      <c r="AB40" t="s">
        <v>39</v>
      </c>
      <c r="AC40" t="s">
        <v>692</v>
      </c>
    </row>
    <row r="41" spans="1:29" x14ac:dyDescent="0.25">
      <c r="A41" t="s">
        <v>693</v>
      </c>
      <c r="B41" t="s">
        <v>65</v>
      </c>
      <c r="D41" t="s">
        <v>31</v>
      </c>
      <c r="F41" t="s">
        <v>694</v>
      </c>
      <c r="G41" t="s">
        <v>50</v>
      </c>
      <c r="I41" t="s">
        <v>63</v>
      </c>
      <c r="J41" t="s">
        <v>51</v>
      </c>
      <c r="K41" t="s">
        <v>44</v>
      </c>
      <c r="L41" t="s">
        <v>59</v>
      </c>
      <c r="M41" t="s">
        <v>44</v>
      </c>
      <c r="N41" t="s">
        <v>44</v>
      </c>
      <c r="O41" t="s">
        <v>59</v>
      </c>
      <c r="P41" t="s">
        <v>37</v>
      </c>
      <c r="Q41" t="s">
        <v>44</v>
      </c>
      <c r="R41" t="s">
        <v>59</v>
      </c>
      <c r="S41" t="s">
        <v>51</v>
      </c>
      <c r="T41" t="s">
        <v>263</v>
      </c>
      <c r="X41" t="s">
        <v>38</v>
      </c>
      <c r="Y41" t="s">
        <v>39</v>
      </c>
      <c r="Z41" t="s">
        <v>38</v>
      </c>
      <c r="AA41" t="s">
        <v>39</v>
      </c>
      <c r="AB41" t="s">
        <v>39</v>
      </c>
      <c r="AC41" t="s">
        <v>692</v>
      </c>
    </row>
    <row r="42" spans="1:29" x14ac:dyDescent="0.25">
      <c r="A42" t="s">
        <v>695</v>
      </c>
      <c r="B42" t="s">
        <v>109</v>
      </c>
      <c r="D42" t="s">
        <v>42</v>
      </c>
      <c r="F42" t="s">
        <v>696</v>
      </c>
      <c r="G42" t="s">
        <v>33</v>
      </c>
      <c r="I42" t="s">
        <v>35</v>
      </c>
      <c r="J42" t="s">
        <v>34</v>
      </c>
      <c r="K42" t="s">
        <v>37</v>
      </c>
      <c r="L42" t="s">
        <v>44</v>
      </c>
      <c r="M42" t="s">
        <v>37</v>
      </c>
      <c r="N42" t="s">
        <v>44</v>
      </c>
      <c r="O42" t="s">
        <v>37</v>
      </c>
      <c r="P42" t="s">
        <v>44</v>
      </c>
      <c r="Q42" t="s">
        <v>37</v>
      </c>
      <c r="R42" t="s">
        <v>37</v>
      </c>
      <c r="S42" t="s">
        <v>34</v>
      </c>
      <c r="T42" t="s">
        <v>38</v>
      </c>
      <c r="X42" t="s">
        <v>38</v>
      </c>
      <c r="Y42" t="s">
        <v>39</v>
      </c>
      <c r="Z42" t="s">
        <v>39</v>
      </c>
      <c r="AA42" t="s">
        <v>39</v>
      </c>
      <c r="AB42" t="s">
        <v>39</v>
      </c>
      <c r="AC42" t="s">
        <v>692</v>
      </c>
    </row>
    <row r="43" spans="1:29" x14ac:dyDescent="0.25">
      <c r="A43" t="s">
        <v>697</v>
      </c>
      <c r="B43" t="s">
        <v>30</v>
      </c>
      <c r="D43" t="s">
        <v>48</v>
      </c>
      <c r="F43" t="s">
        <v>628</v>
      </c>
      <c r="G43" t="s">
        <v>33</v>
      </c>
      <c r="I43" t="s">
        <v>34</v>
      </c>
      <c r="J43" t="s">
        <v>63</v>
      </c>
      <c r="K43" t="s">
        <v>44</v>
      </c>
      <c r="L43" t="s">
        <v>59</v>
      </c>
      <c r="M43" t="s">
        <v>37</v>
      </c>
      <c r="N43" t="s">
        <v>37</v>
      </c>
      <c r="O43" t="s">
        <v>37</v>
      </c>
      <c r="P43" t="s">
        <v>36</v>
      </c>
      <c r="Q43" t="s">
        <v>37</v>
      </c>
      <c r="R43" t="s">
        <v>37</v>
      </c>
      <c r="S43" t="s">
        <v>34</v>
      </c>
      <c r="T43" t="s">
        <v>38</v>
      </c>
      <c r="X43" t="s">
        <v>39</v>
      </c>
      <c r="Y43" t="s">
        <v>39</v>
      </c>
      <c r="Z43" t="s">
        <v>38</v>
      </c>
      <c r="AA43" t="s">
        <v>39</v>
      </c>
      <c r="AB43" t="s">
        <v>39</v>
      </c>
      <c r="AC43" t="s">
        <v>692</v>
      </c>
    </row>
    <row r="44" spans="1:29" x14ac:dyDescent="0.25">
      <c r="A44" t="s">
        <v>698</v>
      </c>
      <c r="B44" t="s">
        <v>53</v>
      </c>
      <c r="D44" t="s">
        <v>61</v>
      </c>
      <c r="F44" t="s">
        <v>699</v>
      </c>
      <c r="G44" t="s">
        <v>50</v>
      </c>
      <c r="I44" t="s">
        <v>34</v>
      </c>
      <c r="J44" t="s">
        <v>51</v>
      </c>
      <c r="K44" t="s">
        <v>92</v>
      </c>
      <c r="L44" t="s">
        <v>59</v>
      </c>
      <c r="M44" t="s">
        <v>59</v>
      </c>
      <c r="N44" t="s">
        <v>59</v>
      </c>
      <c r="O44" t="s">
        <v>44</v>
      </c>
      <c r="P44" t="s">
        <v>37</v>
      </c>
      <c r="Q44" t="s">
        <v>59</v>
      </c>
      <c r="R44" t="s">
        <v>59</v>
      </c>
      <c r="S44" t="s">
        <v>63</v>
      </c>
      <c r="T44" t="s">
        <v>38</v>
      </c>
      <c r="X44" t="s">
        <v>38</v>
      </c>
      <c r="Y44" t="s">
        <v>39</v>
      </c>
      <c r="Z44" t="s">
        <v>38</v>
      </c>
      <c r="AA44" t="s">
        <v>38</v>
      </c>
      <c r="AB44" t="s">
        <v>39</v>
      </c>
      <c r="AC44" t="s">
        <v>692</v>
      </c>
    </row>
    <row r="45" spans="1:29" x14ac:dyDescent="0.25">
      <c r="A45" t="s">
        <v>700</v>
      </c>
      <c r="B45" t="s">
        <v>56</v>
      </c>
      <c r="D45" t="s">
        <v>31</v>
      </c>
      <c r="F45" t="s">
        <v>701</v>
      </c>
      <c r="G45" t="s">
        <v>50</v>
      </c>
      <c r="I45" t="s">
        <v>34</v>
      </c>
      <c r="J45" t="s">
        <v>34</v>
      </c>
      <c r="K45" t="s">
        <v>37</v>
      </c>
      <c r="L45" t="s">
        <v>37</v>
      </c>
      <c r="M45" t="s">
        <v>37</v>
      </c>
      <c r="N45" t="s">
        <v>44</v>
      </c>
      <c r="O45" t="s">
        <v>37</v>
      </c>
      <c r="P45" t="s">
        <v>37</v>
      </c>
      <c r="Q45" t="s">
        <v>37</v>
      </c>
      <c r="R45" t="s">
        <v>37</v>
      </c>
      <c r="S45" t="s">
        <v>34</v>
      </c>
      <c r="T45" t="s">
        <v>38</v>
      </c>
      <c r="X45" t="s">
        <v>38</v>
      </c>
      <c r="Y45" t="s">
        <v>39</v>
      </c>
      <c r="Z45" t="s">
        <v>38</v>
      </c>
      <c r="AA45" t="s">
        <v>39</v>
      </c>
      <c r="AB45" t="s">
        <v>39</v>
      </c>
      <c r="AC45" t="s">
        <v>692</v>
      </c>
    </row>
    <row r="46" spans="1:29" x14ac:dyDescent="0.25">
      <c r="A46" t="s">
        <v>702</v>
      </c>
      <c r="B46" t="s">
        <v>30</v>
      </c>
      <c r="D46" t="s">
        <v>31</v>
      </c>
      <c r="G46" t="s">
        <v>50</v>
      </c>
      <c r="I46" t="s">
        <v>51</v>
      </c>
      <c r="J46" t="s">
        <v>34</v>
      </c>
      <c r="K46" t="s">
        <v>37</v>
      </c>
      <c r="L46" t="s">
        <v>37</v>
      </c>
      <c r="M46" t="s">
        <v>37</v>
      </c>
      <c r="N46" t="s">
        <v>36</v>
      </c>
      <c r="O46" t="s">
        <v>36</v>
      </c>
      <c r="P46" t="s">
        <v>36</v>
      </c>
      <c r="Q46" t="s">
        <v>36</v>
      </c>
      <c r="R46" t="s">
        <v>44</v>
      </c>
      <c r="S46" t="s">
        <v>35</v>
      </c>
      <c r="T46" t="s">
        <v>38</v>
      </c>
      <c r="X46" t="s">
        <v>38</v>
      </c>
      <c r="Y46" t="s">
        <v>39</v>
      </c>
      <c r="Z46" t="s">
        <v>39</v>
      </c>
      <c r="AA46" t="s">
        <v>39</v>
      </c>
      <c r="AB46" t="s">
        <v>39</v>
      </c>
      <c r="AC46" t="s">
        <v>703</v>
      </c>
    </row>
    <row r="47" spans="1:29" x14ac:dyDescent="0.25">
      <c r="A47" t="s">
        <v>704</v>
      </c>
      <c r="B47" t="s">
        <v>73</v>
      </c>
      <c r="C47" t="s">
        <v>705</v>
      </c>
      <c r="D47" t="s">
        <v>73</v>
      </c>
      <c r="E47" t="s">
        <v>706</v>
      </c>
      <c r="F47" t="s">
        <v>657</v>
      </c>
      <c r="G47" t="s">
        <v>50</v>
      </c>
      <c r="I47" t="s">
        <v>35</v>
      </c>
      <c r="J47" t="s">
        <v>34</v>
      </c>
      <c r="K47" t="s">
        <v>44</v>
      </c>
      <c r="L47" t="s">
        <v>44</v>
      </c>
      <c r="M47" t="s">
        <v>37</v>
      </c>
      <c r="N47" t="s">
        <v>36</v>
      </c>
      <c r="O47" t="s">
        <v>37</v>
      </c>
      <c r="P47" t="s">
        <v>36</v>
      </c>
      <c r="Q47" t="s">
        <v>37</v>
      </c>
      <c r="R47" t="s">
        <v>44</v>
      </c>
      <c r="S47" t="s">
        <v>34</v>
      </c>
      <c r="T47" t="s">
        <v>38</v>
      </c>
      <c r="X47" t="s">
        <v>38</v>
      </c>
      <c r="Y47" t="s">
        <v>39</v>
      </c>
      <c r="Z47" t="s">
        <v>38</v>
      </c>
      <c r="AA47" t="s">
        <v>38</v>
      </c>
      <c r="AB47" t="s">
        <v>39</v>
      </c>
      <c r="AC47" t="s">
        <v>703</v>
      </c>
    </row>
    <row r="48" spans="1:29" x14ac:dyDescent="0.25">
      <c r="A48" t="s">
        <v>707</v>
      </c>
      <c r="B48" t="s">
        <v>255</v>
      </c>
      <c r="D48" t="s">
        <v>48</v>
      </c>
      <c r="F48" t="s">
        <v>245</v>
      </c>
      <c r="G48" t="s">
        <v>50</v>
      </c>
      <c r="I48" t="s">
        <v>63</v>
      </c>
      <c r="J48" t="s">
        <v>63</v>
      </c>
      <c r="K48" t="s">
        <v>37</v>
      </c>
      <c r="L48" t="s">
        <v>59</v>
      </c>
      <c r="M48" t="s">
        <v>44</v>
      </c>
      <c r="N48" t="s">
        <v>44</v>
      </c>
      <c r="O48" t="s">
        <v>44</v>
      </c>
      <c r="P48" t="s">
        <v>37</v>
      </c>
      <c r="Q48" t="s">
        <v>44</v>
      </c>
      <c r="R48" t="s">
        <v>44</v>
      </c>
      <c r="S48" t="s">
        <v>63</v>
      </c>
      <c r="T48" t="s">
        <v>39</v>
      </c>
      <c r="U48" t="s">
        <v>77</v>
      </c>
      <c r="W48" t="s">
        <v>39</v>
      </c>
      <c r="X48" t="s">
        <v>39</v>
      </c>
      <c r="Y48" t="s">
        <v>39</v>
      </c>
      <c r="Z48" t="s">
        <v>38</v>
      </c>
      <c r="AA48" t="s">
        <v>38</v>
      </c>
      <c r="AB48" t="s">
        <v>39</v>
      </c>
      <c r="AC48" t="s">
        <v>708</v>
      </c>
    </row>
    <row r="49" spans="1:29" x14ac:dyDescent="0.25">
      <c r="A49" t="s">
        <v>709</v>
      </c>
      <c r="B49" t="s">
        <v>65</v>
      </c>
      <c r="D49" t="s">
        <v>31</v>
      </c>
      <c r="F49" t="s">
        <v>83</v>
      </c>
      <c r="G49" t="s">
        <v>33</v>
      </c>
      <c r="I49" t="s">
        <v>35</v>
      </c>
      <c r="J49" t="s">
        <v>35</v>
      </c>
      <c r="K49" t="s">
        <v>57</v>
      </c>
      <c r="L49" t="s">
        <v>36</v>
      </c>
      <c r="M49" t="s">
        <v>36</v>
      </c>
      <c r="N49" t="s">
        <v>36</v>
      </c>
      <c r="O49" t="s">
        <v>36</v>
      </c>
      <c r="P49" t="s">
        <v>36</v>
      </c>
      <c r="Q49" t="s">
        <v>36</v>
      </c>
      <c r="R49" t="s">
        <v>36</v>
      </c>
      <c r="S49" t="s">
        <v>35</v>
      </c>
      <c r="T49" t="s">
        <v>38</v>
      </c>
      <c r="X49" t="s">
        <v>39</v>
      </c>
      <c r="Y49" t="s">
        <v>39</v>
      </c>
      <c r="Z49" t="s">
        <v>39</v>
      </c>
      <c r="AA49" t="s">
        <v>39</v>
      </c>
      <c r="AB49" t="s">
        <v>39</v>
      </c>
      <c r="AC49" t="s">
        <v>708</v>
      </c>
    </row>
    <row r="50" spans="1:29" x14ac:dyDescent="0.25">
      <c r="A50" t="s">
        <v>710</v>
      </c>
      <c r="B50" t="s">
        <v>68</v>
      </c>
      <c r="D50" t="s">
        <v>42</v>
      </c>
      <c r="F50" t="s">
        <v>42</v>
      </c>
      <c r="G50" t="s">
        <v>50</v>
      </c>
      <c r="I50" t="s">
        <v>34</v>
      </c>
      <c r="J50" t="s">
        <v>34</v>
      </c>
      <c r="K50" t="s">
        <v>37</v>
      </c>
      <c r="L50" t="s">
        <v>59</v>
      </c>
      <c r="M50" t="s">
        <v>37</v>
      </c>
      <c r="N50" t="s">
        <v>44</v>
      </c>
      <c r="O50" t="s">
        <v>37</v>
      </c>
      <c r="P50" t="s">
        <v>44</v>
      </c>
      <c r="Q50" t="s">
        <v>37</v>
      </c>
      <c r="R50" t="s">
        <v>37</v>
      </c>
      <c r="S50" t="s">
        <v>34</v>
      </c>
      <c r="T50" t="s">
        <v>38</v>
      </c>
      <c r="X50" t="s">
        <v>39</v>
      </c>
      <c r="Y50" t="s">
        <v>39</v>
      </c>
      <c r="Z50" t="s">
        <v>39</v>
      </c>
      <c r="AA50" t="s">
        <v>39</v>
      </c>
      <c r="AB50" t="s">
        <v>39</v>
      </c>
      <c r="AC50" t="s">
        <v>708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workbookViewId="0"/>
  </sheetViews>
  <sheetFormatPr defaultRowHeight="15" x14ac:dyDescent="0.25"/>
  <cols>
    <col min="1" max="1" width="24.5703125" bestFit="1" customWidth="1"/>
    <col min="2" max="2" width="39" bestFit="1" customWidth="1"/>
    <col min="3" max="3" width="13.7109375" customWidth="1"/>
    <col min="4" max="4" width="29.85546875" customWidth="1"/>
    <col min="5" max="5" width="14" customWidth="1"/>
    <col min="6" max="6" width="58.85546875" bestFit="1" customWidth="1"/>
  </cols>
  <sheetData>
    <row r="1" spans="1:2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row>
    <row r="2" spans="1:29" x14ac:dyDescent="0.25">
      <c r="A2" t="s">
        <v>29</v>
      </c>
      <c r="B2" t="s">
        <v>30</v>
      </c>
      <c r="D2" t="s">
        <v>31</v>
      </c>
      <c r="F2" t="s">
        <v>32</v>
      </c>
      <c r="G2" t="s">
        <v>33</v>
      </c>
      <c r="I2" t="s">
        <v>34</v>
      </c>
      <c r="J2" t="s">
        <v>35</v>
      </c>
      <c r="K2" t="s">
        <v>36</v>
      </c>
      <c r="L2" t="s">
        <v>36</v>
      </c>
      <c r="M2" t="s">
        <v>36</v>
      </c>
      <c r="N2" t="s">
        <v>37</v>
      </c>
      <c r="O2" t="s">
        <v>37</v>
      </c>
      <c r="P2" t="s">
        <v>37</v>
      </c>
      <c r="Q2" t="s">
        <v>37</v>
      </c>
      <c r="R2" t="s">
        <v>37</v>
      </c>
      <c r="S2" t="s">
        <v>35</v>
      </c>
      <c r="T2" t="s">
        <v>38</v>
      </c>
      <c r="X2" t="s">
        <v>39</v>
      </c>
      <c r="Y2" t="s">
        <v>39</v>
      </c>
      <c r="Z2" t="s">
        <v>39</v>
      </c>
      <c r="AA2" t="s">
        <v>39</v>
      </c>
      <c r="AB2" t="s">
        <v>39</v>
      </c>
      <c r="AC2" s="1">
        <v>42199</v>
      </c>
    </row>
    <row r="3" spans="1:29" x14ac:dyDescent="0.25">
      <c r="A3" t="s">
        <v>40</v>
      </c>
      <c r="B3" t="s">
        <v>41</v>
      </c>
      <c r="D3" t="s">
        <v>42</v>
      </c>
      <c r="F3" t="s">
        <v>43</v>
      </c>
      <c r="G3" t="s">
        <v>33</v>
      </c>
      <c r="I3" t="s">
        <v>35</v>
      </c>
      <c r="J3" t="s">
        <v>35</v>
      </c>
      <c r="K3" t="s">
        <v>37</v>
      </c>
      <c r="L3" t="s">
        <v>37</v>
      </c>
      <c r="M3" t="s">
        <v>37</v>
      </c>
      <c r="N3" t="s">
        <v>36</v>
      </c>
      <c r="O3" t="s">
        <v>36</v>
      </c>
      <c r="P3" t="s">
        <v>37</v>
      </c>
      <c r="Q3" t="s">
        <v>37</v>
      </c>
      <c r="R3" t="s">
        <v>44</v>
      </c>
      <c r="S3" t="s">
        <v>45</v>
      </c>
      <c r="T3" t="s">
        <v>38</v>
      </c>
      <c r="X3" t="s">
        <v>38</v>
      </c>
      <c r="Y3" t="s">
        <v>39</v>
      </c>
      <c r="Z3" t="s">
        <v>39</v>
      </c>
      <c r="AA3" t="s">
        <v>39</v>
      </c>
      <c r="AB3" t="s">
        <v>39</v>
      </c>
      <c r="AC3" s="1">
        <v>42199</v>
      </c>
    </row>
    <row r="4" spans="1:29" x14ac:dyDescent="0.25">
      <c r="A4" t="s">
        <v>46</v>
      </c>
      <c r="B4" t="s">
        <v>47</v>
      </c>
      <c r="D4" t="s">
        <v>48</v>
      </c>
      <c r="F4" t="s">
        <v>49</v>
      </c>
      <c r="G4" t="s">
        <v>50</v>
      </c>
      <c r="I4" t="s">
        <v>51</v>
      </c>
      <c r="J4" t="s">
        <v>35</v>
      </c>
      <c r="K4" t="s">
        <v>36</v>
      </c>
      <c r="L4" t="s">
        <v>36</v>
      </c>
      <c r="M4" t="s">
        <v>36</v>
      </c>
      <c r="N4" t="s">
        <v>37</v>
      </c>
      <c r="O4" t="s">
        <v>36</v>
      </c>
      <c r="P4" t="s">
        <v>36</v>
      </c>
      <c r="Q4" t="s">
        <v>44</v>
      </c>
      <c r="R4" t="s">
        <v>37</v>
      </c>
      <c r="S4" t="s">
        <v>35</v>
      </c>
      <c r="T4" t="s">
        <v>38</v>
      </c>
      <c r="X4" t="s">
        <v>39</v>
      </c>
      <c r="Y4" t="s">
        <v>39</v>
      </c>
      <c r="Z4" t="s">
        <v>39</v>
      </c>
      <c r="AA4" t="s">
        <v>39</v>
      </c>
      <c r="AB4" t="s">
        <v>39</v>
      </c>
      <c r="AC4" s="1">
        <v>42199</v>
      </c>
    </row>
    <row r="5" spans="1:29" x14ac:dyDescent="0.25">
      <c r="A5" t="s">
        <v>52</v>
      </c>
      <c r="B5" t="s">
        <v>53</v>
      </c>
      <c r="D5" t="s">
        <v>48</v>
      </c>
      <c r="F5" t="s">
        <v>54</v>
      </c>
      <c r="G5" t="s">
        <v>50</v>
      </c>
      <c r="I5" t="s">
        <v>34</v>
      </c>
      <c r="J5" t="s">
        <v>34</v>
      </c>
      <c r="K5" t="s">
        <v>37</v>
      </c>
      <c r="L5" t="s">
        <v>37</v>
      </c>
      <c r="M5" t="s">
        <v>37</v>
      </c>
      <c r="N5" t="s">
        <v>37</v>
      </c>
      <c r="O5" t="s">
        <v>37</v>
      </c>
      <c r="P5" t="s">
        <v>37</v>
      </c>
      <c r="Q5" t="s">
        <v>44</v>
      </c>
      <c r="R5" t="s">
        <v>44</v>
      </c>
      <c r="S5" t="s">
        <v>34</v>
      </c>
      <c r="T5" t="s">
        <v>38</v>
      </c>
      <c r="X5" t="s">
        <v>38</v>
      </c>
      <c r="Y5" t="s">
        <v>39</v>
      </c>
      <c r="Z5" t="s">
        <v>39</v>
      </c>
      <c r="AA5" t="s">
        <v>39</v>
      </c>
      <c r="AB5" t="s">
        <v>39</v>
      </c>
      <c r="AC5" s="1">
        <v>42199</v>
      </c>
    </row>
    <row r="6" spans="1:29" x14ac:dyDescent="0.25">
      <c r="A6" t="s">
        <v>55</v>
      </c>
      <c r="B6" t="s">
        <v>56</v>
      </c>
      <c r="D6" t="s">
        <v>31</v>
      </c>
      <c r="G6" t="s">
        <v>50</v>
      </c>
      <c r="I6" t="s">
        <v>34</v>
      </c>
      <c r="J6" t="s">
        <v>45</v>
      </c>
      <c r="K6" t="s">
        <v>57</v>
      </c>
      <c r="L6" t="s">
        <v>57</v>
      </c>
      <c r="M6" t="s">
        <v>58</v>
      </c>
      <c r="N6" t="s">
        <v>57</v>
      </c>
      <c r="O6" t="s">
        <v>59</v>
      </c>
      <c r="P6" t="s">
        <v>58</v>
      </c>
      <c r="Q6" t="s">
        <v>58</v>
      </c>
      <c r="R6" t="s">
        <v>58</v>
      </c>
      <c r="S6" t="s">
        <v>45</v>
      </c>
      <c r="T6" t="s">
        <v>38</v>
      </c>
      <c r="X6" t="s">
        <v>38</v>
      </c>
      <c r="Y6" t="s">
        <v>39</v>
      </c>
      <c r="Z6" t="s">
        <v>38</v>
      </c>
      <c r="AA6" t="s">
        <v>39</v>
      </c>
      <c r="AB6" t="s">
        <v>39</v>
      </c>
      <c r="AC6" s="1">
        <v>42199</v>
      </c>
    </row>
    <row r="7" spans="1:29" x14ac:dyDescent="0.25">
      <c r="A7" t="s">
        <v>60</v>
      </c>
      <c r="B7" t="s">
        <v>53</v>
      </c>
      <c r="D7" t="s">
        <v>61</v>
      </c>
      <c r="F7" t="s">
        <v>62</v>
      </c>
      <c r="G7" t="s">
        <v>33</v>
      </c>
      <c r="I7" t="s">
        <v>35</v>
      </c>
      <c r="J7" t="s">
        <v>63</v>
      </c>
      <c r="K7" t="s">
        <v>37</v>
      </c>
      <c r="L7" t="s">
        <v>44</v>
      </c>
      <c r="M7" t="s">
        <v>37</v>
      </c>
      <c r="N7" t="s">
        <v>37</v>
      </c>
      <c r="O7" t="s">
        <v>37</v>
      </c>
      <c r="P7" t="s">
        <v>37</v>
      </c>
      <c r="Q7" t="s">
        <v>37</v>
      </c>
      <c r="R7" t="s">
        <v>37</v>
      </c>
      <c r="S7" t="s">
        <v>34</v>
      </c>
      <c r="T7" t="s">
        <v>38</v>
      </c>
      <c r="X7" t="s">
        <v>39</v>
      </c>
      <c r="Y7" t="s">
        <v>39</v>
      </c>
      <c r="Z7" t="s">
        <v>38</v>
      </c>
      <c r="AB7" t="s">
        <v>39</v>
      </c>
      <c r="AC7" s="1">
        <v>42199</v>
      </c>
    </row>
    <row r="8" spans="1:29" x14ac:dyDescent="0.25">
      <c r="A8" t="s">
        <v>64</v>
      </c>
      <c r="B8" t="s">
        <v>65</v>
      </c>
      <c r="D8" t="s">
        <v>31</v>
      </c>
      <c r="F8" t="s">
        <v>66</v>
      </c>
      <c r="G8" t="s">
        <v>33</v>
      </c>
      <c r="I8" t="s">
        <v>35</v>
      </c>
      <c r="J8" t="s">
        <v>35</v>
      </c>
      <c r="K8" t="s">
        <v>37</v>
      </c>
      <c r="L8" t="s">
        <v>37</v>
      </c>
      <c r="M8" t="s">
        <v>37</v>
      </c>
      <c r="N8" t="s">
        <v>36</v>
      </c>
      <c r="O8" t="s">
        <v>36</v>
      </c>
      <c r="P8" t="s">
        <v>36</v>
      </c>
      <c r="Q8" t="s">
        <v>37</v>
      </c>
      <c r="R8" t="s">
        <v>37</v>
      </c>
      <c r="S8" t="s">
        <v>34</v>
      </c>
      <c r="T8" t="s">
        <v>38</v>
      </c>
      <c r="X8" t="s">
        <v>39</v>
      </c>
      <c r="Y8" t="s">
        <v>39</v>
      </c>
      <c r="Z8" t="s">
        <v>39</v>
      </c>
      <c r="AA8" t="s">
        <v>39</v>
      </c>
      <c r="AB8" t="s">
        <v>39</v>
      </c>
      <c r="AC8" s="1">
        <v>42199</v>
      </c>
    </row>
    <row r="9" spans="1:29" x14ac:dyDescent="0.25">
      <c r="A9" t="s">
        <v>67</v>
      </c>
      <c r="B9" t="s">
        <v>68</v>
      </c>
      <c r="D9" t="s">
        <v>48</v>
      </c>
      <c r="F9" t="s">
        <v>69</v>
      </c>
      <c r="G9" t="s">
        <v>33</v>
      </c>
      <c r="I9" t="s">
        <v>34</v>
      </c>
      <c r="J9" t="s">
        <v>34</v>
      </c>
      <c r="K9" t="s">
        <v>37</v>
      </c>
      <c r="L9" t="s">
        <v>36</v>
      </c>
      <c r="M9" t="s">
        <v>37</v>
      </c>
      <c r="N9" t="s">
        <v>37</v>
      </c>
      <c r="O9" t="s">
        <v>37</v>
      </c>
      <c r="P9" t="s">
        <v>37</v>
      </c>
      <c r="Q9" t="s">
        <v>37</v>
      </c>
      <c r="R9" t="s">
        <v>44</v>
      </c>
      <c r="S9" t="s">
        <v>63</v>
      </c>
      <c r="T9" t="s">
        <v>38</v>
      </c>
      <c r="X9" t="s">
        <v>38</v>
      </c>
      <c r="Y9" t="s">
        <v>39</v>
      </c>
      <c r="Z9" t="s">
        <v>39</v>
      </c>
      <c r="AA9" t="s">
        <v>39</v>
      </c>
      <c r="AB9" t="s">
        <v>39</v>
      </c>
      <c r="AC9" s="1">
        <v>42199</v>
      </c>
    </row>
    <row r="10" spans="1:29" x14ac:dyDescent="0.25">
      <c r="A10" t="s">
        <v>70</v>
      </c>
      <c r="B10" t="s">
        <v>65</v>
      </c>
      <c r="D10" t="s">
        <v>31</v>
      </c>
      <c r="F10" t="s">
        <v>71</v>
      </c>
      <c r="G10" t="s">
        <v>50</v>
      </c>
      <c r="I10" t="s">
        <v>34</v>
      </c>
      <c r="J10" t="s">
        <v>34</v>
      </c>
      <c r="K10" t="s">
        <v>37</v>
      </c>
      <c r="L10" t="s">
        <v>37</v>
      </c>
      <c r="M10" t="s">
        <v>37</v>
      </c>
      <c r="N10" t="s">
        <v>37</v>
      </c>
      <c r="O10" t="s">
        <v>44</v>
      </c>
      <c r="P10" t="s">
        <v>37</v>
      </c>
      <c r="Q10" t="s">
        <v>44</v>
      </c>
      <c r="R10" t="s">
        <v>37</v>
      </c>
      <c r="S10" t="s">
        <v>63</v>
      </c>
      <c r="T10" t="s">
        <v>38</v>
      </c>
      <c r="X10" t="s">
        <v>38</v>
      </c>
      <c r="Y10" t="s">
        <v>39</v>
      </c>
      <c r="Z10" t="s">
        <v>38</v>
      </c>
      <c r="AA10" t="s">
        <v>39</v>
      </c>
      <c r="AB10" t="s">
        <v>39</v>
      </c>
      <c r="AC10" s="1">
        <v>42200</v>
      </c>
    </row>
    <row r="11" spans="1:29" x14ac:dyDescent="0.25">
      <c r="A11" t="s">
        <v>72</v>
      </c>
      <c r="B11" t="s">
        <v>65</v>
      </c>
      <c r="D11" t="s">
        <v>73</v>
      </c>
      <c r="E11" t="s">
        <v>74</v>
      </c>
      <c r="F11" t="s">
        <v>75</v>
      </c>
      <c r="G11" t="s">
        <v>73</v>
      </c>
      <c r="H11" t="s">
        <v>76</v>
      </c>
      <c r="I11" t="s">
        <v>34</v>
      </c>
      <c r="J11" t="s">
        <v>34</v>
      </c>
      <c r="K11" t="s">
        <v>57</v>
      </c>
      <c r="L11" t="s">
        <v>37</v>
      </c>
      <c r="M11" t="s">
        <v>37</v>
      </c>
      <c r="N11" t="s">
        <v>44</v>
      </c>
      <c r="O11" t="s">
        <v>37</v>
      </c>
      <c r="P11" t="s">
        <v>37</v>
      </c>
      <c r="Q11" t="s">
        <v>37</v>
      </c>
      <c r="R11" t="s">
        <v>59</v>
      </c>
      <c r="S11" t="s">
        <v>63</v>
      </c>
      <c r="T11" t="s">
        <v>39</v>
      </c>
      <c r="U11" t="s">
        <v>77</v>
      </c>
      <c r="W11" t="s">
        <v>39</v>
      </c>
      <c r="X11" t="s">
        <v>38</v>
      </c>
      <c r="Y11" t="s">
        <v>39</v>
      </c>
      <c r="Z11" t="s">
        <v>38</v>
      </c>
      <c r="AA11" t="s">
        <v>39</v>
      </c>
      <c r="AB11" t="s">
        <v>39</v>
      </c>
      <c r="AC11" s="1">
        <v>42200</v>
      </c>
    </row>
    <row r="12" spans="1:29" x14ac:dyDescent="0.25">
      <c r="A12" t="s">
        <v>78</v>
      </c>
      <c r="B12" t="s">
        <v>53</v>
      </c>
      <c r="D12" t="s">
        <v>31</v>
      </c>
      <c r="F12" t="s">
        <v>79</v>
      </c>
      <c r="G12" t="s">
        <v>50</v>
      </c>
      <c r="I12" t="s">
        <v>51</v>
      </c>
      <c r="J12" t="s">
        <v>51</v>
      </c>
      <c r="K12" t="s">
        <v>57</v>
      </c>
      <c r="L12" t="s">
        <v>59</v>
      </c>
      <c r="M12" t="s">
        <v>59</v>
      </c>
      <c r="N12" t="s">
        <v>58</v>
      </c>
      <c r="O12" t="s">
        <v>58</v>
      </c>
      <c r="P12" t="s">
        <v>59</v>
      </c>
      <c r="Q12" t="s">
        <v>59</v>
      </c>
      <c r="R12" t="s">
        <v>44</v>
      </c>
      <c r="S12" t="s">
        <v>51</v>
      </c>
      <c r="T12" t="s">
        <v>38</v>
      </c>
      <c r="X12" t="s">
        <v>38</v>
      </c>
      <c r="Y12" t="s">
        <v>39</v>
      </c>
      <c r="Z12" t="s">
        <v>38</v>
      </c>
      <c r="AA12" t="s">
        <v>39</v>
      </c>
      <c r="AB12" t="s">
        <v>39</v>
      </c>
      <c r="AC12" s="1">
        <v>42200</v>
      </c>
    </row>
    <row r="13" spans="1:29" x14ac:dyDescent="0.25">
      <c r="A13" t="s">
        <v>80</v>
      </c>
      <c r="B13" t="s">
        <v>41</v>
      </c>
      <c r="D13" t="s">
        <v>81</v>
      </c>
      <c r="F13" t="s">
        <v>81</v>
      </c>
      <c r="G13" t="s">
        <v>50</v>
      </c>
      <c r="I13" t="s">
        <v>34</v>
      </c>
      <c r="J13" t="s">
        <v>63</v>
      </c>
      <c r="K13" t="s">
        <v>59</v>
      </c>
      <c r="L13" t="s">
        <v>44</v>
      </c>
      <c r="M13" t="s">
        <v>44</v>
      </c>
      <c r="N13" t="s">
        <v>37</v>
      </c>
      <c r="O13" t="s">
        <v>44</v>
      </c>
      <c r="P13" t="s">
        <v>37</v>
      </c>
      <c r="Q13" t="s">
        <v>44</v>
      </c>
      <c r="R13" t="s">
        <v>59</v>
      </c>
      <c r="S13" t="s">
        <v>51</v>
      </c>
      <c r="T13" t="s">
        <v>38</v>
      </c>
      <c r="X13" t="s">
        <v>38</v>
      </c>
      <c r="Y13" t="s">
        <v>39</v>
      </c>
      <c r="Z13" t="s">
        <v>38</v>
      </c>
      <c r="AA13" t="s">
        <v>38</v>
      </c>
      <c r="AB13" t="s">
        <v>39</v>
      </c>
      <c r="AC13" s="1">
        <v>42200</v>
      </c>
    </row>
    <row r="14" spans="1:29" x14ac:dyDescent="0.25">
      <c r="A14" t="s">
        <v>82</v>
      </c>
      <c r="B14" t="s">
        <v>65</v>
      </c>
      <c r="D14" t="s">
        <v>31</v>
      </c>
      <c r="F14" t="s">
        <v>83</v>
      </c>
      <c r="G14" t="s">
        <v>33</v>
      </c>
      <c r="I14" t="s">
        <v>35</v>
      </c>
      <c r="J14" t="s">
        <v>35</v>
      </c>
      <c r="K14" t="s">
        <v>57</v>
      </c>
      <c r="L14" t="s">
        <v>36</v>
      </c>
      <c r="M14" t="s">
        <v>36</v>
      </c>
      <c r="N14" t="s">
        <v>37</v>
      </c>
      <c r="O14" t="s">
        <v>36</v>
      </c>
      <c r="P14" t="s">
        <v>36</v>
      </c>
      <c r="Q14" t="s">
        <v>37</v>
      </c>
      <c r="R14" t="s">
        <v>37</v>
      </c>
      <c r="S14" t="s">
        <v>35</v>
      </c>
      <c r="T14" t="s">
        <v>38</v>
      </c>
      <c r="X14" t="s">
        <v>39</v>
      </c>
      <c r="Y14" t="s">
        <v>39</v>
      </c>
      <c r="Z14" t="s">
        <v>39</v>
      </c>
      <c r="AA14" t="s">
        <v>39</v>
      </c>
      <c r="AB14" t="s">
        <v>39</v>
      </c>
      <c r="AC14" s="1">
        <v>42200</v>
      </c>
    </row>
    <row r="15" spans="1:29" x14ac:dyDescent="0.25">
      <c r="A15" t="s">
        <v>84</v>
      </c>
      <c r="B15" t="s">
        <v>65</v>
      </c>
      <c r="D15" t="s">
        <v>48</v>
      </c>
      <c r="F15" t="s">
        <v>85</v>
      </c>
      <c r="G15" t="s">
        <v>33</v>
      </c>
      <c r="I15" t="s">
        <v>34</v>
      </c>
      <c r="J15" t="s">
        <v>34</v>
      </c>
      <c r="K15" t="s">
        <v>59</v>
      </c>
      <c r="L15" t="s">
        <v>37</v>
      </c>
      <c r="M15" t="s">
        <v>44</v>
      </c>
      <c r="N15" t="s">
        <v>59</v>
      </c>
      <c r="O15" t="s">
        <v>44</v>
      </c>
      <c r="P15" t="s">
        <v>44</v>
      </c>
      <c r="Q15" t="s">
        <v>59</v>
      </c>
      <c r="R15" t="s">
        <v>59</v>
      </c>
      <c r="S15" t="s">
        <v>63</v>
      </c>
      <c r="T15" t="s">
        <v>38</v>
      </c>
      <c r="X15" t="s">
        <v>38</v>
      </c>
      <c r="Y15" t="s">
        <v>39</v>
      </c>
      <c r="Z15" t="s">
        <v>38</v>
      </c>
      <c r="AA15" t="s">
        <v>39</v>
      </c>
      <c r="AB15" t="s">
        <v>39</v>
      </c>
      <c r="AC15" s="1">
        <v>42201</v>
      </c>
    </row>
    <row r="16" spans="1:29" x14ac:dyDescent="0.25">
      <c r="A16" t="s">
        <v>86</v>
      </c>
      <c r="B16" t="s">
        <v>41</v>
      </c>
      <c r="D16" t="s">
        <v>48</v>
      </c>
      <c r="F16" t="s">
        <v>54</v>
      </c>
      <c r="G16" t="s">
        <v>33</v>
      </c>
      <c r="I16" t="s">
        <v>34</v>
      </c>
      <c r="J16" t="s">
        <v>34</v>
      </c>
      <c r="K16" t="s">
        <v>37</v>
      </c>
      <c r="L16" t="s">
        <v>36</v>
      </c>
      <c r="M16" t="s">
        <v>37</v>
      </c>
      <c r="N16" t="s">
        <v>37</v>
      </c>
      <c r="O16" t="s">
        <v>37</v>
      </c>
      <c r="P16" t="s">
        <v>37</v>
      </c>
      <c r="Q16" t="s">
        <v>37</v>
      </c>
      <c r="R16" t="s">
        <v>59</v>
      </c>
      <c r="S16" t="s">
        <v>34</v>
      </c>
      <c r="T16" t="s">
        <v>38</v>
      </c>
      <c r="X16" t="s">
        <v>38</v>
      </c>
      <c r="Y16" t="s">
        <v>39</v>
      </c>
      <c r="Z16" t="s">
        <v>39</v>
      </c>
      <c r="AA16" t="s">
        <v>39</v>
      </c>
      <c r="AB16" t="s">
        <v>39</v>
      </c>
      <c r="AC16" s="1">
        <v>42201</v>
      </c>
    </row>
    <row r="17" spans="1:29" x14ac:dyDescent="0.25">
      <c r="A17" t="s">
        <v>87</v>
      </c>
      <c r="B17" t="s">
        <v>88</v>
      </c>
      <c r="D17" t="s">
        <v>48</v>
      </c>
      <c r="F17" t="s">
        <v>89</v>
      </c>
      <c r="G17" t="s">
        <v>50</v>
      </c>
      <c r="I17" t="s">
        <v>34</v>
      </c>
      <c r="J17" t="s">
        <v>34</v>
      </c>
      <c r="K17" t="s">
        <v>37</v>
      </c>
      <c r="L17" t="s">
        <v>37</v>
      </c>
      <c r="M17" t="s">
        <v>44</v>
      </c>
      <c r="N17" t="s">
        <v>44</v>
      </c>
      <c r="O17" t="s">
        <v>37</v>
      </c>
      <c r="P17" t="s">
        <v>44</v>
      </c>
      <c r="Q17" t="s">
        <v>37</v>
      </c>
      <c r="R17" t="s">
        <v>58</v>
      </c>
      <c r="S17" t="s">
        <v>63</v>
      </c>
      <c r="T17" t="s">
        <v>39</v>
      </c>
      <c r="U17" t="s">
        <v>77</v>
      </c>
      <c r="W17" t="s">
        <v>39</v>
      </c>
      <c r="X17" t="s">
        <v>38</v>
      </c>
      <c r="Y17" t="s">
        <v>39</v>
      </c>
      <c r="Z17" t="s">
        <v>38</v>
      </c>
      <c r="AA17" t="s">
        <v>39</v>
      </c>
      <c r="AB17" t="s">
        <v>39</v>
      </c>
      <c r="AC17" s="1">
        <v>42201</v>
      </c>
    </row>
    <row r="18" spans="1:29" x14ac:dyDescent="0.25">
      <c r="A18" t="s">
        <v>90</v>
      </c>
      <c r="B18" t="s">
        <v>41</v>
      </c>
      <c r="D18" t="s">
        <v>48</v>
      </c>
      <c r="F18" t="s">
        <v>91</v>
      </c>
      <c r="G18" t="s">
        <v>33</v>
      </c>
      <c r="I18" t="s">
        <v>35</v>
      </c>
      <c r="J18" t="s">
        <v>63</v>
      </c>
      <c r="K18" t="s">
        <v>92</v>
      </c>
      <c r="L18" t="s">
        <v>36</v>
      </c>
      <c r="M18" t="s">
        <v>37</v>
      </c>
      <c r="N18" t="s">
        <v>44</v>
      </c>
      <c r="O18" t="s">
        <v>37</v>
      </c>
      <c r="P18" t="s">
        <v>44</v>
      </c>
      <c r="Q18" t="s">
        <v>44</v>
      </c>
      <c r="R18" t="s">
        <v>37</v>
      </c>
      <c r="S18" t="s">
        <v>34</v>
      </c>
      <c r="T18" t="s">
        <v>38</v>
      </c>
      <c r="X18" t="s">
        <v>38</v>
      </c>
      <c r="Y18" t="s">
        <v>39</v>
      </c>
      <c r="Z18" t="s">
        <v>39</v>
      </c>
      <c r="AA18" t="s">
        <v>39</v>
      </c>
      <c r="AB18" t="s">
        <v>39</v>
      </c>
      <c r="AC18" s="1">
        <v>42204</v>
      </c>
    </row>
    <row r="19" spans="1:29" x14ac:dyDescent="0.25">
      <c r="A19" t="s">
        <v>93</v>
      </c>
      <c r="B19" t="s">
        <v>53</v>
      </c>
      <c r="D19" t="s">
        <v>61</v>
      </c>
      <c r="G19" t="s">
        <v>50</v>
      </c>
      <c r="I19" t="s">
        <v>34</v>
      </c>
      <c r="J19" t="s">
        <v>51</v>
      </c>
      <c r="K19" t="s">
        <v>59</v>
      </c>
      <c r="L19" t="s">
        <v>59</v>
      </c>
      <c r="M19" t="s">
        <v>59</v>
      </c>
      <c r="N19" t="s">
        <v>44</v>
      </c>
      <c r="O19" t="s">
        <v>44</v>
      </c>
      <c r="P19" t="s">
        <v>44</v>
      </c>
      <c r="Q19" t="s">
        <v>37</v>
      </c>
      <c r="R19" t="s">
        <v>44</v>
      </c>
      <c r="S19" t="s">
        <v>63</v>
      </c>
      <c r="T19" t="s">
        <v>38</v>
      </c>
      <c r="X19" t="s">
        <v>38</v>
      </c>
      <c r="Y19" t="s">
        <v>39</v>
      </c>
      <c r="Z19" t="s">
        <v>38</v>
      </c>
      <c r="AA19" t="s">
        <v>38</v>
      </c>
      <c r="AB19" t="s">
        <v>39</v>
      </c>
      <c r="AC19" s="1">
        <v>42204</v>
      </c>
    </row>
    <row r="20" spans="1:29" x14ac:dyDescent="0.25">
      <c r="A20" t="s">
        <v>94</v>
      </c>
      <c r="B20" t="s">
        <v>41</v>
      </c>
      <c r="D20" t="s">
        <v>61</v>
      </c>
      <c r="F20" t="s">
        <v>95</v>
      </c>
      <c r="G20" t="s">
        <v>33</v>
      </c>
      <c r="I20" t="s">
        <v>35</v>
      </c>
      <c r="J20" t="s">
        <v>63</v>
      </c>
      <c r="K20" t="s">
        <v>59</v>
      </c>
      <c r="L20" t="s">
        <v>44</v>
      </c>
      <c r="M20" t="s">
        <v>44</v>
      </c>
      <c r="N20" t="s">
        <v>44</v>
      </c>
      <c r="O20" t="s">
        <v>44</v>
      </c>
      <c r="P20" t="s">
        <v>37</v>
      </c>
      <c r="Q20" t="s">
        <v>37</v>
      </c>
      <c r="R20" t="s">
        <v>44</v>
      </c>
      <c r="S20" t="s">
        <v>34</v>
      </c>
      <c r="T20" t="s">
        <v>38</v>
      </c>
      <c r="X20" t="s">
        <v>38</v>
      </c>
      <c r="Y20" t="s">
        <v>39</v>
      </c>
      <c r="Z20" t="s">
        <v>38</v>
      </c>
      <c r="AA20" t="s">
        <v>38</v>
      </c>
      <c r="AB20" t="s">
        <v>39</v>
      </c>
      <c r="AC20" s="1">
        <v>42204</v>
      </c>
    </row>
    <row r="21" spans="1:29" x14ac:dyDescent="0.25">
      <c r="A21" t="s">
        <v>96</v>
      </c>
      <c r="B21" t="s">
        <v>30</v>
      </c>
      <c r="D21" t="s">
        <v>31</v>
      </c>
      <c r="F21" t="s">
        <v>97</v>
      </c>
      <c r="G21" t="s">
        <v>50</v>
      </c>
      <c r="I21" t="s">
        <v>34</v>
      </c>
      <c r="J21" t="s">
        <v>35</v>
      </c>
      <c r="K21" t="s">
        <v>36</v>
      </c>
      <c r="L21" t="s">
        <v>36</v>
      </c>
      <c r="M21" t="s">
        <v>36</v>
      </c>
      <c r="N21" t="s">
        <v>36</v>
      </c>
      <c r="O21" t="s">
        <v>36</v>
      </c>
      <c r="P21" t="s">
        <v>36</v>
      </c>
      <c r="Q21" t="s">
        <v>36</v>
      </c>
      <c r="R21" t="s">
        <v>36</v>
      </c>
      <c r="S21" t="s">
        <v>35</v>
      </c>
      <c r="T21" t="s">
        <v>38</v>
      </c>
      <c r="X21" t="s">
        <v>39</v>
      </c>
      <c r="Y21" t="s">
        <v>39</v>
      </c>
      <c r="Z21" t="s">
        <v>39</v>
      </c>
      <c r="AA21" t="s">
        <v>39</v>
      </c>
      <c r="AB21" t="s">
        <v>39</v>
      </c>
      <c r="AC21" s="1">
        <v>42204</v>
      </c>
    </row>
    <row r="22" spans="1:29" x14ac:dyDescent="0.25">
      <c r="A22" t="s">
        <v>98</v>
      </c>
      <c r="B22" t="s">
        <v>53</v>
      </c>
      <c r="D22" t="s">
        <v>31</v>
      </c>
      <c r="F22" t="s">
        <v>99</v>
      </c>
      <c r="G22" t="s">
        <v>33</v>
      </c>
      <c r="I22" t="s">
        <v>51</v>
      </c>
      <c r="J22" t="s">
        <v>63</v>
      </c>
      <c r="K22" t="s">
        <v>57</v>
      </c>
      <c r="L22" t="s">
        <v>44</v>
      </c>
      <c r="M22" t="s">
        <v>37</v>
      </c>
      <c r="N22" t="s">
        <v>37</v>
      </c>
      <c r="O22" t="s">
        <v>44</v>
      </c>
      <c r="P22" t="s">
        <v>37</v>
      </c>
      <c r="Q22" t="s">
        <v>37</v>
      </c>
      <c r="R22" t="s">
        <v>37</v>
      </c>
      <c r="S22" t="s">
        <v>63</v>
      </c>
      <c r="T22" t="s">
        <v>38</v>
      </c>
      <c r="X22" t="s">
        <v>39</v>
      </c>
      <c r="Y22" t="s">
        <v>39</v>
      </c>
      <c r="Z22" t="s">
        <v>38</v>
      </c>
      <c r="AA22" t="s">
        <v>39</v>
      </c>
      <c r="AB22" t="s">
        <v>39</v>
      </c>
      <c r="AC22" s="1">
        <v>42204</v>
      </c>
    </row>
    <row r="23" spans="1:29" x14ac:dyDescent="0.25">
      <c r="A23" t="s">
        <v>100</v>
      </c>
      <c r="B23" t="s">
        <v>41</v>
      </c>
      <c r="D23" t="s">
        <v>42</v>
      </c>
      <c r="G23" t="s">
        <v>50</v>
      </c>
      <c r="I23" t="s">
        <v>34</v>
      </c>
      <c r="J23" t="s">
        <v>34</v>
      </c>
      <c r="K23" t="s">
        <v>36</v>
      </c>
      <c r="L23" t="s">
        <v>37</v>
      </c>
      <c r="M23" t="s">
        <v>37</v>
      </c>
      <c r="N23" t="s">
        <v>44</v>
      </c>
      <c r="O23" t="s">
        <v>37</v>
      </c>
      <c r="P23" t="s">
        <v>37</v>
      </c>
      <c r="Q23" t="s">
        <v>37</v>
      </c>
      <c r="R23" t="s">
        <v>44</v>
      </c>
      <c r="S23" t="s">
        <v>34</v>
      </c>
      <c r="T23" t="s">
        <v>38</v>
      </c>
      <c r="X23" t="s">
        <v>38</v>
      </c>
      <c r="Y23" t="s">
        <v>39</v>
      </c>
      <c r="Z23" t="s">
        <v>39</v>
      </c>
      <c r="AA23" t="s">
        <v>39</v>
      </c>
      <c r="AB23" t="s">
        <v>39</v>
      </c>
      <c r="AC23" s="1">
        <v>42205</v>
      </c>
    </row>
    <row r="24" spans="1:29" x14ac:dyDescent="0.25">
      <c r="A24" t="s">
        <v>101</v>
      </c>
      <c r="B24" t="s">
        <v>53</v>
      </c>
      <c r="D24" t="s">
        <v>81</v>
      </c>
      <c r="G24" t="s">
        <v>50</v>
      </c>
      <c r="I24" t="s">
        <v>35</v>
      </c>
      <c r="J24" t="s">
        <v>34</v>
      </c>
      <c r="K24" t="s">
        <v>37</v>
      </c>
      <c r="L24" t="s">
        <v>37</v>
      </c>
      <c r="M24" t="s">
        <v>37</v>
      </c>
      <c r="N24" t="s">
        <v>44</v>
      </c>
      <c r="O24" t="s">
        <v>37</v>
      </c>
      <c r="P24" t="s">
        <v>37</v>
      </c>
      <c r="Q24" t="s">
        <v>44</v>
      </c>
      <c r="R24" t="s">
        <v>44</v>
      </c>
      <c r="S24" t="s">
        <v>63</v>
      </c>
      <c r="T24" t="s">
        <v>38</v>
      </c>
      <c r="X24" t="s">
        <v>38</v>
      </c>
      <c r="Y24" t="s">
        <v>39</v>
      </c>
      <c r="Z24" t="s">
        <v>38</v>
      </c>
      <c r="AA24" t="s">
        <v>39</v>
      </c>
      <c r="AB24" t="s">
        <v>39</v>
      </c>
      <c r="AC24" s="1">
        <v>42207</v>
      </c>
    </row>
    <row r="25" spans="1:29" x14ac:dyDescent="0.25">
      <c r="A25" t="s">
        <v>102</v>
      </c>
      <c r="B25" t="s">
        <v>68</v>
      </c>
      <c r="D25" t="s">
        <v>103</v>
      </c>
      <c r="F25" t="s">
        <v>104</v>
      </c>
      <c r="G25" t="s">
        <v>33</v>
      </c>
      <c r="I25" t="s">
        <v>34</v>
      </c>
      <c r="J25" t="s">
        <v>51</v>
      </c>
      <c r="K25" t="s">
        <v>59</v>
      </c>
      <c r="L25" t="s">
        <v>37</v>
      </c>
      <c r="M25" t="s">
        <v>36</v>
      </c>
      <c r="N25" t="s">
        <v>36</v>
      </c>
      <c r="O25" t="s">
        <v>36</v>
      </c>
      <c r="P25" t="s">
        <v>36</v>
      </c>
      <c r="Q25" t="s">
        <v>37</v>
      </c>
      <c r="R25" t="s">
        <v>59</v>
      </c>
      <c r="S25" t="s">
        <v>34</v>
      </c>
      <c r="T25" t="s">
        <v>38</v>
      </c>
      <c r="X25" t="s">
        <v>38</v>
      </c>
      <c r="Y25" t="s">
        <v>39</v>
      </c>
      <c r="Z25" t="s">
        <v>38</v>
      </c>
      <c r="AA25" t="s">
        <v>39</v>
      </c>
      <c r="AB25" t="s">
        <v>39</v>
      </c>
      <c r="AC25" s="1">
        <v>42208</v>
      </c>
    </row>
    <row r="26" spans="1:29" x14ac:dyDescent="0.25">
      <c r="A26" t="s">
        <v>105</v>
      </c>
      <c r="B26" t="s">
        <v>30</v>
      </c>
      <c r="D26" t="s">
        <v>48</v>
      </c>
      <c r="G26" t="s">
        <v>50</v>
      </c>
      <c r="I26" t="s">
        <v>34</v>
      </c>
      <c r="J26" t="s">
        <v>35</v>
      </c>
      <c r="K26" t="s">
        <v>37</v>
      </c>
      <c r="L26" t="s">
        <v>36</v>
      </c>
      <c r="M26" t="s">
        <v>36</v>
      </c>
      <c r="N26" t="s">
        <v>37</v>
      </c>
      <c r="O26" t="s">
        <v>36</v>
      </c>
      <c r="P26" t="s">
        <v>44</v>
      </c>
      <c r="Q26" t="s">
        <v>44</v>
      </c>
      <c r="R26" t="s">
        <v>59</v>
      </c>
      <c r="S26" t="s">
        <v>34</v>
      </c>
      <c r="T26" t="s">
        <v>38</v>
      </c>
      <c r="X26" t="s">
        <v>38</v>
      </c>
      <c r="Y26" t="s">
        <v>39</v>
      </c>
      <c r="Z26" t="s">
        <v>39</v>
      </c>
      <c r="AA26" t="s">
        <v>39</v>
      </c>
      <c r="AB26" t="s">
        <v>39</v>
      </c>
      <c r="AC26" s="1">
        <v>42213</v>
      </c>
    </row>
    <row r="27" spans="1:29" x14ac:dyDescent="0.25">
      <c r="A27" t="s">
        <v>106</v>
      </c>
      <c r="B27" t="s">
        <v>41</v>
      </c>
      <c r="D27" t="s">
        <v>31</v>
      </c>
      <c r="F27" t="s">
        <v>107</v>
      </c>
      <c r="G27" t="s">
        <v>33</v>
      </c>
      <c r="I27" t="s">
        <v>35</v>
      </c>
      <c r="J27" t="s">
        <v>34</v>
      </c>
      <c r="K27" t="s">
        <v>44</v>
      </c>
      <c r="L27" t="s">
        <v>37</v>
      </c>
      <c r="M27" t="s">
        <v>37</v>
      </c>
      <c r="N27" t="s">
        <v>37</v>
      </c>
      <c r="O27" t="s">
        <v>37</v>
      </c>
      <c r="P27" t="s">
        <v>44</v>
      </c>
      <c r="Q27" t="s">
        <v>36</v>
      </c>
      <c r="R27" t="s">
        <v>44</v>
      </c>
      <c r="S27" t="s">
        <v>34</v>
      </c>
      <c r="T27" t="s">
        <v>38</v>
      </c>
      <c r="X27" t="s">
        <v>38</v>
      </c>
      <c r="Y27" t="s">
        <v>39</v>
      </c>
      <c r="Z27" t="s">
        <v>39</v>
      </c>
      <c r="AA27" t="s">
        <v>38</v>
      </c>
      <c r="AB27" t="s">
        <v>39</v>
      </c>
      <c r="AC27" s="1">
        <v>42213</v>
      </c>
    </row>
    <row r="28" spans="1:29" x14ac:dyDescent="0.25">
      <c r="A28" t="s">
        <v>108</v>
      </c>
      <c r="B28" t="s">
        <v>109</v>
      </c>
      <c r="D28" t="s">
        <v>42</v>
      </c>
      <c r="G28" t="s">
        <v>33</v>
      </c>
      <c r="I28" t="s">
        <v>34</v>
      </c>
      <c r="J28" t="s">
        <v>34</v>
      </c>
      <c r="K28" t="s">
        <v>37</v>
      </c>
      <c r="L28" t="s">
        <v>59</v>
      </c>
      <c r="M28" t="s">
        <v>37</v>
      </c>
      <c r="N28" t="s">
        <v>59</v>
      </c>
      <c r="O28" t="s">
        <v>37</v>
      </c>
      <c r="P28" t="s">
        <v>37</v>
      </c>
      <c r="Q28" t="s">
        <v>44</v>
      </c>
      <c r="R28" t="s">
        <v>58</v>
      </c>
      <c r="S28" t="s">
        <v>34</v>
      </c>
      <c r="T28" t="s">
        <v>38</v>
      </c>
      <c r="X28" t="s">
        <v>38</v>
      </c>
      <c r="Y28" t="s">
        <v>39</v>
      </c>
      <c r="Z28" t="s">
        <v>39</v>
      </c>
      <c r="AB28" t="s">
        <v>38</v>
      </c>
      <c r="AC28" s="1">
        <v>42214</v>
      </c>
    </row>
    <row r="29" spans="1:29" x14ac:dyDescent="0.25">
      <c r="A29" t="s">
        <v>110</v>
      </c>
      <c r="B29" t="s">
        <v>30</v>
      </c>
      <c r="D29" t="s">
        <v>48</v>
      </c>
      <c r="F29" t="s">
        <v>111</v>
      </c>
      <c r="G29" t="s">
        <v>50</v>
      </c>
      <c r="I29" t="s">
        <v>34</v>
      </c>
      <c r="J29" t="s">
        <v>34</v>
      </c>
      <c r="K29" t="s">
        <v>44</v>
      </c>
      <c r="L29" t="s">
        <v>37</v>
      </c>
      <c r="M29" t="s">
        <v>37</v>
      </c>
      <c r="N29" t="s">
        <v>44</v>
      </c>
      <c r="O29" t="s">
        <v>44</v>
      </c>
      <c r="P29" t="s">
        <v>37</v>
      </c>
      <c r="Q29" t="s">
        <v>44</v>
      </c>
      <c r="R29" t="s">
        <v>37</v>
      </c>
      <c r="S29" t="s">
        <v>34</v>
      </c>
      <c r="T29" t="s">
        <v>38</v>
      </c>
      <c r="X29" t="s">
        <v>39</v>
      </c>
      <c r="Y29" t="s">
        <v>39</v>
      </c>
      <c r="Z29" t="s">
        <v>39</v>
      </c>
      <c r="AA29" t="s">
        <v>39</v>
      </c>
      <c r="AB29" t="s">
        <v>39</v>
      </c>
      <c r="AC29" s="1">
        <v>42216</v>
      </c>
    </row>
    <row r="30" spans="1:29" x14ac:dyDescent="0.25">
      <c r="A30" t="s">
        <v>112</v>
      </c>
      <c r="B30" t="s">
        <v>109</v>
      </c>
      <c r="D30" t="s">
        <v>48</v>
      </c>
      <c r="F30" t="s">
        <v>113</v>
      </c>
      <c r="G30" t="s">
        <v>50</v>
      </c>
      <c r="I30" t="s">
        <v>35</v>
      </c>
      <c r="J30" t="s">
        <v>35</v>
      </c>
      <c r="K30" t="s">
        <v>36</v>
      </c>
      <c r="L30" t="s">
        <v>44</v>
      </c>
      <c r="M30" t="s">
        <v>36</v>
      </c>
      <c r="N30" t="s">
        <v>37</v>
      </c>
      <c r="O30" t="s">
        <v>36</v>
      </c>
      <c r="P30" t="s">
        <v>36</v>
      </c>
      <c r="Q30" t="s">
        <v>36</v>
      </c>
      <c r="R30" t="s">
        <v>37</v>
      </c>
      <c r="S30" t="s">
        <v>35</v>
      </c>
      <c r="T30" t="s">
        <v>38</v>
      </c>
      <c r="X30" t="s">
        <v>38</v>
      </c>
      <c r="Y30" t="s">
        <v>39</v>
      </c>
      <c r="Z30" t="s">
        <v>39</v>
      </c>
      <c r="AA30" t="s">
        <v>39</v>
      </c>
      <c r="AB30" t="s">
        <v>39</v>
      </c>
      <c r="AC30" s="1">
        <v>42218</v>
      </c>
    </row>
    <row r="31" spans="1:29" x14ac:dyDescent="0.25">
      <c r="A31" t="s">
        <v>114</v>
      </c>
      <c r="B31" t="s">
        <v>109</v>
      </c>
      <c r="D31" t="s">
        <v>48</v>
      </c>
      <c r="F31" t="s">
        <v>115</v>
      </c>
      <c r="G31" t="s">
        <v>33</v>
      </c>
      <c r="I31" t="s">
        <v>34</v>
      </c>
      <c r="J31" t="s">
        <v>35</v>
      </c>
      <c r="K31" t="s">
        <v>37</v>
      </c>
      <c r="L31" t="s">
        <v>37</v>
      </c>
      <c r="M31" t="s">
        <v>37</v>
      </c>
      <c r="N31" t="s">
        <v>37</v>
      </c>
      <c r="O31" t="s">
        <v>37</v>
      </c>
      <c r="P31" t="s">
        <v>36</v>
      </c>
      <c r="Q31" t="s">
        <v>37</v>
      </c>
      <c r="R31" t="s">
        <v>37</v>
      </c>
      <c r="S31" t="s">
        <v>34</v>
      </c>
      <c r="T31" t="s">
        <v>38</v>
      </c>
      <c r="X31" t="s">
        <v>38</v>
      </c>
      <c r="Y31" t="s">
        <v>39</v>
      </c>
      <c r="Z31" t="s">
        <v>39</v>
      </c>
      <c r="AA31" t="s">
        <v>39</v>
      </c>
      <c r="AB31" t="s">
        <v>39</v>
      </c>
      <c r="AC31" s="1">
        <v>42222</v>
      </c>
    </row>
    <row r="32" spans="1:29" x14ac:dyDescent="0.25">
      <c r="A32" t="s">
        <v>116</v>
      </c>
      <c r="B32" t="s">
        <v>47</v>
      </c>
      <c r="D32" t="s">
        <v>61</v>
      </c>
      <c r="G32" t="s">
        <v>50</v>
      </c>
      <c r="I32" t="s">
        <v>34</v>
      </c>
      <c r="J32" t="s">
        <v>45</v>
      </c>
      <c r="K32" t="s">
        <v>59</v>
      </c>
      <c r="L32" t="s">
        <v>59</v>
      </c>
      <c r="M32" t="s">
        <v>59</v>
      </c>
      <c r="N32" t="s">
        <v>37</v>
      </c>
      <c r="O32" t="s">
        <v>37</v>
      </c>
      <c r="P32" t="s">
        <v>44</v>
      </c>
      <c r="Q32" t="s">
        <v>59</v>
      </c>
      <c r="R32" t="s">
        <v>59</v>
      </c>
      <c r="S32" t="s">
        <v>45</v>
      </c>
      <c r="T32" t="s">
        <v>38</v>
      </c>
      <c r="X32" t="s">
        <v>38</v>
      </c>
      <c r="Y32" t="s">
        <v>39</v>
      </c>
      <c r="Z32" t="s">
        <v>38</v>
      </c>
      <c r="AA32" t="s">
        <v>38</v>
      </c>
      <c r="AB32" t="s">
        <v>39</v>
      </c>
      <c r="AC32" s="1">
        <v>42223</v>
      </c>
    </row>
    <row r="33" spans="1:29" x14ac:dyDescent="0.25">
      <c r="A33" t="s">
        <v>117</v>
      </c>
      <c r="B33" t="s">
        <v>53</v>
      </c>
      <c r="D33" t="s">
        <v>103</v>
      </c>
      <c r="G33" t="s">
        <v>50</v>
      </c>
      <c r="I33" t="s">
        <v>34</v>
      </c>
      <c r="J33" t="s">
        <v>35</v>
      </c>
      <c r="K33" t="s">
        <v>36</v>
      </c>
      <c r="L33" t="s">
        <v>37</v>
      </c>
      <c r="M33" t="s">
        <v>37</v>
      </c>
      <c r="N33" t="s">
        <v>37</v>
      </c>
      <c r="O33" t="s">
        <v>37</v>
      </c>
      <c r="P33" t="s">
        <v>37</v>
      </c>
      <c r="Q33" t="s">
        <v>37</v>
      </c>
      <c r="R33" t="s">
        <v>37</v>
      </c>
      <c r="S33" t="s">
        <v>34</v>
      </c>
      <c r="T33" t="s">
        <v>38</v>
      </c>
      <c r="X33" t="s">
        <v>38</v>
      </c>
      <c r="Y33" t="s">
        <v>39</v>
      </c>
      <c r="Z33" t="s">
        <v>39</v>
      </c>
      <c r="AA33" t="s">
        <v>39</v>
      </c>
      <c r="AB33" t="s">
        <v>39</v>
      </c>
      <c r="AC33" s="1">
        <v>42226</v>
      </c>
    </row>
    <row r="34" spans="1:29" x14ac:dyDescent="0.25">
      <c r="A34" t="s">
        <v>118</v>
      </c>
      <c r="B34" t="s">
        <v>65</v>
      </c>
      <c r="D34" t="s">
        <v>119</v>
      </c>
      <c r="G34" t="s">
        <v>33</v>
      </c>
      <c r="I34" t="s">
        <v>34</v>
      </c>
      <c r="J34" t="s">
        <v>34</v>
      </c>
      <c r="K34" t="s">
        <v>44</v>
      </c>
      <c r="L34" t="s">
        <v>59</v>
      </c>
      <c r="M34" t="s">
        <v>37</v>
      </c>
      <c r="N34" t="s">
        <v>44</v>
      </c>
      <c r="O34" t="s">
        <v>36</v>
      </c>
      <c r="P34" t="s">
        <v>36</v>
      </c>
      <c r="Q34" t="s">
        <v>37</v>
      </c>
      <c r="R34" t="s">
        <v>37</v>
      </c>
      <c r="S34" t="s">
        <v>34</v>
      </c>
      <c r="T34" t="s">
        <v>38</v>
      </c>
      <c r="X34" t="s">
        <v>38</v>
      </c>
      <c r="Y34" t="s">
        <v>39</v>
      </c>
      <c r="Z34" t="s">
        <v>38</v>
      </c>
      <c r="AA34" t="s">
        <v>39</v>
      </c>
      <c r="AB34" t="s">
        <v>39</v>
      </c>
      <c r="AC34" s="1">
        <v>42241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workbookViewId="0"/>
  </sheetViews>
  <sheetFormatPr defaultRowHeight="15" x14ac:dyDescent="0.25"/>
  <cols>
    <col min="5" max="5" width="38.28515625" bestFit="1" customWidth="1"/>
    <col min="6" max="6" width="85.42578125" bestFit="1" customWidth="1"/>
  </cols>
  <sheetData>
    <row r="1" spans="1:24" x14ac:dyDescent="0.25">
      <c r="A1" t="s">
        <v>0</v>
      </c>
      <c r="B1" t="s">
        <v>120</v>
      </c>
      <c r="C1" t="s">
        <v>2</v>
      </c>
      <c r="D1" t="s">
        <v>121</v>
      </c>
      <c r="E1" t="s">
        <v>4</v>
      </c>
      <c r="F1" t="s">
        <v>122</v>
      </c>
      <c r="G1" t="s">
        <v>6</v>
      </c>
      <c r="H1" t="s">
        <v>7</v>
      </c>
      <c r="I1" t="s">
        <v>8</v>
      </c>
      <c r="J1" t="s">
        <v>9</v>
      </c>
      <c r="K1" t="s">
        <v>10</v>
      </c>
      <c r="L1" t="s">
        <v>11</v>
      </c>
      <c r="M1" t="s">
        <v>12</v>
      </c>
      <c r="N1" t="s">
        <v>13</v>
      </c>
      <c r="O1" t="s">
        <v>14</v>
      </c>
      <c r="P1" t="s">
        <v>15</v>
      </c>
      <c r="Q1" t="s">
        <v>16</v>
      </c>
      <c r="R1" t="s">
        <v>123</v>
      </c>
      <c r="S1" t="s">
        <v>18</v>
      </c>
      <c r="T1" t="s">
        <v>19</v>
      </c>
      <c r="U1" t="s">
        <v>20</v>
      </c>
      <c r="V1" t="s">
        <v>21</v>
      </c>
      <c r="W1" t="s">
        <v>22</v>
      </c>
      <c r="X1" t="s">
        <v>28</v>
      </c>
    </row>
    <row r="2" spans="1:24" x14ac:dyDescent="0.25">
      <c r="A2" t="s">
        <v>124</v>
      </c>
      <c r="B2" t="s">
        <v>53</v>
      </c>
      <c r="D2" t="s">
        <v>48</v>
      </c>
      <c r="F2" t="s">
        <v>125</v>
      </c>
      <c r="G2" t="s">
        <v>126</v>
      </c>
      <c r="I2" t="s">
        <v>34</v>
      </c>
      <c r="J2" t="s">
        <v>35</v>
      </c>
      <c r="K2" t="s">
        <v>37</v>
      </c>
      <c r="L2" t="s">
        <v>36</v>
      </c>
      <c r="M2" t="s">
        <v>37</v>
      </c>
      <c r="N2" t="s">
        <v>37</v>
      </c>
      <c r="O2" t="s">
        <v>36</v>
      </c>
      <c r="P2" t="s">
        <v>36</v>
      </c>
      <c r="Q2" t="s">
        <v>37</v>
      </c>
      <c r="R2" t="s">
        <v>44</v>
      </c>
      <c r="S2" t="s">
        <v>34</v>
      </c>
      <c r="T2" t="s">
        <v>38</v>
      </c>
      <c r="X2" s="1">
        <v>42039</v>
      </c>
    </row>
    <row r="3" spans="1:24" x14ac:dyDescent="0.25">
      <c r="A3" t="s">
        <v>127</v>
      </c>
      <c r="B3" t="s">
        <v>30</v>
      </c>
      <c r="D3" t="s">
        <v>48</v>
      </c>
      <c r="F3" t="s">
        <v>128</v>
      </c>
      <c r="G3" t="s">
        <v>129</v>
      </c>
      <c r="I3" t="s">
        <v>35</v>
      </c>
      <c r="J3" t="s">
        <v>34</v>
      </c>
      <c r="K3" t="s">
        <v>37</v>
      </c>
      <c r="L3" t="s">
        <v>44</v>
      </c>
      <c r="M3" t="s">
        <v>37</v>
      </c>
      <c r="N3" t="s">
        <v>36</v>
      </c>
      <c r="O3" t="s">
        <v>36</v>
      </c>
      <c r="P3" t="s">
        <v>37</v>
      </c>
      <c r="Q3" t="s">
        <v>36</v>
      </c>
      <c r="R3" t="s">
        <v>59</v>
      </c>
      <c r="S3" t="s">
        <v>34</v>
      </c>
      <c r="T3" t="s">
        <v>38</v>
      </c>
      <c r="X3" s="1">
        <v>42039</v>
      </c>
    </row>
    <row r="4" spans="1:24" x14ac:dyDescent="0.25">
      <c r="A4" t="s">
        <v>130</v>
      </c>
      <c r="B4" t="s">
        <v>65</v>
      </c>
      <c r="D4" t="s">
        <v>31</v>
      </c>
      <c r="F4" t="s">
        <v>131</v>
      </c>
      <c r="G4" t="s">
        <v>132</v>
      </c>
      <c r="I4" t="s">
        <v>35</v>
      </c>
      <c r="J4" t="s">
        <v>34</v>
      </c>
      <c r="K4" t="s">
        <v>37</v>
      </c>
      <c r="L4" t="s">
        <v>59</v>
      </c>
      <c r="M4" t="s">
        <v>37</v>
      </c>
      <c r="N4" t="s">
        <v>37</v>
      </c>
      <c r="O4" t="s">
        <v>36</v>
      </c>
      <c r="P4" t="s">
        <v>36</v>
      </c>
      <c r="Q4" t="s">
        <v>37</v>
      </c>
      <c r="R4" t="s">
        <v>37</v>
      </c>
      <c r="S4" t="s">
        <v>34</v>
      </c>
      <c r="T4" t="s">
        <v>38</v>
      </c>
      <c r="X4" s="1">
        <v>42039</v>
      </c>
    </row>
    <row r="5" spans="1:24" x14ac:dyDescent="0.25">
      <c r="A5" t="s">
        <v>133</v>
      </c>
      <c r="B5" t="s">
        <v>53</v>
      </c>
      <c r="D5" t="s">
        <v>48</v>
      </c>
      <c r="F5" t="s">
        <v>134</v>
      </c>
      <c r="G5" t="s">
        <v>135</v>
      </c>
      <c r="I5" t="s">
        <v>35</v>
      </c>
      <c r="J5" t="s">
        <v>35</v>
      </c>
      <c r="K5" t="s">
        <v>36</v>
      </c>
      <c r="L5" t="s">
        <v>36</v>
      </c>
      <c r="M5" t="s">
        <v>36</v>
      </c>
      <c r="N5" t="s">
        <v>37</v>
      </c>
      <c r="O5" t="s">
        <v>36</v>
      </c>
      <c r="P5" t="s">
        <v>36</v>
      </c>
      <c r="Q5" t="s">
        <v>36</v>
      </c>
      <c r="R5" t="s">
        <v>36</v>
      </c>
      <c r="S5" t="s">
        <v>35</v>
      </c>
      <c r="T5" t="s">
        <v>38</v>
      </c>
      <c r="X5" s="1">
        <v>42039</v>
      </c>
    </row>
    <row r="6" spans="1:24" x14ac:dyDescent="0.25">
      <c r="A6" t="s">
        <v>136</v>
      </c>
      <c r="B6" t="s">
        <v>68</v>
      </c>
      <c r="D6" t="s">
        <v>73</v>
      </c>
      <c r="E6" t="s">
        <v>137</v>
      </c>
      <c r="F6" t="s">
        <v>137</v>
      </c>
      <c r="G6" t="s">
        <v>135</v>
      </c>
      <c r="I6" t="s">
        <v>35</v>
      </c>
      <c r="J6" t="s">
        <v>35</v>
      </c>
      <c r="K6" t="s">
        <v>36</v>
      </c>
      <c r="L6" t="s">
        <v>36</v>
      </c>
      <c r="M6" t="s">
        <v>36</v>
      </c>
      <c r="N6" t="s">
        <v>36</v>
      </c>
      <c r="O6" t="s">
        <v>36</v>
      </c>
      <c r="P6" t="s">
        <v>36</v>
      </c>
      <c r="Q6" t="s">
        <v>36</v>
      </c>
      <c r="R6" t="s">
        <v>37</v>
      </c>
      <c r="S6" t="s">
        <v>35</v>
      </c>
      <c r="T6" t="s">
        <v>38</v>
      </c>
      <c r="X6" s="1">
        <v>42039</v>
      </c>
    </row>
    <row r="7" spans="1:24" x14ac:dyDescent="0.25">
      <c r="A7" t="s">
        <v>138</v>
      </c>
      <c r="B7" t="s">
        <v>109</v>
      </c>
      <c r="D7" t="s">
        <v>31</v>
      </c>
      <c r="F7" t="s">
        <v>139</v>
      </c>
      <c r="G7" t="s">
        <v>140</v>
      </c>
      <c r="I7" t="s">
        <v>34</v>
      </c>
      <c r="J7" t="s">
        <v>35</v>
      </c>
      <c r="K7" t="s">
        <v>36</v>
      </c>
      <c r="L7" t="s">
        <v>59</v>
      </c>
      <c r="M7" t="s">
        <v>37</v>
      </c>
      <c r="N7" t="s">
        <v>37</v>
      </c>
      <c r="O7" t="s">
        <v>37</v>
      </c>
      <c r="P7" t="s">
        <v>37</v>
      </c>
      <c r="Q7" t="s">
        <v>44</v>
      </c>
      <c r="R7" t="s">
        <v>37</v>
      </c>
      <c r="S7" t="s">
        <v>34</v>
      </c>
      <c r="T7" t="s">
        <v>38</v>
      </c>
      <c r="X7" s="1">
        <v>42039</v>
      </c>
    </row>
    <row r="8" spans="1:24" x14ac:dyDescent="0.25">
      <c r="A8" t="s">
        <v>141</v>
      </c>
      <c r="B8" t="s">
        <v>68</v>
      </c>
      <c r="D8" t="s">
        <v>48</v>
      </c>
      <c r="F8" t="s">
        <v>54</v>
      </c>
      <c r="G8" t="s">
        <v>140</v>
      </c>
      <c r="I8" t="s">
        <v>35</v>
      </c>
      <c r="J8" t="s">
        <v>35</v>
      </c>
      <c r="K8" t="s">
        <v>36</v>
      </c>
      <c r="L8" t="s">
        <v>36</v>
      </c>
      <c r="M8" t="s">
        <v>36</v>
      </c>
      <c r="N8" t="s">
        <v>36</v>
      </c>
      <c r="O8" t="s">
        <v>36</v>
      </c>
      <c r="P8" t="s">
        <v>36</v>
      </c>
      <c r="Q8" t="s">
        <v>36</v>
      </c>
      <c r="R8" t="s">
        <v>37</v>
      </c>
      <c r="S8" t="s">
        <v>35</v>
      </c>
      <c r="T8" t="s">
        <v>38</v>
      </c>
      <c r="X8" s="1">
        <v>42039</v>
      </c>
    </row>
    <row r="9" spans="1:24" x14ac:dyDescent="0.25">
      <c r="A9" t="s">
        <v>142</v>
      </c>
      <c r="B9" t="s">
        <v>56</v>
      </c>
      <c r="D9" t="s">
        <v>81</v>
      </c>
      <c r="F9" t="s">
        <v>143</v>
      </c>
      <c r="G9" t="s">
        <v>126</v>
      </c>
      <c r="I9" t="s">
        <v>34</v>
      </c>
      <c r="J9" t="s">
        <v>35</v>
      </c>
      <c r="K9" t="s">
        <v>36</v>
      </c>
      <c r="L9" t="s">
        <v>37</v>
      </c>
      <c r="M9" t="s">
        <v>36</v>
      </c>
      <c r="N9" t="s">
        <v>36</v>
      </c>
      <c r="O9" t="s">
        <v>36</v>
      </c>
      <c r="P9" t="s">
        <v>36</v>
      </c>
      <c r="Q9" t="s">
        <v>37</v>
      </c>
      <c r="R9" t="s">
        <v>37</v>
      </c>
      <c r="S9" t="s">
        <v>35</v>
      </c>
      <c r="T9" t="s">
        <v>38</v>
      </c>
      <c r="X9" s="1">
        <v>42039</v>
      </c>
    </row>
    <row r="10" spans="1:24" x14ac:dyDescent="0.25">
      <c r="A10" t="s">
        <v>144</v>
      </c>
      <c r="B10" t="s">
        <v>73</v>
      </c>
      <c r="C10" t="s">
        <v>145</v>
      </c>
      <c r="D10" t="s">
        <v>31</v>
      </c>
      <c r="F10" t="s">
        <v>146</v>
      </c>
      <c r="G10" t="s">
        <v>140</v>
      </c>
      <c r="I10" t="s">
        <v>35</v>
      </c>
      <c r="J10" t="s">
        <v>35</v>
      </c>
      <c r="K10" t="s">
        <v>36</v>
      </c>
      <c r="L10" t="s">
        <v>36</v>
      </c>
      <c r="M10" t="s">
        <v>36</v>
      </c>
      <c r="N10" t="s">
        <v>36</v>
      </c>
      <c r="O10" t="s">
        <v>36</v>
      </c>
      <c r="P10" t="s">
        <v>37</v>
      </c>
      <c r="Q10" t="s">
        <v>36</v>
      </c>
      <c r="R10" t="s">
        <v>36</v>
      </c>
      <c r="S10" t="s">
        <v>35</v>
      </c>
      <c r="T10" t="s">
        <v>38</v>
      </c>
      <c r="X10" s="1">
        <v>42039</v>
      </c>
    </row>
    <row r="11" spans="1:24" x14ac:dyDescent="0.25">
      <c r="A11" t="s">
        <v>147</v>
      </c>
      <c r="B11" t="s">
        <v>41</v>
      </c>
      <c r="D11" t="s">
        <v>31</v>
      </c>
      <c r="F11" t="s">
        <v>148</v>
      </c>
      <c r="G11" t="s">
        <v>149</v>
      </c>
      <c r="I11" t="s">
        <v>34</v>
      </c>
      <c r="J11" t="s">
        <v>34</v>
      </c>
      <c r="K11" t="s">
        <v>37</v>
      </c>
      <c r="L11" t="s">
        <v>37</v>
      </c>
      <c r="M11" t="s">
        <v>36</v>
      </c>
      <c r="N11" t="s">
        <v>37</v>
      </c>
      <c r="O11" t="s">
        <v>37</v>
      </c>
      <c r="P11" t="s">
        <v>37</v>
      </c>
      <c r="Q11" t="s">
        <v>37</v>
      </c>
      <c r="R11" t="s">
        <v>37</v>
      </c>
      <c r="S11" t="s">
        <v>34</v>
      </c>
      <c r="T11" t="s">
        <v>38</v>
      </c>
      <c r="X11" s="1">
        <v>42039</v>
      </c>
    </row>
    <row r="12" spans="1:24" x14ac:dyDescent="0.25">
      <c r="A12" t="s">
        <v>150</v>
      </c>
      <c r="B12" t="s">
        <v>41</v>
      </c>
      <c r="D12" t="s">
        <v>73</v>
      </c>
      <c r="E12" t="s">
        <v>151</v>
      </c>
      <c r="F12" t="s">
        <v>152</v>
      </c>
      <c r="G12" t="s">
        <v>140</v>
      </c>
      <c r="I12" t="s">
        <v>34</v>
      </c>
      <c r="J12" t="s">
        <v>34</v>
      </c>
      <c r="K12" t="s">
        <v>37</v>
      </c>
      <c r="L12" t="s">
        <v>37</v>
      </c>
      <c r="M12" t="s">
        <v>36</v>
      </c>
      <c r="N12" t="s">
        <v>37</v>
      </c>
      <c r="O12" t="s">
        <v>36</v>
      </c>
      <c r="P12" t="s">
        <v>44</v>
      </c>
      <c r="Q12" t="s">
        <v>44</v>
      </c>
      <c r="R12" t="s">
        <v>36</v>
      </c>
      <c r="S12" t="s">
        <v>34</v>
      </c>
      <c r="T12" t="s">
        <v>38</v>
      </c>
      <c r="X12" s="1">
        <v>42039</v>
      </c>
    </row>
    <row r="13" spans="1:24" x14ac:dyDescent="0.25">
      <c r="A13" t="s">
        <v>153</v>
      </c>
      <c r="B13" t="s">
        <v>154</v>
      </c>
      <c r="D13" t="s">
        <v>155</v>
      </c>
      <c r="F13" t="s">
        <v>156</v>
      </c>
      <c r="G13" t="s">
        <v>126</v>
      </c>
      <c r="I13" t="s">
        <v>35</v>
      </c>
      <c r="J13" t="s">
        <v>35</v>
      </c>
      <c r="K13" t="s">
        <v>37</v>
      </c>
      <c r="L13" t="s">
        <v>37</v>
      </c>
      <c r="M13" t="s">
        <v>36</v>
      </c>
      <c r="N13" t="s">
        <v>36</v>
      </c>
      <c r="O13" t="s">
        <v>36</v>
      </c>
      <c r="P13" t="s">
        <v>37</v>
      </c>
      <c r="Q13" t="s">
        <v>44</v>
      </c>
      <c r="R13" t="s">
        <v>58</v>
      </c>
      <c r="S13" t="s">
        <v>63</v>
      </c>
      <c r="T13" t="s">
        <v>38</v>
      </c>
      <c r="X13" s="1">
        <v>42039</v>
      </c>
    </row>
    <row r="14" spans="1:24" x14ac:dyDescent="0.25">
      <c r="A14" t="s">
        <v>157</v>
      </c>
      <c r="B14" t="s">
        <v>53</v>
      </c>
      <c r="D14" t="s">
        <v>48</v>
      </c>
      <c r="F14" t="s">
        <v>158</v>
      </c>
      <c r="G14" t="s">
        <v>126</v>
      </c>
      <c r="I14" t="s">
        <v>34</v>
      </c>
      <c r="J14" t="s">
        <v>35</v>
      </c>
      <c r="K14" t="s">
        <v>37</v>
      </c>
      <c r="L14" t="s">
        <v>37</v>
      </c>
      <c r="M14" t="s">
        <v>36</v>
      </c>
      <c r="N14" t="s">
        <v>37</v>
      </c>
      <c r="O14" t="s">
        <v>36</v>
      </c>
      <c r="P14" t="s">
        <v>37</v>
      </c>
      <c r="Q14" t="s">
        <v>37</v>
      </c>
      <c r="R14" t="s">
        <v>36</v>
      </c>
      <c r="S14" t="s">
        <v>35</v>
      </c>
      <c r="T14" t="s">
        <v>38</v>
      </c>
      <c r="X14" s="1">
        <v>42039</v>
      </c>
    </row>
    <row r="15" spans="1:24" x14ac:dyDescent="0.25">
      <c r="A15" t="s">
        <v>159</v>
      </c>
      <c r="B15" t="s">
        <v>53</v>
      </c>
      <c r="D15" t="s">
        <v>31</v>
      </c>
      <c r="F15" t="s">
        <v>160</v>
      </c>
      <c r="G15" t="s">
        <v>132</v>
      </c>
      <c r="I15" t="s">
        <v>63</v>
      </c>
      <c r="J15" t="s">
        <v>34</v>
      </c>
      <c r="K15" t="s">
        <v>57</v>
      </c>
      <c r="L15" t="s">
        <v>37</v>
      </c>
      <c r="M15" t="s">
        <v>37</v>
      </c>
      <c r="N15" t="s">
        <v>37</v>
      </c>
      <c r="O15" t="s">
        <v>37</v>
      </c>
      <c r="P15" t="s">
        <v>36</v>
      </c>
      <c r="Q15" t="s">
        <v>37</v>
      </c>
      <c r="R15" t="s">
        <v>37</v>
      </c>
      <c r="S15" t="s">
        <v>34</v>
      </c>
      <c r="T15" t="s">
        <v>38</v>
      </c>
      <c r="X15" s="1">
        <v>42039</v>
      </c>
    </row>
    <row r="16" spans="1:24" x14ac:dyDescent="0.25">
      <c r="A16" t="s">
        <v>161</v>
      </c>
      <c r="B16" t="s">
        <v>65</v>
      </c>
      <c r="D16" t="s">
        <v>119</v>
      </c>
      <c r="F16" t="s">
        <v>162</v>
      </c>
      <c r="G16" t="s">
        <v>132</v>
      </c>
      <c r="I16" t="s">
        <v>35</v>
      </c>
      <c r="J16" t="s">
        <v>34</v>
      </c>
      <c r="K16" t="s">
        <v>44</v>
      </c>
      <c r="L16" t="s">
        <v>44</v>
      </c>
      <c r="M16" t="s">
        <v>37</v>
      </c>
      <c r="N16" t="s">
        <v>37</v>
      </c>
      <c r="O16" t="s">
        <v>37</v>
      </c>
      <c r="P16" t="s">
        <v>36</v>
      </c>
      <c r="Q16" t="s">
        <v>37</v>
      </c>
      <c r="R16" t="s">
        <v>44</v>
      </c>
      <c r="S16" t="s">
        <v>34</v>
      </c>
      <c r="T16" t="s">
        <v>38</v>
      </c>
      <c r="X16" s="1">
        <v>42039</v>
      </c>
    </row>
    <row r="17" spans="1:24" x14ac:dyDescent="0.25">
      <c r="A17" t="s">
        <v>163</v>
      </c>
      <c r="B17" t="s">
        <v>73</v>
      </c>
      <c r="C17" t="s">
        <v>164</v>
      </c>
      <c r="D17" t="s">
        <v>81</v>
      </c>
      <c r="F17" t="s">
        <v>165</v>
      </c>
      <c r="G17" t="s">
        <v>140</v>
      </c>
      <c r="I17" t="s">
        <v>34</v>
      </c>
      <c r="J17" t="s">
        <v>34</v>
      </c>
      <c r="K17" t="s">
        <v>36</v>
      </c>
      <c r="L17" t="s">
        <v>37</v>
      </c>
      <c r="M17" t="s">
        <v>37</v>
      </c>
      <c r="N17" t="s">
        <v>37</v>
      </c>
      <c r="O17" t="s">
        <v>37</v>
      </c>
      <c r="P17" t="s">
        <v>44</v>
      </c>
      <c r="Q17" t="s">
        <v>37</v>
      </c>
      <c r="R17" t="s">
        <v>36</v>
      </c>
      <c r="S17" t="s">
        <v>34</v>
      </c>
      <c r="T17" t="s">
        <v>38</v>
      </c>
      <c r="X17" s="1">
        <v>42039</v>
      </c>
    </row>
    <row r="18" spans="1:24" x14ac:dyDescent="0.25">
      <c r="A18" t="s">
        <v>166</v>
      </c>
      <c r="B18" t="s">
        <v>65</v>
      </c>
      <c r="D18" t="s">
        <v>119</v>
      </c>
      <c r="F18" t="s">
        <v>162</v>
      </c>
      <c r="G18" t="s">
        <v>132</v>
      </c>
      <c r="I18" t="s">
        <v>35</v>
      </c>
      <c r="J18" t="s">
        <v>34</v>
      </c>
      <c r="K18" t="s">
        <v>44</v>
      </c>
      <c r="L18" t="s">
        <v>44</v>
      </c>
      <c r="M18" t="s">
        <v>37</v>
      </c>
      <c r="N18" t="s">
        <v>37</v>
      </c>
      <c r="O18" t="s">
        <v>37</v>
      </c>
      <c r="P18" t="s">
        <v>36</v>
      </c>
      <c r="Q18" t="s">
        <v>37</v>
      </c>
      <c r="R18" t="s">
        <v>44</v>
      </c>
      <c r="S18" t="s">
        <v>34</v>
      </c>
      <c r="T18" t="s">
        <v>38</v>
      </c>
      <c r="X18" s="1">
        <v>42039</v>
      </c>
    </row>
    <row r="19" spans="1:24" x14ac:dyDescent="0.25">
      <c r="A19" t="s">
        <v>167</v>
      </c>
      <c r="B19" t="s">
        <v>30</v>
      </c>
      <c r="D19" t="s">
        <v>73</v>
      </c>
      <c r="E19" t="s">
        <v>168</v>
      </c>
      <c r="F19" t="s">
        <v>169</v>
      </c>
      <c r="G19" t="s">
        <v>129</v>
      </c>
      <c r="I19" t="s">
        <v>34</v>
      </c>
      <c r="J19" t="s">
        <v>34</v>
      </c>
      <c r="K19" t="s">
        <v>36</v>
      </c>
      <c r="L19" t="s">
        <v>59</v>
      </c>
      <c r="M19" t="s">
        <v>36</v>
      </c>
      <c r="N19" t="s">
        <v>37</v>
      </c>
      <c r="O19" t="s">
        <v>36</v>
      </c>
      <c r="P19" t="s">
        <v>37</v>
      </c>
      <c r="Q19" t="s">
        <v>37</v>
      </c>
      <c r="R19" t="s">
        <v>59</v>
      </c>
      <c r="S19" t="s">
        <v>34</v>
      </c>
      <c r="T19" t="s">
        <v>38</v>
      </c>
      <c r="X19" s="1">
        <v>42039</v>
      </c>
    </row>
    <row r="20" spans="1:24" x14ac:dyDescent="0.25">
      <c r="A20" t="s">
        <v>170</v>
      </c>
      <c r="B20" t="s">
        <v>68</v>
      </c>
      <c r="D20" t="s">
        <v>103</v>
      </c>
      <c r="F20" t="s">
        <v>171</v>
      </c>
      <c r="G20" t="s">
        <v>135</v>
      </c>
      <c r="I20" t="s">
        <v>35</v>
      </c>
      <c r="J20" t="s">
        <v>51</v>
      </c>
      <c r="K20" t="s">
        <v>44</v>
      </c>
      <c r="L20" t="s">
        <v>44</v>
      </c>
      <c r="M20" t="s">
        <v>44</v>
      </c>
      <c r="N20" t="s">
        <v>59</v>
      </c>
      <c r="O20" t="s">
        <v>44</v>
      </c>
      <c r="P20" t="s">
        <v>59</v>
      </c>
      <c r="Q20" t="s">
        <v>44</v>
      </c>
      <c r="R20" t="s">
        <v>44</v>
      </c>
      <c r="S20" t="s">
        <v>63</v>
      </c>
      <c r="T20" t="s">
        <v>39</v>
      </c>
      <c r="U20" t="s">
        <v>172</v>
      </c>
      <c r="W20" t="s">
        <v>39</v>
      </c>
      <c r="X20" s="1">
        <v>42039</v>
      </c>
    </row>
    <row r="21" spans="1:24" x14ac:dyDescent="0.25">
      <c r="A21" t="s">
        <v>173</v>
      </c>
      <c r="B21" t="s">
        <v>65</v>
      </c>
      <c r="D21" t="s">
        <v>155</v>
      </c>
      <c r="F21" t="s">
        <v>174</v>
      </c>
      <c r="G21" t="s">
        <v>129</v>
      </c>
      <c r="I21" t="s">
        <v>34</v>
      </c>
      <c r="J21" t="s">
        <v>35</v>
      </c>
      <c r="K21" t="s">
        <v>37</v>
      </c>
      <c r="L21" t="s">
        <v>37</v>
      </c>
      <c r="M21" t="s">
        <v>37</v>
      </c>
      <c r="N21" t="s">
        <v>44</v>
      </c>
      <c r="O21" t="s">
        <v>36</v>
      </c>
      <c r="P21" t="s">
        <v>37</v>
      </c>
      <c r="Q21" t="s">
        <v>37</v>
      </c>
      <c r="R21" t="s">
        <v>44</v>
      </c>
      <c r="S21" t="s">
        <v>34</v>
      </c>
      <c r="T21" t="s">
        <v>38</v>
      </c>
      <c r="X21" s="1">
        <v>42039</v>
      </c>
    </row>
    <row r="22" spans="1:24" x14ac:dyDescent="0.25">
      <c r="A22" t="s">
        <v>175</v>
      </c>
      <c r="B22" t="s">
        <v>154</v>
      </c>
      <c r="D22" t="s">
        <v>31</v>
      </c>
      <c r="F22" t="s">
        <v>176</v>
      </c>
      <c r="G22" t="s">
        <v>140</v>
      </c>
      <c r="I22" t="s">
        <v>34</v>
      </c>
      <c r="J22" t="s">
        <v>34</v>
      </c>
      <c r="K22" t="s">
        <v>37</v>
      </c>
      <c r="L22" t="s">
        <v>44</v>
      </c>
      <c r="M22" t="s">
        <v>36</v>
      </c>
      <c r="N22" t="s">
        <v>36</v>
      </c>
      <c r="O22" t="s">
        <v>36</v>
      </c>
      <c r="P22" t="s">
        <v>37</v>
      </c>
      <c r="Q22" t="s">
        <v>37</v>
      </c>
      <c r="R22" t="s">
        <v>37</v>
      </c>
      <c r="S22" t="s">
        <v>34</v>
      </c>
      <c r="T22" t="s">
        <v>38</v>
      </c>
      <c r="X22" s="1">
        <v>42039</v>
      </c>
    </row>
    <row r="23" spans="1:24" x14ac:dyDescent="0.25">
      <c r="A23" t="s">
        <v>177</v>
      </c>
      <c r="B23" t="s">
        <v>65</v>
      </c>
      <c r="D23" t="s">
        <v>31</v>
      </c>
      <c r="F23" t="s">
        <v>178</v>
      </c>
      <c r="G23" t="s">
        <v>135</v>
      </c>
      <c r="I23" t="s">
        <v>35</v>
      </c>
      <c r="J23" t="s">
        <v>35</v>
      </c>
      <c r="K23" t="s">
        <v>36</v>
      </c>
      <c r="L23" t="s">
        <v>36</v>
      </c>
      <c r="M23" t="s">
        <v>36</v>
      </c>
      <c r="N23" t="s">
        <v>36</v>
      </c>
      <c r="O23" t="s">
        <v>36</v>
      </c>
      <c r="P23" t="s">
        <v>36</v>
      </c>
      <c r="Q23" t="s">
        <v>36</v>
      </c>
      <c r="R23" t="s">
        <v>36</v>
      </c>
      <c r="S23" t="s">
        <v>35</v>
      </c>
      <c r="T23" t="s">
        <v>38</v>
      </c>
      <c r="X23" s="1">
        <v>42039</v>
      </c>
    </row>
    <row r="24" spans="1:24" x14ac:dyDescent="0.25">
      <c r="A24" t="s">
        <v>179</v>
      </c>
      <c r="B24" t="s">
        <v>41</v>
      </c>
      <c r="D24" t="s">
        <v>48</v>
      </c>
      <c r="F24" t="s">
        <v>158</v>
      </c>
      <c r="G24" t="s">
        <v>135</v>
      </c>
      <c r="I24" t="s">
        <v>35</v>
      </c>
      <c r="J24" t="s">
        <v>35</v>
      </c>
      <c r="K24" t="s">
        <v>36</v>
      </c>
      <c r="L24" t="s">
        <v>36</v>
      </c>
      <c r="M24" t="s">
        <v>36</v>
      </c>
      <c r="N24" t="s">
        <v>37</v>
      </c>
      <c r="O24" t="s">
        <v>36</v>
      </c>
      <c r="P24" t="s">
        <v>36</v>
      </c>
      <c r="Q24" t="s">
        <v>37</v>
      </c>
      <c r="R24" t="s">
        <v>37</v>
      </c>
      <c r="S24" t="s">
        <v>35</v>
      </c>
      <c r="T24" t="s">
        <v>38</v>
      </c>
      <c r="X24" s="1">
        <v>42039</v>
      </c>
    </row>
    <row r="25" spans="1:24" x14ac:dyDescent="0.25">
      <c r="A25" t="s">
        <v>180</v>
      </c>
      <c r="B25" t="s">
        <v>65</v>
      </c>
      <c r="D25" t="s">
        <v>48</v>
      </c>
      <c r="F25" t="s">
        <v>181</v>
      </c>
      <c r="G25" t="s">
        <v>140</v>
      </c>
      <c r="I25" t="s">
        <v>34</v>
      </c>
      <c r="J25" t="s">
        <v>34</v>
      </c>
      <c r="K25" t="s">
        <v>37</v>
      </c>
      <c r="L25" t="s">
        <v>37</v>
      </c>
      <c r="M25" t="s">
        <v>37</v>
      </c>
      <c r="N25" t="s">
        <v>37</v>
      </c>
      <c r="O25" t="s">
        <v>37</v>
      </c>
      <c r="P25" t="s">
        <v>37</v>
      </c>
      <c r="Q25" t="s">
        <v>37</v>
      </c>
      <c r="R25" t="s">
        <v>37</v>
      </c>
      <c r="S25" t="s">
        <v>34</v>
      </c>
      <c r="T25" t="s">
        <v>38</v>
      </c>
      <c r="X25" s="1">
        <v>42039</v>
      </c>
    </row>
    <row r="26" spans="1:24" x14ac:dyDescent="0.25">
      <c r="A26" t="s">
        <v>182</v>
      </c>
      <c r="B26" t="s">
        <v>47</v>
      </c>
      <c r="D26" t="s">
        <v>31</v>
      </c>
      <c r="F26" t="s">
        <v>183</v>
      </c>
      <c r="G26" t="s">
        <v>149</v>
      </c>
      <c r="I26" t="s">
        <v>34</v>
      </c>
      <c r="J26" t="s">
        <v>34</v>
      </c>
      <c r="K26" t="s">
        <v>37</v>
      </c>
      <c r="L26" t="s">
        <v>36</v>
      </c>
      <c r="M26" t="s">
        <v>36</v>
      </c>
      <c r="N26" t="s">
        <v>36</v>
      </c>
      <c r="O26" t="s">
        <v>36</v>
      </c>
      <c r="P26" t="s">
        <v>37</v>
      </c>
      <c r="Q26" t="s">
        <v>37</v>
      </c>
      <c r="R26" t="s">
        <v>36</v>
      </c>
      <c r="S26" t="s">
        <v>45</v>
      </c>
      <c r="T26" t="s">
        <v>38</v>
      </c>
      <c r="X26" s="1">
        <v>42039</v>
      </c>
    </row>
    <row r="27" spans="1:24" x14ac:dyDescent="0.25">
      <c r="A27" t="s">
        <v>184</v>
      </c>
      <c r="B27" t="s">
        <v>41</v>
      </c>
      <c r="D27" t="s">
        <v>31</v>
      </c>
      <c r="F27" t="s">
        <v>185</v>
      </c>
      <c r="G27" t="s">
        <v>135</v>
      </c>
      <c r="I27" t="s">
        <v>35</v>
      </c>
      <c r="J27" t="s">
        <v>34</v>
      </c>
      <c r="K27" t="s">
        <v>37</v>
      </c>
      <c r="L27" t="s">
        <v>37</v>
      </c>
      <c r="M27" t="s">
        <v>37</v>
      </c>
      <c r="N27" t="s">
        <v>37</v>
      </c>
      <c r="O27" t="s">
        <v>37</v>
      </c>
      <c r="P27" t="s">
        <v>37</v>
      </c>
      <c r="Q27" t="s">
        <v>37</v>
      </c>
      <c r="R27" t="s">
        <v>37</v>
      </c>
      <c r="S27" t="s">
        <v>34</v>
      </c>
      <c r="T27" t="s">
        <v>38</v>
      </c>
      <c r="X27" s="1">
        <v>42039</v>
      </c>
    </row>
    <row r="28" spans="1:24" x14ac:dyDescent="0.25">
      <c r="A28" t="s">
        <v>186</v>
      </c>
      <c r="B28" t="s">
        <v>41</v>
      </c>
      <c r="D28" t="s">
        <v>31</v>
      </c>
      <c r="F28" t="s">
        <v>185</v>
      </c>
      <c r="G28" t="s">
        <v>135</v>
      </c>
      <c r="I28" t="s">
        <v>35</v>
      </c>
      <c r="J28" t="s">
        <v>34</v>
      </c>
      <c r="K28" t="s">
        <v>37</v>
      </c>
      <c r="L28" t="s">
        <v>37</v>
      </c>
      <c r="M28" t="s">
        <v>37</v>
      </c>
      <c r="N28" t="s">
        <v>37</v>
      </c>
      <c r="O28" t="s">
        <v>37</v>
      </c>
      <c r="P28" t="s">
        <v>37</v>
      </c>
      <c r="Q28" t="s">
        <v>37</v>
      </c>
      <c r="R28" t="s">
        <v>37</v>
      </c>
      <c r="S28" t="s">
        <v>34</v>
      </c>
      <c r="T28" t="s">
        <v>38</v>
      </c>
      <c r="X28" s="1">
        <v>42039</v>
      </c>
    </row>
    <row r="29" spans="1:24" x14ac:dyDescent="0.25">
      <c r="A29" t="s">
        <v>187</v>
      </c>
      <c r="B29" t="s">
        <v>41</v>
      </c>
      <c r="D29" t="s">
        <v>31</v>
      </c>
      <c r="F29" t="s">
        <v>188</v>
      </c>
      <c r="G29" t="s">
        <v>126</v>
      </c>
      <c r="I29" t="s">
        <v>35</v>
      </c>
      <c r="J29" t="s">
        <v>35</v>
      </c>
      <c r="K29" t="s">
        <v>36</v>
      </c>
      <c r="L29" t="s">
        <v>36</v>
      </c>
      <c r="M29" t="s">
        <v>36</v>
      </c>
      <c r="N29" t="s">
        <v>37</v>
      </c>
      <c r="O29" t="s">
        <v>37</v>
      </c>
      <c r="P29" t="s">
        <v>37</v>
      </c>
      <c r="Q29" t="s">
        <v>44</v>
      </c>
      <c r="R29" t="s">
        <v>37</v>
      </c>
      <c r="S29" t="s">
        <v>34</v>
      </c>
      <c r="T29" t="s">
        <v>38</v>
      </c>
      <c r="X29" s="1">
        <v>42039</v>
      </c>
    </row>
    <row r="30" spans="1:24" x14ac:dyDescent="0.25">
      <c r="A30" t="s">
        <v>189</v>
      </c>
      <c r="B30" t="s">
        <v>30</v>
      </c>
      <c r="D30" t="s">
        <v>48</v>
      </c>
      <c r="F30" t="s">
        <v>190</v>
      </c>
      <c r="G30" t="s">
        <v>129</v>
      </c>
      <c r="I30" t="s">
        <v>35</v>
      </c>
      <c r="J30" t="s">
        <v>35</v>
      </c>
      <c r="K30" t="s">
        <v>36</v>
      </c>
      <c r="L30" t="s">
        <v>36</v>
      </c>
      <c r="M30" t="s">
        <v>36</v>
      </c>
      <c r="N30" t="s">
        <v>36</v>
      </c>
      <c r="O30" t="s">
        <v>36</v>
      </c>
      <c r="P30" t="s">
        <v>37</v>
      </c>
      <c r="Q30" t="s">
        <v>44</v>
      </c>
      <c r="R30" t="s">
        <v>37</v>
      </c>
      <c r="S30" t="s">
        <v>34</v>
      </c>
      <c r="T30" t="s">
        <v>38</v>
      </c>
      <c r="X30" s="1">
        <v>42039</v>
      </c>
    </row>
    <row r="31" spans="1:24" x14ac:dyDescent="0.25">
      <c r="A31" t="s">
        <v>191</v>
      </c>
      <c r="B31" t="s">
        <v>109</v>
      </c>
      <c r="D31" t="s">
        <v>31</v>
      </c>
      <c r="F31" t="s">
        <v>192</v>
      </c>
      <c r="G31" t="s">
        <v>149</v>
      </c>
      <c r="I31" t="s">
        <v>34</v>
      </c>
      <c r="J31" t="s">
        <v>63</v>
      </c>
      <c r="K31" t="s">
        <v>44</v>
      </c>
      <c r="L31" t="s">
        <v>44</v>
      </c>
      <c r="M31" t="s">
        <v>37</v>
      </c>
      <c r="N31" t="s">
        <v>36</v>
      </c>
      <c r="O31" t="s">
        <v>36</v>
      </c>
      <c r="P31" t="s">
        <v>36</v>
      </c>
      <c r="Q31" t="s">
        <v>37</v>
      </c>
      <c r="R31" t="s">
        <v>37</v>
      </c>
      <c r="S31" t="s">
        <v>63</v>
      </c>
      <c r="T31" t="s">
        <v>38</v>
      </c>
      <c r="X31" s="1">
        <v>42039</v>
      </c>
    </row>
    <row r="32" spans="1:24" x14ac:dyDescent="0.25">
      <c r="A32" t="s">
        <v>193</v>
      </c>
      <c r="B32" t="s">
        <v>56</v>
      </c>
      <c r="D32" t="s">
        <v>31</v>
      </c>
      <c r="F32" t="s">
        <v>194</v>
      </c>
      <c r="G32" t="s">
        <v>135</v>
      </c>
      <c r="I32" t="s">
        <v>63</v>
      </c>
      <c r="J32" t="s">
        <v>35</v>
      </c>
      <c r="K32" t="s">
        <v>36</v>
      </c>
      <c r="L32" t="s">
        <v>37</v>
      </c>
      <c r="M32" t="s">
        <v>37</v>
      </c>
      <c r="N32" t="s">
        <v>37</v>
      </c>
      <c r="O32" t="s">
        <v>37</v>
      </c>
      <c r="P32" t="s">
        <v>37</v>
      </c>
      <c r="Q32" t="s">
        <v>44</v>
      </c>
      <c r="R32" t="s">
        <v>37</v>
      </c>
      <c r="S32" t="s">
        <v>34</v>
      </c>
      <c r="T32" t="s">
        <v>39</v>
      </c>
      <c r="U32" t="s">
        <v>195</v>
      </c>
      <c r="W32" t="s">
        <v>39</v>
      </c>
      <c r="X32" s="1">
        <v>42039</v>
      </c>
    </row>
    <row r="33" spans="1:24" x14ac:dyDescent="0.25">
      <c r="A33" t="s">
        <v>196</v>
      </c>
      <c r="B33" t="s">
        <v>68</v>
      </c>
      <c r="D33" t="s">
        <v>103</v>
      </c>
      <c r="F33" t="s">
        <v>197</v>
      </c>
      <c r="G33" t="s">
        <v>135</v>
      </c>
      <c r="I33" t="s">
        <v>34</v>
      </c>
      <c r="J33" t="s">
        <v>34</v>
      </c>
      <c r="K33" t="s">
        <v>37</v>
      </c>
      <c r="L33" t="s">
        <v>44</v>
      </c>
      <c r="M33" t="s">
        <v>37</v>
      </c>
      <c r="N33" t="s">
        <v>59</v>
      </c>
      <c r="O33" t="s">
        <v>37</v>
      </c>
      <c r="P33" t="s">
        <v>59</v>
      </c>
      <c r="Q33" t="s">
        <v>44</v>
      </c>
      <c r="R33" t="s">
        <v>37</v>
      </c>
      <c r="S33" t="s">
        <v>34</v>
      </c>
      <c r="T33" t="s">
        <v>38</v>
      </c>
      <c r="X33" s="1">
        <v>42039</v>
      </c>
    </row>
    <row r="34" spans="1:24" x14ac:dyDescent="0.25">
      <c r="A34" t="s">
        <v>198</v>
      </c>
      <c r="B34" t="s">
        <v>47</v>
      </c>
      <c r="D34" t="s">
        <v>48</v>
      </c>
      <c r="F34" t="s">
        <v>158</v>
      </c>
      <c r="G34" t="s">
        <v>149</v>
      </c>
      <c r="I34" t="s">
        <v>63</v>
      </c>
      <c r="J34" t="s">
        <v>35</v>
      </c>
      <c r="K34" t="s">
        <v>36</v>
      </c>
      <c r="L34" t="s">
        <v>36</v>
      </c>
      <c r="M34" t="s">
        <v>36</v>
      </c>
      <c r="N34" t="s">
        <v>36</v>
      </c>
      <c r="O34" t="s">
        <v>36</v>
      </c>
      <c r="P34" t="s">
        <v>36</v>
      </c>
      <c r="Q34" t="s">
        <v>37</v>
      </c>
      <c r="R34" t="s">
        <v>44</v>
      </c>
      <c r="S34" t="s">
        <v>34</v>
      </c>
      <c r="T34" t="s">
        <v>38</v>
      </c>
      <c r="X34" s="1">
        <v>42039</v>
      </c>
    </row>
    <row r="35" spans="1:24" x14ac:dyDescent="0.25">
      <c r="A35" t="s">
        <v>199</v>
      </c>
      <c r="B35" t="s">
        <v>53</v>
      </c>
      <c r="D35" t="s">
        <v>31</v>
      </c>
      <c r="F35" t="s">
        <v>200</v>
      </c>
      <c r="G35" t="s">
        <v>132</v>
      </c>
      <c r="I35" t="s">
        <v>35</v>
      </c>
      <c r="J35" t="s">
        <v>35</v>
      </c>
      <c r="K35" t="s">
        <v>36</v>
      </c>
      <c r="L35" t="s">
        <v>44</v>
      </c>
      <c r="M35" t="s">
        <v>36</v>
      </c>
      <c r="N35" t="s">
        <v>36</v>
      </c>
      <c r="O35" t="s">
        <v>36</v>
      </c>
      <c r="P35" t="s">
        <v>36</v>
      </c>
      <c r="Q35" t="s">
        <v>36</v>
      </c>
      <c r="R35" t="s">
        <v>36</v>
      </c>
      <c r="S35" t="s">
        <v>35</v>
      </c>
      <c r="T35" t="s">
        <v>38</v>
      </c>
      <c r="X35" s="1">
        <v>42039</v>
      </c>
    </row>
    <row r="36" spans="1:24" x14ac:dyDescent="0.25">
      <c r="A36" t="s">
        <v>201</v>
      </c>
      <c r="B36" t="s">
        <v>109</v>
      </c>
      <c r="D36" t="s">
        <v>31</v>
      </c>
      <c r="F36" t="s">
        <v>202</v>
      </c>
      <c r="G36" t="s">
        <v>135</v>
      </c>
      <c r="I36" t="s">
        <v>35</v>
      </c>
      <c r="J36" t="s">
        <v>35</v>
      </c>
      <c r="K36" t="s">
        <v>36</v>
      </c>
      <c r="L36" t="s">
        <v>44</v>
      </c>
      <c r="M36" t="s">
        <v>36</v>
      </c>
      <c r="N36" t="s">
        <v>36</v>
      </c>
      <c r="O36" t="s">
        <v>36</v>
      </c>
      <c r="P36" t="s">
        <v>36</v>
      </c>
      <c r="Q36" t="s">
        <v>36</v>
      </c>
      <c r="R36" t="s">
        <v>36</v>
      </c>
      <c r="S36" t="s">
        <v>35</v>
      </c>
      <c r="T36" t="s">
        <v>38</v>
      </c>
      <c r="X36" s="1">
        <v>42039</v>
      </c>
    </row>
    <row r="37" spans="1:24" x14ac:dyDescent="0.25">
      <c r="A37" t="s">
        <v>203</v>
      </c>
      <c r="B37" t="s">
        <v>65</v>
      </c>
      <c r="D37" t="s">
        <v>48</v>
      </c>
      <c r="F37" t="s">
        <v>158</v>
      </c>
      <c r="G37" t="s">
        <v>135</v>
      </c>
      <c r="I37" t="s">
        <v>34</v>
      </c>
      <c r="J37" t="s">
        <v>34</v>
      </c>
      <c r="K37" t="s">
        <v>37</v>
      </c>
      <c r="L37" t="s">
        <v>36</v>
      </c>
      <c r="M37" t="s">
        <v>36</v>
      </c>
      <c r="N37" t="s">
        <v>37</v>
      </c>
      <c r="O37" t="s">
        <v>36</v>
      </c>
      <c r="P37" t="s">
        <v>44</v>
      </c>
      <c r="Q37" t="s">
        <v>44</v>
      </c>
      <c r="R37" t="s">
        <v>37</v>
      </c>
      <c r="S37" t="s">
        <v>63</v>
      </c>
      <c r="T37" t="s">
        <v>38</v>
      </c>
      <c r="X37" s="1">
        <v>42039</v>
      </c>
    </row>
    <row r="38" spans="1:24" x14ac:dyDescent="0.25">
      <c r="A38" t="s">
        <v>204</v>
      </c>
      <c r="B38" t="s">
        <v>30</v>
      </c>
      <c r="D38" t="s">
        <v>48</v>
      </c>
      <c r="F38" t="s">
        <v>190</v>
      </c>
      <c r="G38" t="s">
        <v>129</v>
      </c>
      <c r="I38" t="s">
        <v>34</v>
      </c>
      <c r="J38" t="s">
        <v>35</v>
      </c>
      <c r="K38" t="s">
        <v>36</v>
      </c>
      <c r="L38" t="s">
        <v>36</v>
      </c>
      <c r="M38" t="s">
        <v>36</v>
      </c>
      <c r="N38" t="s">
        <v>36</v>
      </c>
      <c r="O38" t="s">
        <v>36</v>
      </c>
      <c r="P38" t="s">
        <v>36</v>
      </c>
      <c r="Q38" t="s">
        <v>44</v>
      </c>
      <c r="R38" t="s">
        <v>37</v>
      </c>
      <c r="S38" t="s">
        <v>63</v>
      </c>
      <c r="T38" t="s">
        <v>38</v>
      </c>
      <c r="X38" s="1">
        <v>42039</v>
      </c>
    </row>
    <row r="39" spans="1:24" x14ac:dyDescent="0.25">
      <c r="A39" t="s">
        <v>205</v>
      </c>
      <c r="B39" t="s">
        <v>65</v>
      </c>
      <c r="D39" t="s">
        <v>31</v>
      </c>
      <c r="F39" t="s">
        <v>206</v>
      </c>
      <c r="G39" t="s">
        <v>126</v>
      </c>
      <c r="I39" t="s">
        <v>35</v>
      </c>
      <c r="J39" t="s">
        <v>35</v>
      </c>
      <c r="K39" t="s">
        <v>37</v>
      </c>
      <c r="L39" t="s">
        <v>36</v>
      </c>
      <c r="M39" t="s">
        <v>36</v>
      </c>
      <c r="N39" t="s">
        <v>36</v>
      </c>
      <c r="O39" t="s">
        <v>36</v>
      </c>
      <c r="P39" t="s">
        <v>36</v>
      </c>
      <c r="Q39" t="s">
        <v>37</v>
      </c>
      <c r="R39" t="s">
        <v>37</v>
      </c>
      <c r="S39" t="s">
        <v>35</v>
      </c>
      <c r="T39" t="s">
        <v>38</v>
      </c>
      <c r="X39" s="1">
        <v>42039</v>
      </c>
    </row>
    <row r="40" spans="1:24" x14ac:dyDescent="0.25">
      <c r="A40" t="s">
        <v>207</v>
      </c>
      <c r="B40" t="s">
        <v>68</v>
      </c>
      <c r="D40" t="s">
        <v>31</v>
      </c>
      <c r="F40" t="s">
        <v>208</v>
      </c>
      <c r="G40" t="s">
        <v>126</v>
      </c>
      <c r="I40" t="s">
        <v>35</v>
      </c>
      <c r="J40" t="s">
        <v>35</v>
      </c>
      <c r="K40" t="s">
        <v>36</v>
      </c>
      <c r="L40" t="s">
        <v>36</v>
      </c>
      <c r="M40" t="s">
        <v>36</v>
      </c>
      <c r="N40" t="s">
        <v>36</v>
      </c>
      <c r="O40" t="s">
        <v>36</v>
      </c>
      <c r="P40" t="s">
        <v>36</v>
      </c>
      <c r="Q40" t="s">
        <v>36</v>
      </c>
      <c r="R40" t="s">
        <v>44</v>
      </c>
      <c r="S40" t="s">
        <v>34</v>
      </c>
      <c r="T40" t="s">
        <v>38</v>
      </c>
      <c r="X40" s="1">
        <v>42039</v>
      </c>
    </row>
    <row r="41" spans="1:24" x14ac:dyDescent="0.25">
      <c r="A41" t="s">
        <v>209</v>
      </c>
      <c r="B41" t="s">
        <v>68</v>
      </c>
      <c r="D41" t="s">
        <v>73</v>
      </c>
      <c r="E41" t="s">
        <v>210</v>
      </c>
      <c r="F41" t="s">
        <v>211</v>
      </c>
      <c r="G41" t="s">
        <v>129</v>
      </c>
      <c r="I41" t="s">
        <v>34</v>
      </c>
      <c r="J41" t="s">
        <v>34</v>
      </c>
      <c r="K41" t="s">
        <v>44</v>
      </c>
      <c r="L41" t="s">
        <v>44</v>
      </c>
      <c r="M41" t="s">
        <v>37</v>
      </c>
      <c r="N41" t="s">
        <v>44</v>
      </c>
      <c r="O41" t="s">
        <v>37</v>
      </c>
      <c r="P41" t="s">
        <v>36</v>
      </c>
      <c r="Q41" t="s">
        <v>59</v>
      </c>
      <c r="R41" t="s">
        <v>59</v>
      </c>
      <c r="S41" t="s">
        <v>34</v>
      </c>
      <c r="T41" t="s">
        <v>38</v>
      </c>
      <c r="X41" s="1">
        <v>42039</v>
      </c>
    </row>
    <row r="42" spans="1:24" x14ac:dyDescent="0.25">
      <c r="A42" t="s">
        <v>212</v>
      </c>
      <c r="B42" t="s">
        <v>56</v>
      </c>
      <c r="D42" t="s">
        <v>48</v>
      </c>
      <c r="F42" t="s">
        <v>213</v>
      </c>
      <c r="G42" t="s">
        <v>140</v>
      </c>
      <c r="I42" t="s">
        <v>34</v>
      </c>
      <c r="J42" t="s">
        <v>34</v>
      </c>
      <c r="K42" t="s">
        <v>37</v>
      </c>
      <c r="L42" t="s">
        <v>44</v>
      </c>
      <c r="M42" t="s">
        <v>37</v>
      </c>
      <c r="N42" t="s">
        <v>36</v>
      </c>
      <c r="O42" t="s">
        <v>36</v>
      </c>
      <c r="P42" t="s">
        <v>36</v>
      </c>
      <c r="Q42" t="s">
        <v>37</v>
      </c>
      <c r="R42" t="s">
        <v>37</v>
      </c>
      <c r="S42" t="s">
        <v>34</v>
      </c>
      <c r="T42" t="s">
        <v>38</v>
      </c>
      <c r="X42" s="1">
        <v>42040</v>
      </c>
    </row>
    <row r="43" spans="1:24" x14ac:dyDescent="0.25">
      <c r="A43" t="s">
        <v>214</v>
      </c>
      <c r="B43" t="s">
        <v>41</v>
      </c>
      <c r="D43" t="s">
        <v>48</v>
      </c>
      <c r="F43" t="s">
        <v>215</v>
      </c>
      <c r="G43" t="s">
        <v>149</v>
      </c>
      <c r="I43" t="s">
        <v>34</v>
      </c>
      <c r="J43" t="s">
        <v>34</v>
      </c>
      <c r="K43" t="s">
        <v>37</v>
      </c>
      <c r="L43" t="s">
        <v>44</v>
      </c>
      <c r="M43" t="s">
        <v>37</v>
      </c>
      <c r="N43" t="s">
        <v>37</v>
      </c>
      <c r="O43" t="s">
        <v>37</v>
      </c>
      <c r="P43" t="s">
        <v>44</v>
      </c>
      <c r="Q43" t="s">
        <v>37</v>
      </c>
      <c r="R43" t="s">
        <v>37</v>
      </c>
      <c r="S43" t="s">
        <v>34</v>
      </c>
      <c r="T43" t="s">
        <v>38</v>
      </c>
      <c r="X43" s="1">
        <v>42040</v>
      </c>
    </row>
    <row r="44" spans="1:24" x14ac:dyDescent="0.25">
      <c r="A44" t="s">
        <v>216</v>
      </c>
      <c r="B44" t="s">
        <v>88</v>
      </c>
      <c r="D44" t="s">
        <v>31</v>
      </c>
      <c r="F44" t="s">
        <v>217</v>
      </c>
      <c r="G44" t="s">
        <v>129</v>
      </c>
      <c r="I44" t="s">
        <v>63</v>
      </c>
      <c r="J44" t="s">
        <v>63</v>
      </c>
      <c r="K44" t="s">
        <v>92</v>
      </c>
      <c r="L44" t="s">
        <v>37</v>
      </c>
      <c r="M44" t="s">
        <v>44</v>
      </c>
      <c r="N44" t="s">
        <v>37</v>
      </c>
      <c r="O44" t="s">
        <v>36</v>
      </c>
      <c r="P44" t="s">
        <v>36</v>
      </c>
      <c r="Q44" t="s">
        <v>37</v>
      </c>
      <c r="R44" t="s">
        <v>37</v>
      </c>
      <c r="S44" t="s">
        <v>63</v>
      </c>
      <c r="T44" t="s">
        <v>38</v>
      </c>
      <c r="X44" s="1">
        <v>42040</v>
      </c>
    </row>
    <row r="45" spans="1:24" x14ac:dyDescent="0.25">
      <c r="A45" t="s">
        <v>218</v>
      </c>
      <c r="B45" t="s">
        <v>88</v>
      </c>
      <c r="D45" t="s">
        <v>31</v>
      </c>
      <c r="F45" t="s">
        <v>217</v>
      </c>
      <c r="G45" t="s">
        <v>129</v>
      </c>
      <c r="I45" t="s">
        <v>34</v>
      </c>
      <c r="J45" t="s">
        <v>63</v>
      </c>
      <c r="K45" t="s">
        <v>59</v>
      </c>
      <c r="L45" t="s">
        <v>37</v>
      </c>
      <c r="M45" t="s">
        <v>37</v>
      </c>
      <c r="N45" t="s">
        <v>37</v>
      </c>
      <c r="O45" t="s">
        <v>37</v>
      </c>
      <c r="P45" t="s">
        <v>36</v>
      </c>
      <c r="Q45" t="s">
        <v>37</v>
      </c>
      <c r="R45" t="s">
        <v>37</v>
      </c>
      <c r="S45" t="s">
        <v>63</v>
      </c>
      <c r="T45" t="s">
        <v>38</v>
      </c>
      <c r="X45" s="1">
        <v>42040</v>
      </c>
    </row>
    <row r="46" spans="1:24" x14ac:dyDescent="0.25">
      <c r="A46" t="s">
        <v>219</v>
      </c>
      <c r="B46" t="s">
        <v>88</v>
      </c>
      <c r="D46" t="s">
        <v>31</v>
      </c>
      <c r="F46" t="s">
        <v>217</v>
      </c>
      <c r="G46" t="s">
        <v>129</v>
      </c>
      <c r="I46" t="s">
        <v>34</v>
      </c>
      <c r="J46" t="s">
        <v>34</v>
      </c>
      <c r="K46" t="s">
        <v>59</v>
      </c>
      <c r="L46" t="s">
        <v>37</v>
      </c>
      <c r="M46" t="s">
        <v>37</v>
      </c>
      <c r="N46" t="s">
        <v>37</v>
      </c>
      <c r="O46" t="s">
        <v>37</v>
      </c>
      <c r="P46" t="s">
        <v>36</v>
      </c>
      <c r="Q46" t="s">
        <v>37</v>
      </c>
      <c r="R46" t="s">
        <v>37</v>
      </c>
      <c r="S46" t="s">
        <v>34</v>
      </c>
      <c r="T46" t="s">
        <v>38</v>
      </c>
      <c r="X46" s="1">
        <v>42040</v>
      </c>
    </row>
    <row r="47" spans="1:24" x14ac:dyDescent="0.25">
      <c r="A47" t="s">
        <v>220</v>
      </c>
      <c r="B47" t="s">
        <v>88</v>
      </c>
      <c r="D47" t="s">
        <v>31</v>
      </c>
      <c r="F47" t="s">
        <v>217</v>
      </c>
      <c r="G47" t="s">
        <v>129</v>
      </c>
      <c r="I47" t="s">
        <v>34</v>
      </c>
      <c r="J47" t="s">
        <v>34</v>
      </c>
      <c r="K47" t="s">
        <v>59</v>
      </c>
      <c r="L47" t="s">
        <v>37</v>
      </c>
      <c r="M47" t="s">
        <v>37</v>
      </c>
      <c r="N47" t="s">
        <v>37</v>
      </c>
      <c r="O47" t="s">
        <v>37</v>
      </c>
      <c r="P47" t="s">
        <v>36</v>
      </c>
      <c r="Q47" t="s">
        <v>37</v>
      </c>
      <c r="R47" t="s">
        <v>37</v>
      </c>
      <c r="S47" t="s">
        <v>34</v>
      </c>
      <c r="T47" t="s">
        <v>38</v>
      </c>
      <c r="X47" s="1">
        <v>42040</v>
      </c>
    </row>
    <row r="48" spans="1:24" x14ac:dyDescent="0.25">
      <c r="A48" t="s">
        <v>221</v>
      </c>
      <c r="B48" t="s">
        <v>68</v>
      </c>
      <c r="D48" t="s">
        <v>31</v>
      </c>
      <c r="F48" t="s">
        <v>222</v>
      </c>
      <c r="G48" t="s">
        <v>135</v>
      </c>
      <c r="I48" t="s">
        <v>34</v>
      </c>
      <c r="J48" t="s">
        <v>34</v>
      </c>
      <c r="K48" t="s">
        <v>37</v>
      </c>
      <c r="L48" t="s">
        <v>37</v>
      </c>
      <c r="M48" t="s">
        <v>37</v>
      </c>
      <c r="N48" t="s">
        <v>36</v>
      </c>
      <c r="O48" t="s">
        <v>36</v>
      </c>
      <c r="P48" t="s">
        <v>37</v>
      </c>
      <c r="Q48" t="s">
        <v>37</v>
      </c>
      <c r="R48" t="s">
        <v>58</v>
      </c>
      <c r="S48" t="s">
        <v>63</v>
      </c>
      <c r="T48" t="s">
        <v>38</v>
      </c>
      <c r="X48" s="1">
        <v>42040</v>
      </c>
    </row>
    <row r="49" spans="1:24" x14ac:dyDescent="0.25">
      <c r="A49" t="s">
        <v>223</v>
      </c>
      <c r="B49" t="s">
        <v>68</v>
      </c>
      <c r="D49" t="s">
        <v>81</v>
      </c>
      <c r="F49" t="s">
        <v>224</v>
      </c>
      <c r="G49" t="s">
        <v>126</v>
      </c>
      <c r="I49" t="s">
        <v>63</v>
      </c>
      <c r="J49" t="s">
        <v>63</v>
      </c>
      <c r="K49" t="s">
        <v>44</v>
      </c>
      <c r="L49" t="s">
        <v>44</v>
      </c>
      <c r="M49" t="s">
        <v>44</v>
      </c>
      <c r="N49" t="s">
        <v>44</v>
      </c>
      <c r="O49" t="s">
        <v>44</v>
      </c>
      <c r="P49" t="s">
        <v>44</v>
      </c>
      <c r="Q49" t="s">
        <v>59</v>
      </c>
      <c r="R49" t="s">
        <v>44</v>
      </c>
      <c r="S49" t="s">
        <v>63</v>
      </c>
      <c r="T49" t="s">
        <v>38</v>
      </c>
      <c r="X49" s="1">
        <v>42040</v>
      </c>
    </row>
    <row r="50" spans="1:24" x14ac:dyDescent="0.25">
      <c r="A50" t="s">
        <v>225</v>
      </c>
      <c r="B50" t="s">
        <v>73</v>
      </c>
      <c r="C50" t="s">
        <v>226</v>
      </c>
      <c r="D50" t="s">
        <v>155</v>
      </c>
      <c r="F50" t="s">
        <v>227</v>
      </c>
      <c r="G50" t="s">
        <v>132</v>
      </c>
      <c r="I50" t="s">
        <v>63</v>
      </c>
      <c r="J50" t="s">
        <v>34</v>
      </c>
      <c r="K50" t="s">
        <v>37</v>
      </c>
      <c r="L50" t="s">
        <v>59</v>
      </c>
      <c r="M50" t="s">
        <v>44</v>
      </c>
      <c r="N50" t="s">
        <v>59</v>
      </c>
      <c r="O50" t="s">
        <v>44</v>
      </c>
      <c r="P50" t="s">
        <v>58</v>
      </c>
      <c r="Q50" t="s">
        <v>44</v>
      </c>
      <c r="R50" t="s">
        <v>58</v>
      </c>
      <c r="S50" t="s">
        <v>63</v>
      </c>
      <c r="T50" t="s">
        <v>38</v>
      </c>
      <c r="X50" s="1">
        <v>42040</v>
      </c>
    </row>
    <row r="51" spans="1:24" x14ac:dyDescent="0.25">
      <c r="A51" t="s">
        <v>228</v>
      </c>
      <c r="B51" t="s">
        <v>53</v>
      </c>
      <c r="D51" t="s">
        <v>103</v>
      </c>
      <c r="F51" t="s">
        <v>229</v>
      </c>
      <c r="G51" t="s">
        <v>140</v>
      </c>
      <c r="I51" t="s">
        <v>34</v>
      </c>
      <c r="J51" t="s">
        <v>34</v>
      </c>
      <c r="K51" t="s">
        <v>37</v>
      </c>
      <c r="L51" t="s">
        <v>44</v>
      </c>
      <c r="M51" t="s">
        <v>37</v>
      </c>
      <c r="N51" t="s">
        <v>37</v>
      </c>
      <c r="O51" t="s">
        <v>37</v>
      </c>
      <c r="P51" t="s">
        <v>36</v>
      </c>
      <c r="Q51" t="s">
        <v>37</v>
      </c>
      <c r="R51" t="s">
        <v>37</v>
      </c>
      <c r="S51" t="s">
        <v>34</v>
      </c>
      <c r="T51" t="s">
        <v>38</v>
      </c>
      <c r="X51" s="1">
        <v>42041</v>
      </c>
    </row>
    <row r="52" spans="1:24" x14ac:dyDescent="0.25">
      <c r="A52" t="s">
        <v>230</v>
      </c>
      <c r="B52" t="s">
        <v>65</v>
      </c>
      <c r="D52" t="s">
        <v>75</v>
      </c>
      <c r="F52" t="s">
        <v>231</v>
      </c>
      <c r="G52" t="s">
        <v>135</v>
      </c>
      <c r="I52" t="s">
        <v>34</v>
      </c>
      <c r="J52" t="s">
        <v>34</v>
      </c>
      <c r="K52" t="s">
        <v>37</v>
      </c>
      <c r="L52" t="s">
        <v>37</v>
      </c>
      <c r="M52" t="s">
        <v>37</v>
      </c>
      <c r="N52" t="s">
        <v>37</v>
      </c>
      <c r="O52" t="s">
        <v>37</v>
      </c>
      <c r="P52" t="s">
        <v>37</v>
      </c>
      <c r="Q52" t="s">
        <v>37</v>
      </c>
      <c r="R52" t="s">
        <v>37</v>
      </c>
      <c r="S52" t="s">
        <v>34</v>
      </c>
      <c r="T52" t="s">
        <v>38</v>
      </c>
      <c r="X52" s="1">
        <v>42041</v>
      </c>
    </row>
    <row r="53" spans="1:24" x14ac:dyDescent="0.25">
      <c r="A53" t="s">
        <v>232</v>
      </c>
      <c r="B53" t="s">
        <v>65</v>
      </c>
      <c r="D53" t="s">
        <v>75</v>
      </c>
      <c r="F53" t="s">
        <v>233</v>
      </c>
      <c r="G53" t="s">
        <v>135</v>
      </c>
      <c r="I53" t="s">
        <v>34</v>
      </c>
      <c r="J53" t="s">
        <v>35</v>
      </c>
      <c r="K53" t="s">
        <v>37</v>
      </c>
      <c r="L53" t="s">
        <v>36</v>
      </c>
      <c r="M53" t="s">
        <v>37</v>
      </c>
      <c r="N53" t="s">
        <v>36</v>
      </c>
      <c r="O53" t="s">
        <v>36</v>
      </c>
      <c r="P53" t="s">
        <v>37</v>
      </c>
      <c r="Q53" t="s">
        <v>37</v>
      </c>
      <c r="R53" t="s">
        <v>44</v>
      </c>
      <c r="S53" t="s">
        <v>34</v>
      </c>
      <c r="T53" t="s">
        <v>38</v>
      </c>
      <c r="X53" s="1">
        <v>42041</v>
      </c>
    </row>
    <row r="54" spans="1:24" x14ac:dyDescent="0.25">
      <c r="A54" t="s">
        <v>234</v>
      </c>
      <c r="B54" t="s">
        <v>53</v>
      </c>
      <c r="D54" t="s">
        <v>31</v>
      </c>
      <c r="F54" t="s">
        <v>235</v>
      </c>
      <c r="G54" t="s">
        <v>140</v>
      </c>
      <c r="I54" t="s">
        <v>34</v>
      </c>
      <c r="J54" t="s">
        <v>34</v>
      </c>
      <c r="K54" t="s">
        <v>57</v>
      </c>
      <c r="L54" t="s">
        <v>36</v>
      </c>
      <c r="M54" t="s">
        <v>37</v>
      </c>
      <c r="N54" t="s">
        <v>37</v>
      </c>
      <c r="O54" t="s">
        <v>37</v>
      </c>
      <c r="P54" t="s">
        <v>36</v>
      </c>
      <c r="Q54" t="s">
        <v>37</v>
      </c>
      <c r="R54" t="s">
        <v>37</v>
      </c>
      <c r="S54" t="s">
        <v>34</v>
      </c>
      <c r="T54" t="s">
        <v>38</v>
      </c>
      <c r="X54" s="1">
        <v>42041</v>
      </c>
    </row>
    <row r="55" spans="1:24" x14ac:dyDescent="0.25">
      <c r="A55" t="s">
        <v>236</v>
      </c>
      <c r="B55" t="s">
        <v>41</v>
      </c>
      <c r="D55" t="s">
        <v>48</v>
      </c>
      <c r="F55" t="s">
        <v>237</v>
      </c>
      <c r="G55" t="s">
        <v>140</v>
      </c>
      <c r="I55" t="s">
        <v>35</v>
      </c>
      <c r="J55" t="s">
        <v>34</v>
      </c>
      <c r="K55" t="s">
        <v>37</v>
      </c>
      <c r="L55" t="s">
        <v>37</v>
      </c>
      <c r="M55" t="s">
        <v>37</v>
      </c>
      <c r="N55" t="s">
        <v>36</v>
      </c>
      <c r="O55" t="s">
        <v>36</v>
      </c>
      <c r="P55" t="s">
        <v>36</v>
      </c>
      <c r="Q55" t="s">
        <v>37</v>
      </c>
      <c r="R55" t="s">
        <v>37</v>
      </c>
      <c r="S55" t="s">
        <v>34</v>
      </c>
      <c r="T55" t="s">
        <v>38</v>
      </c>
      <c r="X55" s="1">
        <v>42041</v>
      </c>
    </row>
    <row r="56" spans="1:24" x14ac:dyDescent="0.25">
      <c r="A56" t="s">
        <v>238</v>
      </c>
      <c r="B56" t="s">
        <v>68</v>
      </c>
      <c r="D56" t="s">
        <v>103</v>
      </c>
      <c r="F56" t="s">
        <v>239</v>
      </c>
      <c r="G56" t="s">
        <v>140</v>
      </c>
      <c r="I56" t="s">
        <v>63</v>
      </c>
      <c r="J56" t="s">
        <v>63</v>
      </c>
      <c r="K56" t="s">
        <v>44</v>
      </c>
      <c r="L56" t="s">
        <v>44</v>
      </c>
      <c r="M56" t="s">
        <v>44</v>
      </c>
      <c r="N56" t="s">
        <v>44</v>
      </c>
      <c r="O56" t="s">
        <v>44</v>
      </c>
      <c r="P56" t="s">
        <v>44</v>
      </c>
      <c r="Q56" t="s">
        <v>44</v>
      </c>
      <c r="R56" t="s">
        <v>44</v>
      </c>
      <c r="S56" t="s">
        <v>63</v>
      </c>
      <c r="T56" t="s">
        <v>39</v>
      </c>
      <c r="U56" t="s">
        <v>240</v>
      </c>
      <c r="W56" t="s">
        <v>38</v>
      </c>
      <c r="X56" s="1">
        <v>42041</v>
      </c>
    </row>
    <row r="57" spans="1:24" x14ac:dyDescent="0.25">
      <c r="A57" t="s">
        <v>241</v>
      </c>
      <c r="B57" t="s">
        <v>73</v>
      </c>
      <c r="C57" t="s">
        <v>242</v>
      </c>
      <c r="D57" t="s">
        <v>48</v>
      </c>
      <c r="F57" t="s">
        <v>243</v>
      </c>
      <c r="G57" t="s">
        <v>135</v>
      </c>
      <c r="I57" t="s">
        <v>34</v>
      </c>
      <c r="J57" t="s">
        <v>35</v>
      </c>
      <c r="K57" t="s">
        <v>36</v>
      </c>
      <c r="L57" t="s">
        <v>37</v>
      </c>
      <c r="M57" t="s">
        <v>36</v>
      </c>
      <c r="N57" t="s">
        <v>37</v>
      </c>
      <c r="O57" t="s">
        <v>36</v>
      </c>
      <c r="P57" t="s">
        <v>37</v>
      </c>
      <c r="Q57" t="s">
        <v>37</v>
      </c>
      <c r="R57" t="s">
        <v>44</v>
      </c>
      <c r="S57" t="s">
        <v>34</v>
      </c>
      <c r="T57" t="s">
        <v>38</v>
      </c>
      <c r="X57" s="1">
        <v>42041</v>
      </c>
    </row>
    <row r="58" spans="1:24" x14ac:dyDescent="0.25">
      <c r="A58" t="s">
        <v>244</v>
      </c>
      <c r="B58" t="s">
        <v>68</v>
      </c>
      <c r="D58" t="s">
        <v>48</v>
      </c>
      <c r="F58" t="s">
        <v>245</v>
      </c>
      <c r="G58" t="s">
        <v>126</v>
      </c>
      <c r="I58" t="s">
        <v>34</v>
      </c>
      <c r="J58" t="s">
        <v>34</v>
      </c>
      <c r="K58" t="s">
        <v>37</v>
      </c>
      <c r="L58" t="s">
        <v>37</v>
      </c>
      <c r="M58" t="s">
        <v>37</v>
      </c>
      <c r="N58" t="s">
        <v>36</v>
      </c>
      <c r="O58" t="s">
        <v>37</v>
      </c>
      <c r="P58" t="s">
        <v>37</v>
      </c>
      <c r="Q58" t="s">
        <v>37</v>
      </c>
      <c r="R58" t="s">
        <v>37</v>
      </c>
      <c r="S58" t="s">
        <v>34</v>
      </c>
      <c r="T58" t="s">
        <v>38</v>
      </c>
      <c r="X58" s="1">
        <v>42042</v>
      </c>
    </row>
    <row r="59" spans="1:24" x14ac:dyDescent="0.25">
      <c r="A59" t="s">
        <v>246</v>
      </c>
      <c r="B59" t="s">
        <v>65</v>
      </c>
      <c r="D59" t="s">
        <v>75</v>
      </c>
      <c r="F59" t="s">
        <v>247</v>
      </c>
      <c r="G59" t="s">
        <v>149</v>
      </c>
      <c r="I59" t="s">
        <v>34</v>
      </c>
      <c r="J59" t="s">
        <v>34</v>
      </c>
      <c r="K59" t="s">
        <v>37</v>
      </c>
      <c r="L59" t="s">
        <v>37</v>
      </c>
      <c r="M59" t="s">
        <v>36</v>
      </c>
      <c r="N59" t="s">
        <v>37</v>
      </c>
      <c r="O59" t="s">
        <v>36</v>
      </c>
      <c r="P59" t="s">
        <v>36</v>
      </c>
      <c r="Q59" t="s">
        <v>37</v>
      </c>
      <c r="R59" t="s">
        <v>44</v>
      </c>
      <c r="S59" t="s">
        <v>34</v>
      </c>
      <c r="T59" t="s">
        <v>38</v>
      </c>
      <c r="X59" s="1">
        <v>42042</v>
      </c>
    </row>
    <row r="60" spans="1:24" x14ac:dyDescent="0.25">
      <c r="A60" t="s">
        <v>248</v>
      </c>
      <c r="B60" t="s">
        <v>41</v>
      </c>
      <c r="D60" t="s">
        <v>48</v>
      </c>
      <c r="F60" t="s">
        <v>249</v>
      </c>
      <c r="G60" t="s">
        <v>126</v>
      </c>
      <c r="I60" t="s">
        <v>35</v>
      </c>
      <c r="J60" t="s">
        <v>35</v>
      </c>
      <c r="K60" t="s">
        <v>36</v>
      </c>
      <c r="L60" t="s">
        <v>37</v>
      </c>
      <c r="M60" t="s">
        <v>36</v>
      </c>
      <c r="N60" t="s">
        <v>37</v>
      </c>
      <c r="O60" t="s">
        <v>36</v>
      </c>
      <c r="P60" t="s">
        <v>36</v>
      </c>
      <c r="Q60" t="s">
        <v>36</v>
      </c>
      <c r="R60" t="s">
        <v>44</v>
      </c>
      <c r="S60" t="s">
        <v>34</v>
      </c>
      <c r="T60" t="s">
        <v>38</v>
      </c>
      <c r="X60" s="1">
        <v>42042</v>
      </c>
    </row>
    <row r="61" spans="1:24" x14ac:dyDescent="0.25">
      <c r="A61" t="s">
        <v>250</v>
      </c>
      <c r="B61" t="s">
        <v>65</v>
      </c>
      <c r="D61" t="s">
        <v>31</v>
      </c>
      <c r="F61" t="s">
        <v>251</v>
      </c>
      <c r="G61" t="s">
        <v>126</v>
      </c>
      <c r="I61" t="s">
        <v>35</v>
      </c>
      <c r="J61" t="s">
        <v>35</v>
      </c>
      <c r="K61" t="s">
        <v>37</v>
      </c>
      <c r="L61" t="s">
        <v>36</v>
      </c>
      <c r="M61" t="s">
        <v>36</v>
      </c>
      <c r="N61" t="s">
        <v>36</v>
      </c>
      <c r="O61" t="s">
        <v>36</v>
      </c>
      <c r="P61" t="s">
        <v>36</v>
      </c>
      <c r="Q61" t="s">
        <v>36</v>
      </c>
      <c r="R61" t="s">
        <v>36</v>
      </c>
      <c r="S61" t="s">
        <v>35</v>
      </c>
      <c r="T61" t="s">
        <v>38</v>
      </c>
      <c r="X61" s="1">
        <v>42042</v>
      </c>
    </row>
    <row r="62" spans="1:24" x14ac:dyDescent="0.25">
      <c r="A62" t="s">
        <v>252</v>
      </c>
      <c r="B62" t="s">
        <v>68</v>
      </c>
      <c r="D62" t="s">
        <v>103</v>
      </c>
      <c r="F62" t="s">
        <v>253</v>
      </c>
      <c r="G62" t="s">
        <v>126</v>
      </c>
      <c r="I62" t="s">
        <v>35</v>
      </c>
      <c r="J62" t="s">
        <v>35</v>
      </c>
      <c r="K62" t="s">
        <v>36</v>
      </c>
      <c r="L62" t="s">
        <v>37</v>
      </c>
      <c r="M62" t="s">
        <v>36</v>
      </c>
      <c r="N62" t="s">
        <v>36</v>
      </c>
      <c r="O62" t="s">
        <v>36</v>
      </c>
      <c r="P62" t="s">
        <v>37</v>
      </c>
      <c r="Q62" t="s">
        <v>37</v>
      </c>
      <c r="R62" t="s">
        <v>37</v>
      </c>
      <c r="S62" t="s">
        <v>35</v>
      </c>
      <c r="T62" t="s">
        <v>38</v>
      </c>
      <c r="X62" s="1">
        <v>42042</v>
      </c>
    </row>
    <row r="63" spans="1:24" x14ac:dyDescent="0.25">
      <c r="A63" t="s">
        <v>254</v>
      </c>
      <c r="B63" t="s">
        <v>255</v>
      </c>
      <c r="D63" t="s">
        <v>48</v>
      </c>
      <c r="F63" t="s">
        <v>256</v>
      </c>
      <c r="G63" t="s">
        <v>140</v>
      </c>
      <c r="I63" t="s">
        <v>63</v>
      </c>
      <c r="J63" t="s">
        <v>45</v>
      </c>
      <c r="K63" t="s">
        <v>44</v>
      </c>
      <c r="L63" t="s">
        <v>44</v>
      </c>
      <c r="M63" t="s">
        <v>59</v>
      </c>
      <c r="N63" t="s">
        <v>59</v>
      </c>
      <c r="O63" t="s">
        <v>44</v>
      </c>
      <c r="P63" t="s">
        <v>37</v>
      </c>
      <c r="Q63" t="s">
        <v>44</v>
      </c>
      <c r="R63" t="s">
        <v>59</v>
      </c>
      <c r="S63" t="s">
        <v>51</v>
      </c>
      <c r="T63" t="s">
        <v>38</v>
      </c>
      <c r="X63" s="1">
        <v>42042</v>
      </c>
    </row>
    <row r="64" spans="1:24" x14ac:dyDescent="0.25">
      <c r="A64" t="s">
        <v>257</v>
      </c>
      <c r="B64" t="s">
        <v>109</v>
      </c>
      <c r="D64" t="s">
        <v>48</v>
      </c>
      <c r="F64" t="s">
        <v>258</v>
      </c>
      <c r="G64" t="s">
        <v>135</v>
      </c>
      <c r="I64" t="s">
        <v>35</v>
      </c>
      <c r="J64" t="s">
        <v>35</v>
      </c>
      <c r="K64" t="s">
        <v>36</v>
      </c>
      <c r="L64" t="s">
        <v>36</v>
      </c>
      <c r="M64" t="s">
        <v>36</v>
      </c>
      <c r="N64" t="s">
        <v>37</v>
      </c>
      <c r="O64" t="s">
        <v>36</v>
      </c>
      <c r="P64" t="s">
        <v>37</v>
      </c>
      <c r="Q64" t="s">
        <v>36</v>
      </c>
      <c r="R64" t="s">
        <v>44</v>
      </c>
      <c r="S64" t="s">
        <v>45</v>
      </c>
      <c r="T64" t="s">
        <v>38</v>
      </c>
      <c r="X64" s="1">
        <v>42043</v>
      </c>
    </row>
    <row r="65" spans="1:24" x14ac:dyDescent="0.25">
      <c r="A65" t="s">
        <v>259</v>
      </c>
      <c r="B65" t="s">
        <v>41</v>
      </c>
      <c r="D65" t="s">
        <v>31</v>
      </c>
      <c r="F65" t="s">
        <v>260</v>
      </c>
      <c r="G65" t="s">
        <v>140</v>
      </c>
      <c r="I65" t="s">
        <v>35</v>
      </c>
      <c r="J65" t="s">
        <v>35</v>
      </c>
      <c r="K65" t="s">
        <v>36</v>
      </c>
      <c r="L65" t="s">
        <v>37</v>
      </c>
      <c r="M65" t="s">
        <v>36</v>
      </c>
      <c r="N65" t="s">
        <v>36</v>
      </c>
      <c r="O65" t="s">
        <v>36</v>
      </c>
      <c r="P65" t="s">
        <v>36</v>
      </c>
      <c r="Q65" t="s">
        <v>37</v>
      </c>
      <c r="R65" t="s">
        <v>37</v>
      </c>
      <c r="S65" t="s">
        <v>35</v>
      </c>
      <c r="T65" t="s">
        <v>38</v>
      </c>
      <c r="X65" s="1">
        <v>42043</v>
      </c>
    </row>
    <row r="66" spans="1:24" x14ac:dyDescent="0.25">
      <c r="A66" t="s">
        <v>261</v>
      </c>
      <c r="B66" t="s">
        <v>56</v>
      </c>
      <c r="D66" t="s">
        <v>81</v>
      </c>
      <c r="F66" t="s">
        <v>262</v>
      </c>
      <c r="G66" t="s">
        <v>126</v>
      </c>
      <c r="I66" t="s">
        <v>63</v>
      </c>
      <c r="J66" t="s">
        <v>34</v>
      </c>
      <c r="K66" t="s">
        <v>37</v>
      </c>
      <c r="L66" t="s">
        <v>44</v>
      </c>
      <c r="M66" t="s">
        <v>37</v>
      </c>
      <c r="N66" t="s">
        <v>37</v>
      </c>
      <c r="O66" t="s">
        <v>37</v>
      </c>
      <c r="P66" t="s">
        <v>44</v>
      </c>
      <c r="Q66" t="s">
        <v>59</v>
      </c>
      <c r="R66" t="s">
        <v>44</v>
      </c>
      <c r="S66" t="s">
        <v>34</v>
      </c>
      <c r="T66" t="s">
        <v>263</v>
      </c>
      <c r="X66" s="1">
        <v>42043</v>
      </c>
    </row>
    <row r="67" spans="1:24" x14ac:dyDescent="0.25">
      <c r="A67" t="s">
        <v>264</v>
      </c>
      <c r="B67" t="s">
        <v>109</v>
      </c>
      <c r="D67" t="s">
        <v>31</v>
      </c>
      <c r="F67" t="s">
        <v>265</v>
      </c>
      <c r="G67" t="s">
        <v>149</v>
      </c>
      <c r="I67" t="s">
        <v>63</v>
      </c>
      <c r="J67" t="s">
        <v>63</v>
      </c>
      <c r="K67" t="s">
        <v>37</v>
      </c>
      <c r="L67" t="s">
        <v>37</v>
      </c>
      <c r="M67" t="s">
        <v>37</v>
      </c>
      <c r="N67" t="s">
        <v>44</v>
      </c>
      <c r="O67" t="s">
        <v>44</v>
      </c>
      <c r="P67" t="s">
        <v>37</v>
      </c>
      <c r="Q67" t="s">
        <v>37</v>
      </c>
      <c r="R67" t="s">
        <v>37</v>
      </c>
      <c r="S67" t="s">
        <v>34</v>
      </c>
      <c r="T67" t="s">
        <v>38</v>
      </c>
      <c r="X67" s="1">
        <v>42043</v>
      </c>
    </row>
    <row r="68" spans="1:24" x14ac:dyDescent="0.25">
      <c r="A68" t="s">
        <v>266</v>
      </c>
      <c r="B68" t="s">
        <v>68</v>
      </c>
      <c r="D68" t="s">
        <v>48</v>
      </c>
      <c r="F68" t="s">
        <v>267</v>
      </c>
      <c r="G68" t="s">
        <v>135</v>
      </c>
      <c r="I68" t="s">
        <v>35</v>
      </c>
      <c r="J68" t="s">
        <v>34</v>
      </c>
      <c r="K68" t="s">
        <v>37</v>
      </c>
      <c r="L68" t="s">
        <v>36</v>
      </c>
      <c r="M68" t="s">
        <v>36</v>
      </c>
      <c r="N68" t="s">
        <v>36</v>
      </c>
      <c r="O68" t="s">
        <v>36</v>
      </c>
      <c r="P68" t="s">
        <v>36</v>
      </c>
      <c r="Q68" t="s">
        <v>37</v>
      </c>
      <c r="R68" t="s">
        <v>37</v>
      </c>
      <c r="S68" t="s">
        <v>35</v>
      </c>
      <c r="T68" t="s">
        <v>38</v>
      </c>
      <c r="X68" s="1">
        <v>42043</v>
      </c>
    </row>
    <row r="69" spans="1:24" x14ac:dyDescent="0.25">
      <c r="A69" t="s">
        <v>268</v>
      </c>
      <c r="B69" t="s">
        <v>65</v>
      </c>
      <c r="D69" t="s">
        <v>48</v>
      </c>
      <c r="F69" t="s">
        <v>158</v>
      </c>
      <c r="G69" t="s">
        <v>140</v>
      </c>
      <c r="I69" t="s">
        <v>35</v>
      </c>
      <c r="J69" t="s">
        <v>35</v>
      </c>
      <c r="K69" t="s">
        <v>36</v>
      </c>
      <c r="L69" t="s">
        <v>36</v>
      </c>
      <c r="M69" t="s">
        <v>36</v>
      </c>
      <c r="N69" t="s">
        <v>36</v>
      </c>
      <c r="O69" t="s">
        <v>36</v>
      </c>
      <c r="P69" t="s">
        <v>36</v>
      </c>
      <c r="Q69" t="s">
        <v>36</v>
      </c>
      <c r="R69" t="s">
        <v>44</v>
      </c>
      <c r="S69" t="s">
        <v>34</v>
      </c>
      <c r="T69" t="s">
        <v>38</v>
      </c>
      <c r="X69" s="1">
        <v>42044</v>
      </c>
    </row>
    <row r="70" spans="1:24" x14ac:dyDescent="0.25">
      <c r="A70" t="s">
        <v>269</v>
      </c>
      <c r="B70" t="s">
        <v>56</v>
      </c>
      <c r="D70" t="s">
        <v>31</v>
      </c>
      <c r="F70" t="s">
        <v>270</v>
      </c>
      <c r="G70" t="s">
        <v>126</v>
      </c>
      <c r="I70" t="s">
        <v>34</v>
      </c>
      <c r="J70" t="s">
        <v>34</v>
      </c>
      <c r="K70" t="s">
        <v>37</v>
      </c>
      <c r="L70" t="s">
        <v>37</v>
      </c>
      <c r="M70" t="s">
        <v>37</v>
      </c>
      <c r="N70" t="s">
        <v>37</v>
      </c>
      <c r="O70" t="s">
        <v>37</v>
      </c>
      <c r="P70" t="s">
        <v>37</v>
      </c>
      <c r="Q70" t="s">
        <v>44</v>
      </c>
      <c r="R70" t="s">
        <v>36</v>
      </c>
      <c r="S70" t="s">
        <v>34</v>
      </c>
      <c r="T70" t="s">
        <v>263</v>
      </c>
      <c r="X70" s="1">
        <v>42044</v>
      </c>
    </row>
    <row r="71" spans="1:24" x14ac:dyDescent="0.25">
      <c r="A71" t="s">
        <v>271</v>
      </c>
      <c r="B71" t="s">
        <v>41</v>
      </c>
      <c r="D71" t="s">
        <v>81</v>
      </c>
      <c r="F71" t="s">
        <v>272</v>
      </c>
      <c r="G71" t="s">
        <v>132</v>
      </c>
      <c r="I71" t="s">
        <v>34</v>
      </c>
      <c r="J71" t="s">
        <v>34</v>
      </c>
      <c r="K71" t="s">
        <v>37</v>
      </c>
      <c r="L71" t="s">
        <v>37</v>
      </c>
      <c r="M71" t="s">
        <v>37</v>
      </c>
      <c r="N71" t="s">
        <v>37</v>
      </c>
      <c r="O71" t="s">
        <v>36</v>
      </c>
      <c r="P71" t="s">
        <v>36</v>
      </c>
      <c r="Q71" t="s">
        <v>37</v>
      </c>
      <c r="R71" t="s">
        <v>44</v>
      </c>
      <c r="S71" t="s">
        <v>34</v>
      </c>
      <c r="T71" t="s">
        <v>38</v>
      </c>
      <c r="X71" s="1">
        <v>42044</v>
      </c>
    </row>
    <row r="72" spans="1:24" x14ac:dyDescent="0.25">
      <c r="A72" t="s">
        <v>273</v>
      </c>
      <c r="B72" t="s">
        <v>56</v>
      </c>
      <c r="D72" t="s">
        <v>81</v>
      </c>
      <c r="F72" t="s">
        <v>274</v>
      </c>
      <c r="G72" t="s">
        <v>132</v>
      </c>
      <c r="I72" t="s">
        <v>34</v>
      </c>
      <c r="J72" t="s">
        <v>34</v>
      </c>
      <c r="K72" t="s">
        <v>37</v>
      </c>
      <c r="L72" t="s">
        <v>36</v>
      </c>
      <c r="M72" t="s">
        <v>37</v>
      </c>
      <c r="N72" t="s">
        <v>37</v>
      </c>
      <c r="O72" t="s">
        <v>37</v>
      </c>
      <c r="P72" t="s">
        <v>37</v>
      </c>
      <c r="Q72" t="s">
        <v>36</v>
      </c>
      <c r="R72" t="s">
        <v>37</v>
      </c>
      <c r="S72" t="s">
        <v>34</v>
      </c>
      <c r="T72" t="s">
        <v>38</v>
      </c>
      <c r="X72" s="1">
        <v>42044</v>
      </c>
    </row>
    <row r="73" spans="1:24" x14ac:dyDescent="0.25">
      <c r="A73" t="s">
        <v>275</v>
      </c>
      <c r="B73" t="s">
        <v>68</v>
      </c>
      <c r="D73" t="s">
        <v>31</v>
      </c>
      <c r="F73" t="s">
        <v>276</v>
      </c>
      <c r="G73" t="s">
        <v>126</v>
      </c>
      <c r="I73" t="s">
        <v>34</v>
      </c>
      <c r="J73" t="s">
        <v>34</v>
      </c>
      <c r="K73" t="s">
        <v>36</v>
      </c>
      <c r="L73" t="s">
        <v>37</v>
      </c>
      <c r="M73" t="s">
        <v>36</v>
      </c>
      <c r="N73" t="s">
        <v>36</v>
      </c>
      <c r="O73" t="s">
        <v>37</v>
      </c>
      <c r="P73" t="s">
        <v>36</v>
      </c>
      <c r="Q73" t="s">
        <v>36</v>
      </c>
      <c r="R73" t="s">
        <v>37</v>
      </c>
      <c r="S73" t="s">
        <v>34</v>
      </c>
      <c r="T73" t="s">
        <v>38</v>
      </c>
      <c r="X73" s="1">
        <v>42044</v>
      </c>
    </row>
    <row r="74" spans="1:24" x14ac:dyDescent="0.25">
      <c r="A74" t="s">
        <v>277</v>
      </c>
      <c r="B74" t="s">
        <v>88</v>
      </c>
      <c r="D74" t="s">
        <v>48</v>
      </c>
      <c r="F74" t="s">
        <v>278</v>
      </c>
      <c r="G74" t="s">
        <v>149</v>
      </c>
      <c r="I74" t="s">
        <v>34</v>
      </c>
      <c r="J74" t="s">
        <v>34</v>
      </c>
      <c r="K74" t="s">
        <v>44</v>
      </c>
      <c r="L74" t="s">
        <v>44</v>
      </c>
      <c r="M74" t="s">
        <v>44</v>
      </c>
      <c r="N74" t="s">
        <v>37</v>
      </c>
      <c r="O74" t="s">
        <v>37</v>
      </c>
      <c r="P74" t="s">
        <v>59</v>
      </c>
      <c r="Q74" t="s">
        <v>37</v>
      </c>
      <c r="R74" t="s">
        <v>44</v>
      </c>
      <c r="S74" t="s">
        <v>34</v>
      </c>
      <c r="T74" t="s">
        <v>38</v>
      </c>
      <c r="X74" s="1">
        <v>42044</v>
      </c>
    </row>
    <row r="75" spans="1:24" x14ac:dyDescent="0.25">
      <c r="A75" t="s">
        <v>279</v>
      </c>
      <c r="B75" t="s">
        <v>65</v>
      </c>
      <c r="D75" t="s">
        <v>81</v>
      </c>
      <c r="F75" t="s">
        <v>280</v>
      </c>
      <c r="G75" t="s">
        <v>129</v>
      </c>
      <c r="I75" t="s">
        <v>34</v>
      </c>
      <c r="J75" t="s">
        <v>34</v>
      </c>
      <c r="K75" t="s">
        <v>44</v>
      </c>
      <c r="L75" t="s">
        <v>37</v>
      </c>
      <c r="M75" t="s">
        <v>37</v>
      </c>
      <c r="N75" t="s">
        <v>37</v>
      </c>
      <c r="O75" t="s">
        <v>37</v>
      </c>
      <c r="P75" t="s">
        <v>37</v>
      </c>
      <c r="Q75" t="s">
        <v>44</v>
      </c>
      <c r="R75" t="s">
        <v>37</v>
      </c>
      <c r="S75" t="s">
        <v>34</v>
      </c>
      <c r="T75" t="s">
        <v>38</v>
      </c>
      <c r="X75" s="1">
        <v>42044</v>
      </c>
    </row>
    <row r="76" spans="1:24" x14ac:dyDescent="0.25">
      <c r="A76" t="s">
        <v>281</v>
      </c>
      <c r="B76" t="s">
        <v>30</v>
      </c>
      <c r="D76" t="s">
        <v>48</v>
      </c>
      <c r="F76" t="s">
        <v>282</v>
      </c>
      <c r="G76" t="s">
        <v>126</v>
      </c>
      <c r="I76" t="s">
        <v>34</v>
      </c>
      <c r="J76" t="s">
        <v>45</v>
      </c>
      <c r="K76" t="s">
        <v>92</v>
      </c>
      <c r="L76" t="s">
        <v>44</v>
      </c>
      <c r="M76" t="s">
        <v>59</v>
      </c>
      <c r="N76" t="s">
        <v>37</v>
      </c>
      <c r="O76" t="s">
        <v>36</v>
      </c>
      <c r="P76" t="s">
        <v>37</v>
      </c>
      <c r="Q76" t="s">
        <v>36</v>
      </c>
      <c r="R76" t="s">
        <v>37</v>
      </c>
      <c r="S76" t="s">
        <v>45</v>
      </c>
      <c r="T76" t="s">
        <v>38</v>
      </c>
      <c r="X76" s="1">
        <v>42044</v>
      </c>
    </row>
    <row r="77" spans="1:24" x14ac:dyDescent="0.25">
      <c r="A77" t="s">
        <v>283</v>
      </c>
      <c r="B77" t="s">
        <v>68</v>
      </c>
      <c r="D77" t="s">
        <v>103</v>
      </c>
      <c r="F77" t="s">
        <v>197</v>
      </c>
      <c r="G77" t="s">
        <v>126</v>
      </c>
      <c r="I77" t="s">
        <v>35</v>
      </c>
      <c r="J77" t="s">
        <v>35</v>
      </c>
      <c r="K77" t="s">
        <v>37</v>
      </c>
      <c r="L77" t="s">
        <v>37</v>
      </c>
      <c r="M77" t="s">
        <v>37</v>
      </c>
      <c r="N77" t="s">
        <v>44</v>
      </c>
      <c r="O77" t="s">
        <v>36</v>
      </c>
      <c r="P77" t="s">
        <v>44</v>
      </c>
      <c r="Q77" t="s">
        <v>44</v>
      </c>
      <c r="R77" t="s">
        <v>37</v>
      </c>
      <c r="S77" t="s">
        <v>34</v>
      </c>
      <c r="T77" t="s">
        <v>38</v>
      </c>
      <c r="X77" s="1">
        <v>42045</v>
      </c>
    </row>
    <row r="78" spans="1:24" x14ac:dyDescent="0.25">
      <c r="A78" t="s">
        <v>284</v>
      </c>
      <c r="B78" t="s">
        <v>285</v>
      </c>
      <c r="D78" t="s">
        <v>81</v>
      </c>
      <c r="F78" t="s">
        <v>286</v>
      </c>
      <c r="G78" t="s">
        <v>129</v>
      </c>
      <c r="I78" t="s">
        <v>34</v>
      </c>
      <c r="J78" t="s">
        <v>34</v>
      </c>
      <c r="K78" t="s">
        <v>37</v>
      </c>
      <c r="L78" t="s">
        <v>44</v>
      </c>
      <c r="M78" t="s">
        <v>37</v>
      </c>
      <c r="N78" t="s">
        <v>37</v>
      </c>
      <c r="O78" t="s">
        <v>37</v>
      </c>
      <c r="P78" t="s">
        <v>44</v>
      </c>
      <c r="Q78" t="s">
        <v>44</v>
      </c>
      <c r="R78" t="s">
        <v>37</v>
      </c>
      <c r="S78" t="s">
        <v>34</v>
      </c>
      <c r="T78" t="s">
        <v>38</v>
      </c>
      <c r="X78" s="1">
        <v>42045</v>
      </c>
    </row>
    <row r="79" spans="1:24" x14ac:dyDescent="0.25">
      <c r="A79" t="s">
        <v>287</v>
      </c>
      <c r="B79" t="s">
        <v>65</v>
      </c>
      <c r="D79" t="s">
        <v>119</v>
      </c>
      <c r="F79" t="s">
        <v>288</v>
      </c>
      <c r="G79" t="s">
        <v>126</v>
      </c>
      <c r="I79" t="s">
        <v>35</v>
      </c>
      <c r="J79" t="s">
        <v>35</v>
      </c>
      <c r="K79" t="s">
        <v>36</v>
      </c>
      <c r="L79" t="s">
        <v>36</v>
      </c>
      <c r="M79" t="s">
        <v>36</v>
      </c>
      <c r="N79" t="s">
        <v>36</v>
      </c>
      <c r="O79" t="s">
        <v>36</v>
      </c>
      <c r="P79" t="s">
        <v>36</v>
      </c>
      <c r="Q79" t="s">
        <v>36</v>
      </c>
      <c r="R79" t="s">
        <v>37</v>
      </c>
      <c r="S79" t="s">
        <v>45</v>
      </c>
      <c r="T79" t="s">
        <v>38</v>
      </c>
      <c r="X79" s="1">
        <v>42046</v>
      </c>
    </row>
    <row r="80" spans="1:24" x14ac:dyDescent="0.25">
      <c r="A80" t="s">
        <v>289</v>
      </c>
      <c r="B80" t="s">
        <v>109</v>
      </c>
      <c r="D80" t="s">
        <v>48</v>
      </c>
      <c r="F80" t="s">
        <v>190</v>
      </c>
      <c r="G80" t="s">
        <v>132</v>
      </c>
      <c r="I80" t="s">
        <v>34</v>
      </c>
      <c r="J80" t="s">
        <v>34</v>
      </c>
      <c r="K80" t="s">
        <v>37</v>
      </c>
      <c r="L80" t="s">
        <v>59</v>
      </c>
      <c r="M80" t="s">
        <v>37</v>
      </c>
      <c r="N80" t="s">
        <v>37</v>
      </c>
      <c r="O80" t="s">
        <v>37</v>
      </c>
      <c r="P80" t="s">
        <v>37</v>
      </c>
      <c r="Q80" t="s">
        <v>44</v>
      </c>
      <c r="R80" t="s">
        <v>37</v>
      </c>
      <c r="S80" t="s">
        <v>34</v>
      </c>
      <c r="T80" t="s">
        <v>38</v>
      </c>
      <c r="X80" s="1">
        <v>42046</v>
      </c>
    </row>
    <row r="81" spans="1:24" x14ac:dyDescent="0.25">
      <c r="A81" t="s">
        <v>290</v>
      </c>
      <c r="B81" t="s">
        <v>53</v>
      </c>
      <c r="D81" t="s">
        <v>31</v>
      </c>
      <c r="F81" t="s">
        <v>291</v>
      </c>
      <c r="G81" t="s">
        <v>129</v>
      </c>
      <c r="I81" t="s">
        <v>34</v>
      </c>
      <c r="J81" t="s">
        <v>35</v>
      </c>
      <c r="K81" t="s">
        <v>57</v>
      </c>
      <c r="L81" t="s">
        <v>36</v>
      </c>
      <c r="M81" t="s">
        <v>36</v>
      </c>
      <c r="N81" t="s">
        <v>36</v>
      </c>
      <c r="O81" t="s">
        <v>37</v>
      </c>
      <c r="P81" t="s">
        <v>36</v>
      </c>
      <c r="Q81" t="s">
        <v>36</v>
      </c>
      <c r="R81" t="s">
        <v>37</v>
      </c>
      <c r="S81" t="s">
        <v>35</v>
      </c>
      <c r="T81" t="s">
        <v>38</v>
      </c>
      <c r="X81" s="1">
        <v>42047</v>
      </c>
    </row>
    <row r="82" spans="1:24" x14ac:dyDescent="0.25">
      <c r="A82" t="s">
        <v>292</v>
      </c>
      <c r="B82" t="s">
        <v>65</v>
      </c>
      <c r="D82" t="s">
        <v>31</v>
      </c>
      <c r="F82" t="s">
        <v>293</v>
      </c>
      <c r="G82" t="s">
        <v>132</v>
      </c>
      <c r="I82" t="s">
        <v>35</v>
      </c>
      <c r="J82" t="s">
        <v>34</v>
      </c>
      <c r="K82" t="s">
        <v>57</v>
      </c>
      <c r="L82" t="s">
        <v>36</v>
      </c>
      <c r="M82" t="s">
        <v>36</v>
      </c>
      <c r="N82" t="s">
        <v>44</v>
      </c>
      <c r="O82" t="s">
        <v>37</v>
      </c>
      <c r="P82" t="s">
        <v>37</v>
      </c>
      <c r="Q82" t="s">
        <v>37</v>
      </c>
      <c r="R82" t="s">
        <v>44</v>
      </c>
      <c r="S82" t="s">
        <v>34</v>
      </c>
      <c r="T82" t="s">
        <v>38</v>
      </c>
      <c r="X82" s="1">
        <v>42048</v>
      </c>
    </row>
    <row r="83" spans="1:24" x14ac:dyDescent="0.25">
      <c r="A83" t="s">
        <v>294</v>
      </c>
      <c r="B83" t="s">
        <v>109</v>
      </c>
      <c r="D83" t="s">
        <v>31</v>
      </c>
      <c r="F83" t="s">
        <v>295</v>
      </c>
      <c r="G83" t="s">
        <v>149</v>
      </c>
      <c r="I83" t="s">
        <v>35</v>
      </c>
      <c r="J83" t="s">
        <v>35</v>
      </c>
      <c r="K83" t="s">
        <v>36</v>
      </c>
      <c r="L83" t="s">
        <v>44</v>
      </c>
      <c r="M83" t="s">
        <v>36</v>
      </c>
      <c r="N83" t="s">
        <v>36</v>
      </c>
      <c r="O83" t="s">
        <v>36</v>
      </c>
      <c r="P83" t="s">
        <v>44</v>
      </c>
      <c r="Q83" t="s">
        <v>36</v>
      </c>
      <c r="R83" t="s">
        <v>37</v>
      </c>
      <c r="S83" t="s">
        <v>35</v>
      </c>
      <c r="T83" t="s">
        <v>38</v>
      </c>
      <c r="X83" s="1">
        <v>42049</v>
      </c>
    </row>
    <row r="84" spans="1:24" x14ac:dyDescent="0.25">
      <c r="A84" t="s">
        <v>296</v>
      </c>
      <c r="B84" t="s">
        <v>109</v>
      </c>
      <c r="D84" t="s">
        <v>48</v>
      </c>
      <c r="F84" t="s">
        <v>297</v>
      </c>
      <c r="G84" t="s">
        <v>135</v>
      </c>
      <c r="I84" t="s">
        <v>35</v>
      </c>
      <c r="J84" t="s">
        <v>35</v>
      </c>
      <c r="K84" t="s">
        <v>36</v>
      </c>
      <c r="L84" t="s">
        <v>44</v>
      </c>
      <c r="M84" t="s">
        <v>36</v>
      </c>
      <c r="N84" t="s">
        <v>37</v>
      </c>
      <c r="O84" t="s">
        <v>36</v>
      </c>
      <c r="P84" t="s">
        <v>37</v>
      </c>
      <c r="Q84" t="s">
        <v>36</v>
      </c>
      <c r="R84" t="s">
        <v>44</v>
      </c>
      <c r="S84" t="s">
        <v>45</v>
      </c>
      <c r="T84" t="s">
        <v>38</v>
      </c>
      <c r="X84" s="1">
        <v>42050</v>
      </c>
    </row>
    <row r="85" spans="1:24" x14ac:dyDescent="0.25">
      <c r="A85" t="s">
        <v>298</v>
      </c>
      <c r="B85" t="s">
        <v>30</v>
      </c>
      <c r="D85" t="s">
        <v>31</v>
      </c>
      <c r="F85" t="s">
        <v>299</v>
      </c>
      <c r="G85" t="s">
        <v>129</v>
      </c>
      <c r="I85" t="s">
        <v>63</v>
      </c>
      <c r="J85" t="s">
        <v>34</v>
      </c>
      <c r="K85" t="s">
        <v>37</v>
      </c>
      <c r="L85" t="s">
        <v>44</v>
      </c>
      <c r="M85" t="s">
        <v>37</v>
      </c>
      <c r="N85" t="s">
        <v>37</v>
      </c>
      <c r="O85" t="s">
        <v>36</v>
      </c>
      <c r="P85" t="s">
        <v>36</v>
      </c>
      <c r="Q85" t="s">
        <v>37</v>
      </c>
      <c r="R85" t="s">
        <v>36</v>
      </c>
      <c r="S85" t="s">
        <v>34</v>
      </c>
      <c r="T85" t="s">
        <v>38</v>
      </c>
      <c r="X85" s="1">
        <v>42051</v>
      </c>
    </row>
    <row r="86" spans="1:24" x14ac:dyDescent="0.25">
      <c r="A86" t="s">
        <v>300</v>
      </c>
      <c r="B86" t="s">
        <v>68</v>
      </c>
      <c r="D86" t="s">
        <v>48</v>
      </c>
      <c r="F86" t="s">
        <v>301</v>
      </c>
      <c r="G86" t="s">
        <v>140</v>
      </c>
      <c r="I86" t="s">
        <v>34</v>
      </c>
      <c r="J86" t="s">
        <v>35</v>
      </c>
      <c r="K86" t="s">
        <v>36</v>
      </c>
      <c r="L86" t="s">
        <v>36</v>
      </c>
      <c r="M86" t="s">
        <v>36</v>
      </c>
      <c r="N86" t="s">
        <v>36</v>
      </c>
      <c r="O86" t="s">
        <v>36</v>
      </c>
      <c r="P86" t="s">
        <v>36</v>
      </c>
      <c r="Q86" t="s">
        <v>37</v>
      </c>
      <c r="R86" t="s">
        <v>37</v>
      </c>
      <c r="S86" t="s">
        <v>35</v>
      </c>
      <c r="T86" t="s">
        <v>38</v>
      </c>
      <c r="X86" s="1">
        <v>42051</v>
      </c>
    </row>
    <row r="87" spans="1:24" x14ac:dyDescent="0.25">
      <c r="A87" t="s">
        <v>302</v>
      </c>
      <c r="B87" t="s">
        <v>68</v>
      </c>
      <c r="D87" t="s">
        <v>31</v>
      </c>
      <c r="F87" t="s">
        <v>151</v>
      </c>
      <c r="G87" t="s">
        <v>132</v>
      </c>
      <c r="I87" t="s">
        <v>34</v>
      </c>
      <c r="J87" t="s">
        <v>34</v>
      </c>
      <c r="K87" t="s">
        <v>44</v>
      </c>
      <c r="L87" t="s">
        <v>59</v>
      </c>
      <c r="M87" t="s">
        <v>37</v>
      </c>
      <c r="N87" t="s">
        <v>37</v>
      </c>
      <c r="O87" t="s">
        <v>36</v>
      </c>
      <c r="P87" t="s">
        <v>44</v>
      </c>
      <c r="Q87" t="s">
        <v>59</v>
      </c>
      <c r="R87" t="s">
        <v>37</v>
      </c>
      <c r="S87" t="s">
        <v>34</v>
      </c>
      <c r="T87" t="s">
        <v>38</v>
      </c>
      <c r="X87" s="1">
        <v>42054</v>
      </c>
    </row>
    <row r="88" spans="1:24" x14ac:dyDescent="0.25">
      <c r="A88" t="s">
        <v>303</v>
      </c>
      <c r="B88" t="s">
        <v>53</v>
      </c>
      <c r="D88" t="s">
        <v>155</v>
      </c>
      <c r="F88" t="s">
        <v>304</v>
      </c>
      <c r="G88" t="s">
        <v>132</v>
      </c>
      <c r="I88" t="s">
        <v>63</v>
      </c>
      <c r="J88" t="s">
        <v>63</v>
      </c>
      <c r="K88" t="s">
        <v>44</v>
      </c>
      <c r="L88" t="s">
        <v>44</v>
      </c>
      <c r="M88" t="s">
        <v>44</v>
      </c>
      <c r="N88" t="s">
        <v>44</v>
      </c>
      <c r="O88" t="s">
        <v>44</v>
      </c>
      <c r="P88" t="s">
        <v>44</v>
      </c>
      <c r="Q88" t="s">
        <v>44</v>
      </c>
      <c r="R88" t="s">
        <v>44</v>
      </c>
      <c r="S88" t="s">
        <v>63</v>
      </c>
      <c r="T88" t="s">
        <v>263</v>
      </c>
      <c r="X88" s="1">
        <v>42057</v>
      </c>
    </row>
    <row r="89" spans="1:24" x14ac:dyDescent="0.25">
      <c r="A89" t="s">
        <v>305</v>
      </c>
      <c r="B89" t="s">
        <v>30</v>
      </c>
      <c r="D89" t="s">
        <v>31</v>
      </c>
      <c r="F89" t="s">
        <v>306</v>
      </c>
      <c r="G89" t="s">
        <v>129</v>
      </c>
      <c r="I89" t="s">
        <v>63</v>
      </c>
      <c r="J89" t="s">
        <v>51</v>
      </c>
      <c r="K89" t="s">
        <v>59</v>
      </c>
      <c r="L89" t="s">
        <v>37</v>
      </c>
      <c r="M89" t="s">
        <v>44</v>
      </c>
      <c r="N89" t="s">
        <v>37</v>
      </c>
      <c r="O89" t="s">
        <v>37</v>
      </c>
      <c r="P89" t="s">
        <v>37</v>
      </c>
      <c r="Q89" t="s">
        <v>44</v>
      </c>
      <c r="R89" t="s">
        <v>36</v>
      </c>
      <c r="S89" t="s">
        <v>63</v>
      </c>
      <c r="T89" t="s">
        <v>38</v>
      </c>
      <c r="X89" s="1">
        <v>42059</v>
      </c>
    </row>
    <row r="90" spans="1:24" x14ac:dyDescent="0.25">
      <c r="A90" t="s">
        <v>307</v>
      </c>
      <c r="B90" t="s">
        <v>65</v>
      </c>
      <c r="D90" t="s">
        <v>31</v>
      </c>
      <c r="F90" t="s">
        <v>308</v>
      </c>
      <c r="G90" t="s">
        <v>149</v>
      </c>
      <c r="I90" t="s">
        <v>35</v>
      </c>
      <c r="J90" t="s">
        <v>35</v>
      </c>
      <c r="K90" t="s">
        <v>36</v>
      </c>
      <c r="L90" t="s">
        <v>37</v>
      </c>
      <c r="M90" t="s">
        <v>36</v>
      </c>
      <c r="N90" t="s">
        <v>36</v>
      </c>
      <c r="O90" t="s">
        <v>36</v>
      </c>
      <c r="P90" t="s">
        <v>36</v>
      </c>
      <c r="Q90" t="s">
        <v>37</v>
      </c>
      <c r="R90" t="s">
        <v>36</v>
      </c>
      <c r="S90" t="s">
        <v>45</v>
      </c>
      <c r="T90" t="s">
        <v>38</v>
      </c>
      <c r="X90" s="1">
        <v>42060</v>
      </c>
    </row>
    <row r="91" spans="1:24" x14ac:dyDescent="0.25">
      <c r="A91" t="s">
        <v>309</v>
      </c>
      <c r="B91" t="s">
        <v>65</v>
      </c>
      <c r="D91" t="s">
        <v>155</v>
      </c>
      <c r="F91" t="s">
        <v>310</v>
      </c>
      <c r="G91" t="s">
        <v>132</v>
      </c>
      <c r="I91" t="s">
        <v>35</v>
      </c>
      <c r="J91" t="s">
        <v>34</v>
      </c>
      <c r="K91" t="s">
        <v>37</v>
      </c>
      <c r="L91" t="s">
        <v>44</v>
      </c>
      <c r="M91" t="s">
        <v>37</v>
      </c>
      <c r="N91" t="s">
        <v>37</v>
      </c>
      <c r="O91" t="s">
        <v>36</v>
      </c>
      <c r="P91" t="s">
        <v>36</v>
      </c>
      <c r="Q91" t="s">
        <v>36</v>
      </c>
      <c r="R91" t="s">
        <v>37</v>
      </c>
      <c r="S91" t="s">
        <v>63</v>
      </c>
      <c r="T91" t="s">
        <v>38</v>
      </c>
      <c r="X91" s="1">
        <v>42060</v>
      </c>
    </row>
    <row r="92" spans="1:24" x14ac:dyDescent="0.25">
      <c r="A92" t="s">
        <v>311</v>
      </c>
      <c r="B92" t="s">
        <v>56</v>
      </c>
      <c r="D92" t="s">
        <v>48</v>
      </c>
      <c r="F92" t="s">
        <v>312</v>
      </c>
      <c r="G92" t="s">
        <v>149</v>
      </c>
      <c r="I92" t="s">
        <v>34</v>
      </c>
      <c r="J92" t="s">
        <v>34</v>
      </c>
      <c r="K92" t="s">
        <v>37</v>
      </c>
      <c r="L92" t="s">
        <v>44</v>
      </c>
      <c r="M92" t="s">
        <v>37</v>
      </c>
      <c r="N92" t="s">
        <v>36</v>
      </c>
      <c r="O92" t="s">
        <v>36</v>
      </c>
      <c r="P92" t="s">
        <v>37</v>
      </c>
      <c r="Q92" t="s">
        <v>37</v>
      </c>
      <c r="R92" t="s">
        <v>37</v>
      </c>
      <c r="S92" t="s">
        <v>34</v>
      </c>
      <c r="T92" t="s">
        <v>38</v>
      </c>
      <c r="X92" s="1">
        <v>42060</v>
      </c>
    </row>
    <row r="93" spans="1:24" x14ac:dyDescent="0.25">
      <c r="A93" t="s">
        <v>313</v>
      </c>
      <c r="B93" t="s">
        <v>88</v>
      </c>
      <c r="D93" t="s">
        <v>48</v>
      </c>
      <c r="F93" t="s">
        <v>314</v>
      </c>
      <c r="G93" t="s">
        <v>129</v>
      </c>
      <c r="I93" t="s">
        <v>34</v>
      </c>
      <c r="J93" t="s">
        <v>34</v>
      </c>
      <c r="K93" t="s">
        <v>44</v>
      </c>
      <c r="L93" t="s">
        <v>44</v>
      </c>
      <c r="M93" t="s">
        <v>37</v>
      </c>
      <c r="N93" t="s">
        <v>37</v>
      </c>
      <c r="O93" t="s">
        <v>36</v>
      </c>
      <c r="P93" t="s">
        <v>59</v>
      </c>
      <c r="Q93" t="s">
        <v>44</v>
      </c>
      <c r="R93" t="s">
        <v>59</v>
      </c>
      <c r="S93" t="s">
        <v>34</v>
      </c>
      <c r="T93" t="s">
        <v>38</v>
      </c>
      <c r="X93" s="1">
        <v>42062</v>
      </c>
    </row>
    <row r="94" spans="1:24" x14ac:dyDescent="0.25">
      <c r="A94" t="s">
        <v>315</v>
      </c>
      <c r="B94" t="s">
        <v>56</v>
      </c>
      <c r="D94" t="s">
        <v>31</v>
      </c>
      <c r="F94" t="s">
        <v>316</v>
      </c>
      <c r="G94" t="s">
        <v>126</v>
      </c>
      <c r="I94" t="s">
        <v>34</v>
      </c>
      <c r="J94" t="s">
        <v>34</v>
      </c>
      <c r="K94" t="s">
        <v>37</v>
      </c>
      <c r="L94" t="s">
        <v>37</v>
      </c>
      <c r="M94" t="s">
        <v>36</v>
      </c>
      <c r="N94" t="s">
        <v>36</v>
      </c>
      <c r="O94" t="s">
        <v>36</v>
      </c>
      <c r="P94" t="s">
        <v>36</v>
      </c>
      <c r="Q94" t="s">
        <v>37</v>
      </c>
      <c r="R94" t="s">
        <v>37</v>
      </c>
      <c r="S94" t="s">
        <v>34</v>
      </c>
      <c r="T94" t="s">
        <v>38</v>
      </c>
      <c r="X94" s="1">
        <v>42068</v>
      </c>
    </row>
    <row r="95" spans="1:24" x14ac:dyDescent="0.25">
      <c r="A95" t="s">
        <v>317</v>
      </c>
      <c r="B95" t="s">
        <v>56</v>
      </c>
      <c r="D95" t="s">
        <v>31</v>
      </c>
      <c r="F95" t="s">
        <v>318</v>
      </c>
      <c r="G95" t="s">
        <v>140</v>
      </c>
      <c r="I95" t="s">
        <v>34</v>
      </c>
      <c r="J95" t="s">
        <v>35</v>
      </c>
      <c r="K95" t="s">
        <v>36</v>
      </c>
      <c r="L95" t="s">
        <v>36</v>
      </c>
      <c r="M95" t="s">
        <v>36</v>
      </c>
      <c r="N95" t="s">
        <v>36</v>
      </c>
      <c r="O95" t="s">
        <v>36</v>
      </c>
      <c r="P95" t="s">
        <v>36</v>
      </c>
      <c r="Q95" t="s">
        <v>37</v>
      </c>
      <c r="R95" t="s">
        <v>36</v>
      </c>
      <c r="S95" t="s">
        <v>35</v>
      </c>
      <c r="T95" t="s">
        <v>38</v>
      </c>
      <c r="X95" s="1">
        <v>42068</v>
      </c>
    </row>
    <row r="96" spans="1:24" x14ac:dyDescent="0.25">
      <c r="A96" t="s">
        <v>319</v>
      </c>
      <c r="B96" t="s">
        <v>56</v>
      </c>
      <c r="D96" t="s">
        <v>31</v>
      </c>
      <c r="F96" t="s">
        <v>316</v>
      </c>
      <c r="G96" t="s">
        <v>126</v>
      </c>
      <c r="I96" t="s">
        <v>34</v>
      </c>
      <c r="J96" t="s">
        <v>35</v>
      </c>
      <c r="K96" t="s">
        <v>37</v>
      </c>
      <c r="L96" t="s">
        <v>37</v>
      </c>
      <c r="M96" t="s">
        <v>37</v>
      </c>
      <c r="N96" t="s">
        <v>37</v>
      </c>
      <c r="O96" t="s">
        <v>36</v>
      </c>
      <c r="P96" t="s">
        <v>36</v>
      </c>
      <c r="Q96" t="s">
        <v>37</v>
      </c>
      <c r="R96" t="s">
        <v>37</v>
      </c>
      <c r="S96" t="s">
        <v>34</v>
      </c>
      <c r="T96" t="s">
        <v>38</v>
      </c>
      <c r="X96" s="1">
        <v>42068</v>
      </c>
    </row>
    <row r="97" spans="1:24" x14ac:dyDescent="0.25">
      <c r="A97" t="s">
        <v>320</v>
      </c>
      <c r="B97" t="s">
        <v>109</v>
      </c>
      <c r="D97" t="s">
        <v>31</v>
      </c>
      <c r="F97" t="s">
        <v>321</v>
      </c>
      <c r="G97" t="s">
        <v>126</v>
      </c>
      <c r="I97" t="s">
        <v>34</v>
      </c>
      <c r="J97" t="s">
        <v>35</v>
      </c>
      <c r="K97" t="s">
        <v>37</v>
      </c>
      <c r="L97" t="s">
        <v>44</v>
      </c>
      <c r="M97" t="s">
        <v>37</v>
      </c>
      <c r="N97" t="s">
        <v>37</v>
      </c>
      <c r="O97" t="s">
        <v>37</v>
      </c>
      <c r="P97" t="s">
        <v>37</v>
      </c>
      <c r="Q97" t="s">
        <v>44</v>
      </c>
      <c r="R97" t="s">
        <v>37</v>
      </c>
      <c r="S97" t="s">
        <v>34</v>
      </c>
      <c r="T97" t="s">
        <v>38</v>
      </c>
      <c r="X97" s="1">
        <v>42068</v>
      </c>
    </row>
    <row r="98" spans="1:24" x14ac:dyDescent="0.25">
      <c r="A98" t="s">
        <v>322</v>
      </c>
      <c r="B98" t="s">
        <v>53</v>
      </c>
      <c r="D98" t="s">
        <v>155</v>
      </c>
      <c r="F98" t="s">
        <v>323</v>
      </c>
      <c r="G98" t="s">
        <v>126</v>
      </c>
      <c r="I98" t="s">
        <v>45</v>
      </c>
      <c r="J98" t="s">
        <v>63</v>
      </c>
      <c r="K98" t="s">
        <v>44</v>
      </c>
      <c r="L98" t="s">
        <v>59</v>
      </c>
      <c r="M98" t="s">
        <v>44</v>
      </c>
      <c r="N98" t="s">
        <v>37</v>
      </c>
      <c r="O98" t="s">
        <v>44</v>
      </c>
      <c r="P98" t="s">
        <v>44</v>
      </c>
      <c r="Q98" t="s">
        <v>44</v>
      </c>
      <c r="R98" t="s">
        <v>59</v>
      </c>
      <c r="S98" t="s">
        <v>63</v>
      </c>
      <c r="T98" t="s">
        <v>39</v>
      </c>
      <c r="U98" t="s">
        <v>73</v>
      </c>
      <c r="V98" t="s">
        <v>324</v>
      </c>
      <c r="W98" t="s">
        <v>39</v>
      </c>
      <c r="X98" s="1">
        <v>42069</v>
      </c>
    </row>
    <row r="99" spans="1:24" x14ac:dyDescent="0.25">
      <c r="A99" t="s">
        <v>325</v>
      </c>
      <c r="B99" t="s">
        <v>53</v>
      </c>
      <c r="D99" t="s">
        <v>48</v>
      </c>
      <c r="F99" t="s">
        <v>326</v>
      </c>
      <c r="G99" t="s">
        <v>135</v>
      </c>
      <c r="I99" t="s">
        <v>34</v>
      </c>
      <c r="J99" t="s">
        <v>63</v>
      </c>
      <c r="K99" t="s">
        <v>59</v>
      </c>
      <c r="L99" t="s">
        <v>37</v>
      </c>
      <c r="M99" t="s">
        <v>44</v>
      </c>
      <c r="N99" t="s">
        <v>44</v>
      </c>
      <c r="O99" t="s">
        <v>37</v>
      </c>
      <c r="P99" t="s">
        <v>37</v>
      </c>
      <c r="Q99" t="s">
        <v>37</v>
      </c>
      <c r="R99" t="s">
        <v>37</v>
      </c>
      <c r="S99" t="s">
        <v>51</v>
      </c>
      <c r="T99" t="s">
        <v>263</v>
      </c>
      <c r="X99" s="1">
        <v>42072</v>
      </c>
    </row>
  </sheetData>
  <autoFilter ref="A1:X9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workbookViewId="0">
      <selection sqref="A1:P1"/>
    </sheetView>
  </sheetViews>
  <sheetFormatPr defaultRowHeight="15" x14ac:dyDescent="0.25"/>
  <cols>
    <col min="5" max="5" width="38.28515625" bestFit="1" customWidth="1"/>
    <col min="6" max="6" width="58.85546875" bestFit="1" customWidth="1"/>
  </cols>
  <sheetData>
    <row r="1" spans="1:2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row>
    <row r="2" spans="1:29" x14ac:dyDescent="0.25">
      <c r="A2" t="s">
        <v>327</v>
      </c>
      <c r="B2" t="s">
        <v>30</v>
      </c>
      <c r="D2" t="s">
        <v>48</v>
      </c>
      <c r="G2" t="s">
        <v>50</v>
      </c>
      <c r="I2" t="s">
        <v>34</v>
      </c>
      <c r="J2" t="s">
        <v>34</v>
      </c>
      <c r="K2" t="s">
        <v>37</v>
      </c>
      <c r="L2" t="s">
        <v>37</v>
      </c>
      <c r="M2" t="s">
        <v>37</v>
      </c>
      <c r="N2" t="s">
        <v>37</v>
      </c>
      <c r="O2" t="s">
        <v>37</v>
      </c>
      <c r="P2" t="s">
        <v>44</v>
      </c>
      <c r="Q2" t="s">
        <v>37</v>
      </c>
      <c r="R2" t="s">
        <v>37</v>
      </c>
      <c r="S2" t="s">
        <v>34</v>
      </c>
      <c r="T2" t="s">
        <v>38</v>
      </c>
      <c r="X2" t="s">
        <v>38</v>
      </c>
      <c r="Y2" t="s">
        <v>39</v>
      </c>
      <c r="Z2" t="s">
        <v>39</v>
      </c>
      <c r="AA2" t="s">
        <v>39</v>
      </c>
      <c r="AB2" t="s">
        <v>39</v>
      </c>
      <c r="AC2" s="1">
        <v>42122</v>
      </c>
    </row>
    <row r="3" spans="1:29" x14ac:dyDescent="0.25">
      <c r="A3" t="s">
        <v>328</v>
      </c>
      <c r="B3" t="s">
        <v>65</v>
      </c>
      <c r="D3" t="s">
        <v>61</v>
      </c>
      <c r="G3" t="s">
        <v>33</v>
      </c>
      <c r="I3" t="s">
        <v>35</v>
      </c>
      <c r="J3" t="s">
        <v>34</v>
      </c>
      <c r="K3" t="s">
        <v>37</v>
      </c>
      <c r="L3" t="s">
        <v>37</v>
      </c>
      <c r="M3" t="s">
        <v>37</v>
      </c>
      <c r="N3" t="s">
        <v>37</v>
      </c>
      <c r="O3" t="s">
        <v>37</v>
      </c>
      <c r="P3" t="s">
        <v>36</v>
      </c>
      <c r="Q3" t="s">
        <v>37</v>
      </c>
      <c r="R3" t="s">
        <v>37</v>
      </c>
      <c r="S3" t="s">
        <v>34</v>
      </c>
      <c r="T3" t="s">
        <v>38</v>
      </c>
      <c r="X3" t="s">
        <v>39</v>
      </c>
      <c r="AC3" s="1">
        <v>42122</v>
      </c>
    </row>
    <row r="4" spans="1:29" x14ac:dyDescent="0.25">
      <c r="A4" t="s">
        <v>329</v>
      </c>
      <c r="B4" t="s">
        <v>53</v>
      </c>
      <c r="D4" t="s">
        <v>81</v>
      </c>
      <c r="G4" t="s">
        <v>50</v>
      </c>
      <c r="I4" t="s">
        <v>34</v>
      </c>
      <c r="J4" t="s">
        <v>34</v>
      </c>
      <c r="K4" t="s">
        <v>37</v>
      </c>
      <c r="L4" t="s">
        <v>37</v>
      </c>
      <c r="M4" t="s">
        <v>37</v>
      </c>
      <c r="N4" t="s">
        <v>44</v>
      </c>
      <c r="O4" t="s">
        <v>37</v>
      </c>
      <c r="P4" t="s">
        <v>44</v>
      </c>
      <c r="Q4" t="s">
        <v>59</v>
      </c>
      <c r="R4" t="s">
        <v>44</v>
      </c>
      <c r="S4" t="s">
        <v>34</v>
      </c>
      <c r="T4" t="s">
        <v>38</v>
      </c>
      <c r="X4" t="s">
        <v>38</v>
      </c>
      <c r="Y4" t="s">
        <v>39</v>
      </c>
      <c r="Z4" t="s">
        <v>38</v>
      </c>
      <c r="AA4" t="s">
        <v>39</v>
      </c>
      <c r="AB4" t="s">
        <v>39</v>
      </c>
      <c r="AC4" s="1">
        <v>42122</v>
      </c>
    </row>
    <row r="5" spans="1:29" x14ac:dyDescent="0.25">
      <c r="A5" t="s">
        <v>330</v>
      </c>
      <c r="B5" t="s">
        <v>53</v>
      </c>
      <c r="D5" t="s">
        <v>103</v>
      </c>
      <c r="G5" t="s">
        <v>50</v>
      </c>
      <c r="I5" t="s">
        <v>34</v>
      </c>
      <c r="J5" t="s">
        <v>34</v>
      </c>
      <c r="K5" t="s">
        <v>37</v>
      </c>
      <c r="L5" t="s">
        <v>59</v>
      </c>
      <c r="M5" t="s">
        <v>44</v>
      </c>
      <c r="N5" t="s">
        <v>44</v>
      </c>
      <c r="O5" t="s">
        <v>59</v>
      </c>
      <c r="P5" t="s">
        <v>44</v>
      </c>
      <c r="Q5" t="s">
        <v>44</v>
      </c>
      <c r="R5" t="s">
        <v>59</v>
      </c>
      <c r="S5" t="s">
        <v>63</v>
      </c>
      <c r="T5" t="s">
        <v>38</v>
      </c>
      <c r="X5" t="s">
        <v>38</v>
      </c>
      <c r="Y5" t="s">
        <v>39</v>
      </c>
      <c r="Z5" t="s">
        <v>38</v>
      </c>
      <c r="AA5" t="s">
        <v>38</v>
      </c>
      <c r="AB5" t="s">
        <v>39</v>
      </c>
      <c r="AC5" s="1">
        <v>42122</v>
      </c>
    </row>
    <row r="6" spans="1:29" x14ac:dyDescent="0.25">
      <c r="A6" t="s">
        <v>331</v>
      </c>
      <c r="B6" t="s">
        <v>65</v>
      </c>
      <c r="D6" t="s">
        <v>61</v>
      </c>
      <c r="G6" t="s">
        <v>50</v>
      </c>
      <c r="I6" t="s">
        <v>34</v>
      </c>
      <c r="J6" t="s">
        <v>45</v>
      </c>
      <c r="K6" t="s">
        <v>92</v>
      </c>
      <c r="L6" t="s">
        <v>57</v>
      </c>
      <c r="M6" t="s">
        <v>58</v>
      </c>
      <c r="N6" t="s">
        <v>58</v>
      </c>
      <c r="O6" t="s">
        <v>44</v>
      </c>
      <c r="P6" t="s">
        <v>59</v>
      </c>
      <c r="Q6" t="s">
        <v>44</v>
      </c>
      <c r="R6" t="s">
        <v>58</v>
      </c>
      <c r="S6" t="s">
        <v>45</v>
      </c>
      <c r="T6" t="s">
        <v>39</v>
      </c>
      <c r="U6" t="s">
        <v>73</v>
      </c>
      <c r="V6" t="s">
        <v>332</v>
      </c>
      <c r="W6" t="s">
        <v>39</v>
      </c>
      <c r="X6" t="s">
        <v>38</v>
      </c>
      <c r="Y6" t="s">
        <v>38</v>
      </c>
      <c r="Z6" t="s">
        <v>38</v>
      </c>
      <c r="AA6" t="s">
        <v>38</v>
      </c>
      <c r="AB6" t="s">
        <v>39</v>
      </c>
      <c r="AC6" s="1">
        <v>42122</v>
      </c>
    </row>
    <row r="7" spans="1:29" x14ac:dyDescent="0.25">
      <c r="A7" t="s">
        <v>333</v>
      </c>
      <c r="B7" t="s">
        <v>255</v>
      </c>
      <c r="D7" t="s">
        <v>73</v>
      </c>
      <c r="E7" t="s">
        <v>334</v>
      </c>
      <c r="G7" t="s">
        <v>50</v>
      </c>
      <c r="I7" t="s">
        <v>35</v>
      </c>
      <c r="J7" t="s">
        <v>35</v>
      </c>
      <c r="K7" t="s">
        <v>37</v>
      </c>
      <c r="L7" t="s">
        <v>57</v>
      </c>
      <c r="M7" t="s">
        <v>37</v>
      </c>
      <c r="N7" t="s">
        <v>37</v>
      </c>
      <c r="O7" t="s">
        <v>37</v>
      </c>
      <c r="P7" t="s">
        <v>59</v>
      </c>
      <c r="Q7" t="s">
        <v>37</v>
      </c>
      <c r="R7" t="s">
        <v>59</v>
      </c>
      <c r="S7" t="s">
        <v>34</v>
      </c>
      <c r="T7" t="s">
        <v>38</v>
      </c>
      <c r="X7" t="s">
        <v>38</v>
      </c>
      <c r="Y7" t="s">
        <v>39</v>
      </c>
      <c r="Z7" t="s">
        <v>39</v>
      </c>
      <c r="AA7" t="s">
        <v>39</v>
      </c>
      <c r="AB7" t="s">
        <v>38</v>
      </c>
      <c r="AC7" s="1">
        <v>42122</v>
      </c>
    </row>
    <row r="8" spans="1:29" x14ac:dyDescent="0.25">
      <c r="A8" t="s">
        <v>335</v>
      </c>
      <c r="B8" t="s">
        <v>53</v>
      </c>
      <c r="D8" t="s">
        <v>31</v>
      </c>
      <c r="G8" t="s">
        <v>33</v>
      </c>
      <c r="I8" t="s">
        <v>63</v>
      </c>
      <c r="J8" t="s">
        <v>63</v>
      </c>
      <c r="K8" t="s">
        <v>44</v>
      </c>
      <c r="L8" t="s">
        <v>37</v>
      </c>
      <c r="M8" t="s">
        <v>37</v>
      </c>
      <c r="N8" t="s">
        <v>37</v>
      </c>
      <c r="O8" t="s">
        <v>44</v>
      </c>
      <c r="P8" t="s">
        <v>44</v>
      </c>
      <c r="Q8" t="s">
        <v>37</v>
      </c>
      <c r="R8" t="s">
        <v>37</v>
      </c>
      <c r="S8" t="s">
        <v>34</v>
      </c>
      <c r="T8" t="s">
        <v>38</v>
      </c>
      <c r="X8" t="s">
        <v>39</v>
      </c>
      <c r="Y8" t="s">
        <v>39</v>
      </c>
      <c r="Z8" t="s">
        <v>38</v>
      </c>
      <c r="AA8" t="s">
        <v>39</v>
      </c>
      <c r="AB8" t="s">
        <v>39</v>
      </c>
      <c r="AC8" s="1">
        <v>42122</v>
      </c>
    </row>
    <row r="9" spans="1:29" x14ac:dyDescent="0.25">
      <c r="A9" t="s">
        <v>336</v>
      </c>
      <c r="B9" t="s">
        <v>65</v>
      </c>
      <c r="D9" t="s">
        <v>119</v>
      </c>
      <c r="G9" t="s">
        <v>33</v>
      </c>
      <c r="I9" t="s">
        <v>34</v>
      </c>
      <c r="J9" t="s">
        <v>34</v>
      </c>
      <c r="K9" t="s">
        <v>36</v>
      </c>
      <c r="L9" t="s">
        <v>36</v>
      </c>
      <c r="M9" t="s">
        <v>37</v>
      </c>
      <c r="N9" t="s">
        <v>37</v>
      </c>
      <c r="O9" t="s">
        <v>37</v>
      </c>
      <c r="P9" t="s">
        <v>37</v>
      </c>
      <c r="Q9" t="s">
        <v>37</v>
      </c>
      <c r="R9" t="s">
        <v>37</v>
      </c>
      <c r="S9" t="s">
        <v>34</v>
      </c>
      <c r="T9" t="s">
        <v>38</v>
      </c>
      <c r="X9" t="s">
        <v>39</v>
      </c>
      <c r="Y9" t="s">
        <v>39</v>
      </c>
      <c r="Z9" t="s">
        <v>38</v>
      </c>
      <c r="AA9" t="s">
        <v>39</v>
      </c>
      <c r="AB9" t="s">
        <v>39</v>
      </c>
      <c r="AC9" s="1">
        <v>42122</v>
      </c>
    </row>
    <row r="10" spans="1:29" x14ac:dyDescent="0.25">
      <c r="A10" t="s">
        <v>337</v>
      </c>
      <c r="B10" t="s">
        <v>65</v>
      </c>
      <c r="D10" t="s">
        <v>31</v>
      </c>
      <c r="G10" t="s">
        <v>33</v>
      </c>
      <c r="I10" t="s">
        <v>35</v>
      </c>
      <c r="J10" t="s">
        <v>35</v>
      </c>
      <c r="K10" t="s">
        <v>57</v>
      </c>
      <c r="L10" t="s">
        <v>36</v>
      </c>
      <c r="M10" t="s">
        <v>36</v>
      </c>
      <c r="N10" t="s">
        <v>36</v>
      </c>
      <c r="O10" t="s">
        <v>37</v>
      </c>
      <c r="P10" t="s">
        <v>36</v>
      </c>
      <c r="Q10" t="s">
        <v>37</v>
      </c>
      <c r="R10" t="s">
        <v>37</v>
      </c>
      <c r="S10" t="s">
        <v>34</v>
      </c>
      <c r="T10" t="s">
        <v>38</v>
      </c>
      <c r="X10" t="s">
        <v>39</v>
      </c>
      <c r="Y10" t="s">
        <v>39</v>
      </c>
      <c r="Z10" t="s">
        <v>39</v>
      </c>
      <c r="AA10" t="s">
        <v>39</v>
      </c>
      <c r="AB10" t="s">
        <v>39</v>
      </c>
      <c r="AC10" s="1">
        <v>42122</v>
      </c>
    </row>
    <row r="11" spans="1:29" x14ac:dyDescent="0.25">
      <c r="A11" t="s">
        <v>338</v>
      </c>
      <c r="B11" t="s">
        <v>65</v>
      </c>
      <c r="D11" t="s">
        <v>119</v>
      </c>
      <c r="G11" t="s">
        <v>50</v>
      </c>
      <c r="I11" t="s">
        <v>35</v>
      </c>
      <c r="J11" t="s">
        <v>35</v>
      </c>
      <c r="K11" t="s">
        <v>36</v>
      </c>
      <c r="L11" t="s">
        <v>36</v>
      </c>
      <c r="M11" t="s">
        <v>36</v>
      </c>
      <c r="N11" t="s">
        <v>36</v>
      </c>
      <c r="O11" t="s">
        <v>36</v>
      </c>
      <c r="P11" t="s">
        <v>36</v>
      </c>
      <c r="Q11" t="s">
        <v>36</v>
      </c>
      <c r="R11" t="s">
        <v>36</v>
      </c>
      <c r="S11" t="s">
        <v>45</v>
      </c>
      <c r="T11" t="s">
        <v>38</v>
      </c>
      <c r="X11" t="s">
        <v>39</v>
      </c>
      <c r="Y11" t="s">
        <v>39</v>
      </c>
      <c r="Z11" t="s">
        <v>39</v>
      </c>
      <c r="AA11" t="s">
        <v>39</v>
      </c>
      <c r="AB11" t="s">
        <v>39</v>
      </c>
      <c r="AC11" s="1">
        <v>42122</v>
      </c>
    </row>
    <row r="12" spans="1:29" x14ac:dyDescent="0.25">
      <c r="A12" t="s">
        <v>339</v>
      </c>
      <c r="B12" t="s">
        <v>41</v>
      </c>
      <c r="D12" t="s">
        <v>42</v>
      </c>
      <c r="G12" t="s">
        <v>33</v>
      </c>
      <c r="I12" t="s">
        <v>35</v>
      </c>
      <c r="J12" t="s">
        <v>35</v>
      </c>
      <c r="K12" t="s">
        <v>36</v>
      </c>
      <c r="L12" t="s">
        <v>36</v>
      </c>
      <c r="M12" t="s">
        <v>36</v>
      </c>
      <c r="N12" t="s">
        <v>36</v>
      </c>
      <c r="O12" t="s">
        <v>36</v>
      </c>
      <c r="P12" t="s">
        <v>37</v>
      </c>
      <c r="Q12" t="s">
        <v>37</v>
      </c>
      <c r="R12" t="s">
        <v>37</v>
      </c>
      <c r="S12" t="s">
        <v>35</v>
      </c>
      <c r="T12" t="s">
        <v>38</v>
      </c>
      <c r="X12" t="s">
        <v>38</v>
      </c>
      <c r="Y12" t="s">
        <v>39</v>
      </c>
      <c r="Z12" t="s">
        <v>39</v>
      </c>
      <c r="AA12" t="s">
        <v>39</v>
      </c>
      <c r="AB12" t="s">
        <v>39</v>
      </c>
      <c r="AC12" s="1">
        <v>42123</v>
      </c>
    </row>
    <row r="13" spans="1:29" x14ac:dyDescent="0.25">
      <c r="A13" t="s">
        <v>340</v>
      </c>
      <c r="B13" t="s">
        <v>109</v>
      </c>
      <c r="D13" t="s">
        <v>42</v>
      </c>
      <c r="G13" t="s">
        <v>33</v>
      </c>
      <c r="I13" t="s">
        <v>34</v>
      </c>
      <c r="J13" t="s">
        <v>34</v>
      </c>
      <c r="K13" t="s">
        <v>37</v>
      </c>
      <c r="L13" t="s">
        <v>44</v>
      </c>
      <c r="M13" t="s">
        <v>37</v>
      </c>
      <c r="N13" t="s">
        <v>37</v>
      </c>
      <c r="O13" t="s">
        <v>44</v>
      </c>
      <c r="P13" t="s">
        <v>44</v>
      </c>
      <c r="Q13" t="s">
        <v>37</v>
      </c>
      <c r="R13" t="s">
        <v>44</v>
      </c>
      <c r="S13" t="s">
        <v>63</v>
      </c>
      <c r="T13" t="s">
        <v>38</v>
      </c>
      <c r="X13" t="s">
        <v>38</v>
      </c>
      <c r="Y13" t="s">
        <v>39</v>
      </c>
      <c r="AC13" s="1">
        <v>42123</v>
      </c>
    </row>
    <row r="14" spans="1:29" x14ac:dyDescent="0.25">
      <c r="A14" t="s">
        <v>341</v>
      </c>
      <c r="B14" t="s">
        <v>56</v>
      </c>
      <c r="D14" t="s">
        <v>31</v>
      </c>
      <c r="G14" t="s">
        <v>50</v>
      </c>
      <c r="I14" t="s">
        <v>51</v>
      </c>
      <c r="J14" t="s">
        <v>45</v>
      </c>
      <c r="K14" t="s">
        <v>57</v>
      </c>
      <c r="L14" t="s">
        <v>92</v>
      </c>
      <c r="M14" t="s">
        <v>58</v>
      </c>
      <c r="N14" t="s">
        <v>57</v>
      </c>
      <c r="O14" t="s">
        <v>59</v>
      </c>
      <c r="P14" t="s">
        <v>58</v>
      </c>
      <c r="Q14" t="s">
        <v>59</v>
      </c>
      <c r="R14" t="s">
        <v>58</v>
      </c>
      <c r="S14" t="s">
        <v>45</v>
      </c>
      <c r="T14" t="s">
        <v>39</v>
      </c>
      <c r="U14" t="s">
        <v>73</v>
      </c>
      <c r="V14" t="s">
        <v>342</v>
      </c>
      <c r="W14" t="s">
        <v>38</v>
      </c>
      <c r="X14" t="s">
        <v>38</v>
      </c>
      <c r="Y14" t="s">
        <v>39</v>
      </c>
      <c r="Z14" t="s">
        <v>38</v>
      </c>
      <c r="AA14" t="s">
        <v>39</v>
      </c>
      <c r="AB14" t="s">
        <v>38</v>
      </c>
      <c r="AC14" s="1">
        <v>42123</v>
      </c>
    </row>
    <row r="15" spans="1:29" x14ac:dyDescent="0.25">
      <c r="A15" t="s">
        <v>343</v>
      </c>
      <c r="B15" t="s">
        <v>30</v>
      </c>
      <c r="D15" t="s">
        <v>48</v>
      </c>
      <c r="G15" t="s">
        <v>50</v>
      </c>
      <c r="I15" t="s">
        <v>34</v>
      </c>
      <c r="J15" t="s">
        <v>34</v>
      </c>
      <c r="K15" t="s">
        <v>44</v>
      </c>
      <c r="L15" t="s">
        <v>44</v>
      </c>
      <c r="M15" t="s">
        <v>44</v>
      </c>
      <c r="N15" t="s">
        <v>37</v>
      </c>
      <c r="O15" t="s">
        <v>37</v>
      </c>
      <c r="P15" t="s">
        <v>44</v>
      </c>
      <c r="Q15" t="s">
        <v>44</v>
      </c>
      <c r="R15" t="s">
        <v>44</v>
      </c>
      <c r="S15" t="s">
        <v>63</v>
      </c>
      <c r="T15" t="s">
        <v>38</v>
      </c>
      <c r="X15" t="s">
        <v>38</v>
      </c>
      <c r="Y15" t="s">
        <v>39</v>
      </c>
      <c r="Z15" t="s">
        <v>38</v>
      </c>
      <c r="AA15" t="s">
        <v>39</v>
      </c>
      <c r="AB15" t="s">
        <v>39</v>
      </c>
      <c r="AC15" s="1">
        <v>42123</v>
      </c>
    </row>
    <row r="16" spans="1:29" x14ac:dyDescent="0.25">
      <c r="A16" t="s">
        <v>344</v>
      </c>
      <c r="B16" t="s">
        <v>41</v>
      </c>
      <c r="D16" t="s">
        <v>61</v>
      </c>
      <c r="G16" t="s">
        <v>33</v>
      </c>
      <c r="I16" t="s">
        <v>34</v>
      </c>
      <c r="J16" t="s">
        <v>34</v>
      </c>
      <c r="K16" t="s">
        <v>44</v>
      </c>
      <c r="L16" t="s">
        <v>44</v>
      </c>
      <c r="M16" t="s">
        <v>37</v>
      </c>
      <c r="N16" t="s">
        <v>37</v>
      </c>
      <c r="O16" t="s">
        <v>37</v>
      </c>
      <c r="P16" t="s">
        <v>37</v>
      </c>
      <c r="Q16" t="s">
        <v>37</v>
      </c>
      <c r="R16" t="s">
        <v>44</v>
      </c>
      <c r="S16" t="s">
        <v>34</v>
      </c>
      <c r="T16" t="s">
        <v>38</v>
      </c>
      <c r="X16" t="s">
        <v>38</v>
      </c>
      <c r="Y16" t="s">
        <v>39</v>
      </c>
      <c r="Z16" t="s">
        <v>38</v>
      </c>
      <c r="AA16" t="s">
        <v>38</v>
      </c>
      <c r="AB16" t="s">
        <v>39</v>
      </c>
      <c r="AC16" s="1">
        <v>42123</v>
      </c>
    </row>
    <row r="17" spans="1:29" x14ac:dyDescent="0.25">
      <c r="A17" t="s">
        <v>345</v>
      </c>
      <c r="B17" t="s">
        <v>68</v>
      </c>
      <c r="D17" t="s">
        <v>42</v>
      </c>
      <c r="G17" t="s">
        <v>50</v>
      </c>
      <c r="I17" t="s">
        <v>34</v>
      </c>
      <c r="J17" t="s">
        <v>35</v>
      </c>
      <c r="K17" t="s">
        <v>44</v>
      </c>
      <c r="L17" t="s">
        <v>36</v>
      </c>
      <c r="M17" t="s">
        <v>36</v>
      </c>
      <c r="N17" t="s">
        <v>44</v>
      </c>
      <c r="O17" t="s">
        <v>36</v>
      </c>
      <c r="P17" t="s">
        <v>37</v>
      </c>
      <c r="Q17" t="s">
        <v>44</v>
      </c>
      <c r="R17" t="s">
        <v>37</v>
      </c>
      <c r="S17" t="s">
        <v>34</v>
      </c>
      <c r="T17" t="s">
        <v>38</v>
      </c>
      <c r="X17" t="s">
        <v>38</v>
      </c>
      <c r="Y17" t="s">
        <v>39</v>
      </c>
      <c r="Z17" t="s">
        <v>39</v>
      </c>
      <c r="AA17" t="s">
        <v>39</v>
      </c>
      <c r="AB17" t="s">
        <v>39</v>
      </c>
      <c r="AC17" s="1">
        <v>42123</v>
      </c>
    </row>
    <row r="18" spans="1:29" x14ac:dyDescent="0.25">
      <c r="A18" t="s">
        <v>346</v>
      </c>
      <c r="B18" t="s">
        <v>68</v>
      </c>
      <c r="D18" t="s">
        <v>48</v>
      </c>
      <c r="G18" t="s">
        <v>50</v>
      </c>
      <c r="I18" t="s">
        <v>35</v>
      </c>
      <c r="J18" t="s">
        <v>35</v>
      </c>
      <c r="K18" t="s">
        <v>36</v>
      </c>
      <c r="L18" t="s">
        <v>37</v>
      </c>
      <c r="M18" t="s">
        <v>37</v>
      </c>
      <c r="N18" t="s">
        <v>44</v>
      </c>
      <c r="O18" t="s">
        <v>37</v>
      </c>
      <c r="P18" t="s">
        <v>44</v>
      </c>
      <c r="Q18" t="s">
        <v>44</v>
      </c>
      <c r="R18" t="s">
        <v>59</v>
      </c>
      <c r="S18" t="s">
        <v>63</v>
      </c>
      <c r="T18" t="s">
        <v>38</v>
      </c>
      <c r="X18" t="s">
        <v>38</v>
      </c>
      <c r="Y18" t="s">
        <v>39</v>
      </c>
      <c r="Z18" t="s">
        <v>39</v>
      </c>
      <c r="AA18" t="s">
        <v>39</v>
      </c>
      <c r="AB18" t="s">
        <v>39</v>
      </c>
      <c r="AC18" s="1">
        <v>42123</v>
      </c>
    </row>
    <row r="19" spans="1:29" x14ac:dyDescent="0.25">
      <c r="A19" t="s">
        <v>347</v>
      </c>
      <c r="B19" t="s">
        <v>56</v>
      </c>
      <c r="D19" t="s">
        <v>81</v>
      </c>
      <c r="G19" t="s">
        <v>50</v>
      </c>
      <c r="I19" t="s">
        <v>34</v>
      </c>
      <c r="J19" t="s">
        <v>35</v>
      </c>
      <c r="K19" t="s">
        <v>36</v>
      </c>
      <c r="L19" t="s">
        <v>37</v>
      </c>
      <c r="M19" t="s">
        <v>37</v>
      </c>
      <c r="N19" t="s">
        <v>37</v>
      </c>
      <c r="O19" t="s">
        <v>36</v>
      </c>
      <c r="P19" t="s">
        <v>44</v>
      </c>
      <c r="Q19" t="s">
        <v>44</v>
      </c>
      <c r="R19" t="s">
        <v>58</v>
      </c>
      <c r="S19" t="s">
        <v>34</v>
      </c>
      <c r="T19" t="s">
        <v>38</v>
      </c>
      <c r="X19" t="s">
        <v>38</v>
      </c>
      <c r="Z19" t="s">
        <v>39</v>
      </c>
      <c r="AA19" t="s">
        <v>39</v>
      </c>
      <c r="AB19" t="s">
        <v>39</v>
      </c>
      <c r="AC19" s="1">
        <v>42123</v>
      </c>
    </row>
    <row r="20" spans="1:29" x14ac:dyDescent="0.25">
      <c r="A20" t="s">
        <v>348</v>
      </c>
      <c r="B20" t="s">
        <v>53</v>
      </c>
      <c r="D20" t="s">
        <v>48</v>
      </c>
      <c r="G20" t="s">
        <v>50</v>
      </c>
      <c r="I20" t="s">
        <v>34</v>
      </c>
      <c r="J20" t="s">
        <v>34</v>
      </c>
      <c r="K20" t="s">
        <v>37</v>
      </c>
      <c r="L20" t="s">
        <v>37</v>
      </c>
      <c r="M20" t="s">
        <v>37</v>
      </c>
      <c r="N20" t="s">
        <v>44</v>
      </c>
      <c r="O20" t="s">
        <v>37</v>
      </c>
      <c r="P20" t="s">
        <v>37</v>
      </c>
      <c r="Q20" t="s">
        <v>44</v>
      </c>
      <c r="R20" t="s">
        <v>59</v>
      </c>
      <c r="S20" t="s">
        <v>34</v>
      </c>
      <c r="T20" t="s">
        <v>38</v>
      </c>
      <c r="X20" t="s">
        <v>38</v>
      </c>
      <c r="Y20" t="s">
        <v>39</v>
      </c>
      <c r="Z20" t="s">
        <v>39</v>
      </c>
      <c r="AA20" t="s">
        <v>39</v>
      </c>
      <c r="AB20" t="s">
        <v>39</v>
      </c>
      <c r="AC20" s="1">
        <v>42123</v>
      </c>
    </row>
    <row r="21" spans="1:29" x14ac:dyDescent="0.25">
      <c r="A21" t="s">
        <v>349</v>
      </c>
      <c r="B21" t="s">
        <v>53</v>
      </c>
      <c r="D21" t="s">
        <v>119</v>
      </c>
      <c r="G21" t="s">
        <v>33</v>
      </c>
      <c r="I21" t="s">
        <v>35</v>
      </c>
      <c r="J21" t="s">
        <v>35</v>
      </c>
      <c r="K21" t="s">
        <v>44</v>
      </c>
      <c r="L21" t="s">
        <v>37</v>
      </c>
      <c r="M21" t="s">
        <v>37</v>
      </c>
      <c r="N21" t="s">
        <v>37</v>
      </c>
      <c r="O21" t="s">
        <v>37</v>
      </c>
      <c r="P21" t="s">
        <v>36</v>
      </c>
      <c r="Q21" t="s">
        <v>36</v>
      </c>
      <c r="R21" t="s">
        <v>36</v>
      </c>
      <c r="S21" t="s">
        <v>34</v>
      </c>
      <c r="T21" t="s">
        <v>38</v>
      </c>
      <c r="X21" t="s">
        <v>39</v>
      </c>
      <c r="Y21" t="s">
        <v>39</v>
      </c>
      <c r="Z21" t="s">
        <v>38</v>
      </c>
      <c r="AA21" t="s">
        <v>39</v>
      </c>
      <c r="AB21" t="s">
        <v>39</v>
      </c>
      <c r="AC21" s="1">
        <v>42123</v>
      </c>
    </row>
    <row r="22" spans="1:29" x14ac:dyDescent="0.25">
      <c r="A22" t="s">
        <v>350</v>
      </c>
      <c r="B22" t="s">
        <v>65</v>
      </c>
      <c r="D22" t="s">
        <v>31</v>
      </c>
      <c r="F22" t="s">
        <v>351</v>
      </c>
      <c r="G22" t="s">
        <v>50</v>
      </c>
      <c r="I22" t="s">
        <v>34</v>
      </c>
      <c r="J22" t="s">
        <v>34</v>
      </c>
      <c r="K22" t="s">
        <v>44</v>
      </c>
      <c r="L22" t="s">
        <v>44</v>
      </c>
      <c r="M22" t="s">
        <v>37</v>
      </c>
      <c r="N22" t="s">
        <v>37</v>
      </c>
      <c r="O22" t="s">
        <v>37</v>
      </c>
      <c r="P22" t="s">
        <v>37</v>
      </c>
      <c r="Q22" t="s">
        <v>36</v>
      </c>
      <c r="R22" t="s">
        <v>36</v>
      </c>
      <c r="S22" t="s">
        <v>63</v>
      </c>
      <c r="T22" t="s">
        <v>38</v>
      </c>
      <c r="X22" t="s">
        <v>39</v>
      </c>
      <c r="Y22" t="s">
        <v>39</v>
      </c>
      <c r="Z22" t="s">
        <v>39</v>
      </c>
      <c r="AA22" t="s">
        <v>38</v>
      </c>
      <c r="AB22" t="s">
        <v>39</v>
      </c>
      <c r="AC22" s="1">
        <v>42123</v>
      </c>
    </row>
    <row r="23" spans="1:29" x14ac:dyDescent="0.25">
      <c r="A23" t="s">
        <v>352</v>
      </c>
      <c r="B23" t="s">
        <v>65</v>
      </c>
      <c r="D23" t="s">
        <v>31</v>
      </c>
      <c r="G23" t="s">
        <v>33</v>
      </c>
      <c r="I23" t="s">
        <v>35</v>
      </c>
      <c r="J23" t="s">
        <v>35</v>
      </c>
      <c r="K23" t="s">
        <v>44</v>
      </c>
      <c r="L23" t="s">
        <v>36</v>
      </c>
      <c r="M23" t="s">
        <v>36</v>
      </c>
      <c r="N23" t="s">
        <v>37</v>
      </c>
      <c r="O23" t="s">
        <v>36</v>
      </c>
      <c r="P23" t="s">
        <v>36</v>
      </c>
      <c r="Q23" t="s">
        <v>36</v>
      </c>
      <c r="R23" t="s">
        <v>36</v>
      </c>
      <c r="S23" t="s">
        <v>35</v>
      </c>
      <c r="T23" t="s">
        <v>38</v>
      </c>
      <c r="X23" t="s">
        <v>39</v>
      </c>
      <c r="Y23" t="s">
        <v>39</v>
      </c>
      <c r="Z23" t="s">
        <v>39</v>
      </c>
      <c r="AA23" t="s">
        <v>39</v>
      </c>
      <c r="AB23" t="s">
        <v>39</v>
      </c>
      <c r="AC23" s="1">
        <v>42124</v>
      </c>
    </row>
    <row r="24" spans="1:29" x14ac:dyDescent="0.25">
      <c r="A24" t="s">
        <v>353</v>
      </c>
      <c r="B24" t="s">
        <v>47</v>
      </c>
      <c r="D24" t="s">
        <v>61</v>
      </c>
      <c r="G24" t="s">
        <v>50</v>
      </c>
      <c r="I24" t="s">
        <v>63</v>
      </c>
      <c r="J24" t="s">
        <v>45</v>
      </c>
      <c r="K24" t="s">
        <v>92</v>
      </c>
      <c r="L24" t="s">
        <v>59</v>
      </c>
      <c r="M24" t="s">
        <v>44</v>
      </c>
      <c r="N24" t="s">
        <v>37</v>
      </c>
      <c r="O24" t="s">
        <v>59</v>
      </c>
      <c r="P24" t="s">
        <v>37</v>
      </c>
      <c r="Q24" t="s">
        <v>37</v>
      </c>
      <c r="R24" t="s">
        <v>37</v>
      </c>
      <c r="S24" t="s">
        <v>63</v>
      </c>
      <c r="T24" t="s">
        <v>38</v>
      </c>
      <c r="X24" t="s">
        <v>38</v>
      </c>
      <c r="Y24" t="s">
        <v>39</v>
      </c>
      <c r="Z24" t="s">
        <v>38</v>
      </c>
      <c r="AA24" t="s">
        <v>39</v>
      </c>
      <c r="AB24" t="s">
        <v>39</v>
      </c>
      <c r="AC24" s="1">
        <v>42124</v>
      </c>
    </row>
    <row r="25" spans="1:29" x14ac:dyDescent="0.25">
      <c r="A25" t="s">
        <v>354</v>
      </c>
      <c r="B25" t="s">
        <v>30</v>
      </c>
      <c r="D25" t="s">
        <v>31</v>
      </c>
      <c r="G25" t="s">
        <v>50</v>
      </c>
      <c r="I25" t="s">
        <v>63</v>
      </c>
      <c r="J25" t="s">
        <v>63</v>
      </c>
      <c r="K25" t="s">
        <v>44</v>
      </c>
      <c r="L25" t="s">
        <v>44</v>
      </c>
      <c r="M25" t="s">
        <v>44</v>
      </c>
      <c r="N25" t="s">
        <v>37</v>
      </c>
      <c r="O25" t="s">
        <v>37</v>
      </c>
      <c r="P25" t="s">
        <v>37</v>
      </c>
      <c r="Q25" t="s">
        <v>37</v>
      </c>
      <c r="R25" t="s">
        <v>37</v>
      </c>
      <c r="S25" t="s">
        <v>63</v>
      </c>
      <c r="T25" t="s">
        <v>38</v>
      </c>
      <c r="X25" t="s">
        <v>38</v>
      </c>
      <c r="Y25" t="s">
        <v>39</v>
      </c>
      <c r="Z25" t="s">
        <v>38</v>
      </c>
      <c r="AA25" t="s">
        <v>39</v>
      </c>
      <c r="AB25" t="s">
        <v>39</v>
      </c>
      <c r="AC25" s="1">
        <v>42124</v>
      </c>
    </row>
    <row r="26" spans="1:29" x14ac:dyDescent="0.25">
      <c r="A26" t="s">
        <v>355</v>
      </c>
      <c r="B26" t="s">
        <v>255</v>
      </c>
      <c r="D26" t="s">
        <v>48</v>
      </c>
      <c r="G26" t="s">
        <v>33</v>
      </c>
      <c r="I26" t="s">
        <v>34</v>
      </c>
      <c r="J26" t="s">
        <v>34</v>
      </c>
      <c r="K26" t="s">
        <v>37</v>
      </c>
      <c r="L26" t="s">
        <v>59</v>
      </c>
      <c r="M26" t="s">
        <v>37</v>
      </c>
      <c r="N26" t="s">
        <v>37</v>
      </c>
      <c r="O26" t="s">
        <v>37</v>
      </c>
      <c r="P26" t="s">
        <v>37</v>
      </c>
      <c r="Q26" t="s">
        <v>37</v>
      </c>
      <c r="R26" t="s">
        <v>37</v>
      </c>
      <c r="S26" t="s">
        <v>34</v>
      </c>
      <c r="T26" t="s">
        <v>38</v>
      </c>
      <c r="X26" t="s">
        <v>38</v>
      </c>
      <c r="Y26" t="s">
        <v>39</v>
      </c>
      <c r="Z26" t="s">
        <v>39</v>
      </c>
      <c r="AA26" t="s">
        <v>38</v>
      </c>
      <c r="AB26" t="s">
        <v>38</v>
      </c>
      <c r="AC26" s="1">
        <v>42125</v>
      </c>
    </row>
    <row r="27" spans="1:29" x14ac:dyDescent="0.25">
      <c r="A27" t="s">
        <v>356</v>
      </c>
      <c r="B27" t="s">
        <v>30</v>
      </c>
      <c r="D27" t="s">
        <v>31</v>
      </c>
      <c r="G27" t="s">
        <v>33</v>
      </c>
      <c r="I27" t="s">
        <v>34</v>
      </c>
      <c r="J27" t="s">
        <v>34</v>
      </c>
      <c r="K27" t="s">
        <v>44</v>
      </c>
      <c r="L27" t="s">
        <v>37</v>
      </c>
      <c r="M27" t="s">
        <v>37</v>
      </c>
      <c r="N27" t="s">
        <v>44</v>
      </c>
      <c r="O27" t="s">
        <v>44</v>
      </c>
      <c r="P27" t="s">
        <v>44</v>
      </c>
      <c r="Q27" t="s">
        <v>37</v>
      </c>
      <c r="R27" t="s">
        <v>37</v>
      </c>
      <c r="S27" t="s">
        <v>34</v>
      </c>
      <c r="T27" t="s">
        <v>38</v>
      </c>
      <c r="X27" t="s">
        <v>38</v>
      </c>
      <c r="Y27" t="s">
        <v>39</v>
      </c>
      <c r="Z27" t="s">
        <v>38</v>
      </c>
      <c r="AA27" t="s">
        <v>39</v>
      </c>
      <c r="AB27" t="s">
        <v>39</v>
      </c>
      <c r="AC27" s="1">
        <v>42125</v>
      </c>
    </row>
    <row r="28" spans="1:29" x14ac:dyDescent="0.25">
      <c r="A28" t="s">
        <v>357</v>
      </c>
      <c r="B28" t="s">
        <v>53</v>
      </c>
      <c r="D28" t="s">
        <v>61</v>
      </c>
      <c r="F28" t="s">
        <v>103</v>
      </c>
      <c r="G28" t="s">
        <v>50</v>
      </c>
      <c r="I28" t="s">
        <v>34</v>
      </c>
      <c r="J28" t="s">
        <v>51</v>
      </c>
      <c r="K28" t="s">
        <v>59</v>
      </c>
      <c r="L28" t="s">
        <v>59</v>
      </c>
      <c r="M28" t="s">
        <v>44</v>
      </c>
      <c r="N28" t="s">
        <v>44</v>
      </c>
      <c r="O28" t="s">
        <v>37</v>
      </c>
      <c r="P28" t="s">
        <v>37</v>
      </c>
      <c r="Q28" t="s">
        <v>37</v>
      </c>
      <c r="R28" t="s">
        <v>58</v>
      </c>
      <c r="S28" t="s">
        <v>51</v>
      </c>
      <c r="T28" t="s">
        <v>38</v>
      </c>
      <c r="X28" t="s">
        <v>38</v>
      </c>
      <c r="Y28" t="s">
        <v>39</v>
      </c>
      <c r="Z28" t="s">
        <v>38</v>
      </c>
      <c r="AA28" t="s">
        <v>39</v>
      </c>
      <c r="AB28" t="s">
        <v>39</v>
      </c>
      <c r="AC28" s="1">
        <v>42125</v>
      </c>
    </row>
    <row r="29" spans="1:29" x14ac:dyDescent="0.25">
      <c r="A29" t="s">
        <v>358</v>
      </c>
      <c r="B29" t="s">
        <v>255</v>
      </c>
      <c r="D29" t="s">
        <v>73</v>
      </c>
      <c r="E29" t="s">
        <v>210</v>
      </c>
      <c r="G29" t="s">
        <v>50</v>
      </c>
      <c r="I29" t="s">
        <v>34</v>
      </c>
      <c r="J29" t="s">
        <v>63</v>
      </c>
      <c r="K29" t="s">
        <v>59</v>
      </c>
      <c r="L29" t="s">
        <v>59</v>
      </c>
      <c r="M29" t="s">
        <v>44</v>
      </c>
      <c r="N29" t="s">
        <v>37</v>
      </c>
      <c r="O29" t="s">
        <v>37</v>
      </c>
      <c r="P29" t="s">
        <v>36</v>
      </c>
      <c r="Q29" t="s">
        <v>44</v>
      </c>
      <c r="R29" t="s">
        <v>44</v>
      </c>
      <c r="S29" t="s">
        <v>63</v>
      </c>
      <c r="T29" t="s">
        <v>38</v>
      </c>
      <c r="X29" t="s">
        <v>38</v>
      </c>
      <c r="Y29" t="s">
        <v>39</v>
      </c>
      <c r="Z29" t="s">
        <v>38</v>
      </c>
      <c r="AA29" t="s">
        <v>39</v>
      </c>
      <c r="AB29" t="s">
        <v>38</v>
      </c>
      <c r="AC29" s="1">
        <v>42125</v>
      </c>
    </row>
    <row r="30" spans="1:29" x14ac:dyDescent="0.25">
      <c r="A30" t="s">
        <v>359</v>
      </c>
      <c r="B30" t="s">
        <v>53</v>
      </c>
      <c r="D30" t="s">
        <v>61</v>
      </c>
      <c r="F30" t="s">
        <v>360</v>
      </c>
      <c r="G30" t="s">
        <v>33</v>
      </c>
      <c r="I30" t="s">
        <v>34</v>
      </c>
      <c r="J30" t="s">
        <v>45</v>
      </c>
      <c r="K30" t="s">
        <v>92</v>
      </c>
      <c r="L30" t="s">
        <v>59</v>
      </c>
      <c r="M30" t="s">
        <v>59</v>
      </c>
      <c r="N30" t="s">
        <v>36</v>
      </c>
      <c r="O30" t="s">
        <v>36</v>
      </c>
      <c r="P30" t="s">
        <v>36</v>
      </c>
      <c r="Q30" t="s">
        <v>36</v>
      </c>
      <c r="R30" t="s">
        <v>36</v>
      </c>
      <c r="S30" t="s">
        <v>34</v>
      </c>
      <c r="T30" t="s">
        <v>38</v>
      </c>
      <c r="X30" t="s">
        <v>39</v>
      </c>
      <c r="Y30" t="s">
        <v>39</v>
      </c>
      <c r="Z30" t="s">
        <v>38</v>
      </c>
      <c r="AA30" t="s">
        <v>39</v>
      </c>
      <c r="AB30" t="s">
        <v>39</v>
      </c>
      <c r="AC30" s="1">
        <v>42127</v>
      </c>
    </row>
    <row r="31" spans="1:29" x14ac:dyDescent="0.25">
      <c r="A31" t="s">
        <v>361</v>
      </c>
      <c r="B31" t="s">
        <v>68</v>
      </c>
      <c r="D31" t="s">
        <v>103</v>
      </c>
      <c r="G31" t="s">
        <v>50</v>
      </c>
      <c r="I31" t="s">
        <v>34</v>
      </c>
      <c r="J31" t="s">
        <v>63</v>
      </c>
      <c r="K31" t="s">
        <v>59</v>
      </c>
      <c r="L31" t="s">
        <v>59</v>
      </c>
      <c r="M31" t="s">
        <v>59</v>
      </c>
      <c r="N31" t="s">
        <v>44</v>
      </c>
      <c r="O31" t="s">
        <v>37</v>
      </c>
      <c r="P31" t="s">
        <v>44</v>
      </c>
      <c r="Q31" t="s">
        <v>44</v>
      </c>
      <c r="R31" t="s">
        <v>44</v>
      </c>
      <c r="S31" t="s">
        <v>63</v>
      </c>
      <c r="T31" t="s">
        <v>38</v>
      </c>
      <c r="X31" t="s">
        <v>38</v>
      </c>
      <c r="Y31" t="s">
        <v>39</v>
      </c>
      <c r="Z31" t="s">
        <v>38</v>
      </c>
      <c r="AA31" t="s">
        <v>39</v>
      </c>
      <c r="AB31" t="s">
        <v>39</v>
      </c>
      <c r="AC31" s="1">
        <v>42128</v>
      </c>
    </row>
    <row r="32" spans="1:29" x14ac:dyDescent="0.25">
      <c r="A32" t="s">
        <v>362</v>
      </c>
      <c r="B32" t="s">
        <v>56</v>
      </c>
      <c r="D32" t="s">
        <v>48</v>
      </c>
      <c r="G32" t="s">
        <v>33</v>
      </c>
      <c r="I32" t="s">
        <v>34</v>
      </c>
      <c r="J32" t="s">
        <v>35</v>
      </c>
      <c r="K32" t="s">
        <v>36</v>
      </c>
      <c r="L32" t="s">
        <v>36</v>
      </c>
      <c r="M32" t="s">
        <v>36</v>
      </c>
      <c r="N32" t="s">
        <v>36</v>
      </c>
      <c r="O32" t="s">
        <v>36</v>
      </c>
      <c r="P32" t="s">
        <v>36</v>
      </c>
      <c r="Q32" t="s">
        <v>36</v>
      </c>
      <c r="R32" t="s">
        <v>37</v>
      </c>
      <c r="S32" t="s">
        <v>35</v>
      </c>
      <c r="T32" t="s">
        <v>38</v>
      </c>
      <c r="X32" t="s">
        <v>39</v>
      </c>
      <c r="Y32" t="s">
        <v>39</v>
      </c>
      <c r="Z32" t="s">
        <v>39</v>
      </c>
      <c r="AA32" t="s">
        <v>39</v>
      </c>
      <c r="AB32" t="s">
        <v>39</v>
      </c>
      <c r="AC32" s="1">
        <v>42128</v>
      </c>
    </row>
    <row r="33" spans="1:29" x14ac:dyDescent="0.25">
      <c r="A33" t="s">
        <v>363</v>
      </c>
      <c r="B33" t="s">
        <v>41</v>
      </c>
      <c r="D33" t="s">
        <v>48</v>
      </c>
      <c r="F33" t="s">
        <v>158</v>
      </c>
      <c r="G33" t="s">
        <v>33</v>
      </c>
      <c r="I33" t="s">
        <v>34</v>
      </c>
      <c r="J33" t="s">
        <v>35</v>
      </c>
      <c r="K33" t="s">
        <v>37</v>
      </c>
      <c r="L33" t="s">
        <v>37</v>
      </c>
      <c r="M33" t="s">
        <v>36</v>
      </c>
      <c r="N33" t="s">
        <v>37</v>
      </c>
      <c r="O33" t="s">
        <v>36</v>
      </c>
      <c r="P33" t="s">
        <v>36</v>
      </c>
      <c r="Q33" t="s">
        <v>37</v>
      </c>
      <c r="R33" t="s">
        <v>44</v>
      </c>
      <c r="S33" t="s">
        <v>34</v>
      </c>
      <c r="T33" t="s">
        <v>38</v>
      </c>
      <c r="X33" t="s">
        <v>38</v>
      </c>
      <c r="Y33" t="s">
        <v>39</v>
      </c>
      <c r="Z33" t="s">
        <v>39</v>
      </c>
      <c r="AA33" t="s">
        <v>39</v>
      </c>
      <c r="AB33" t="s">
        <v>39</v>
      </c>
      <c r="AC33" s="1">
        <v>42128</v>
      </c>
    </row>
    <row r="34" spans="1:29" x14ac:dyDescent="0.25">
      <c r="A34" t="s">
        <v>364</v>
      </c>
      <c r="B34" t="s">
        <v>41</v>
      </c>
      <c r="D34" t="s">
        <v>48</v>
      </c>
      <c r="F34" t="s">
        <v>158</v>
      </c>
      <c r="G34" t="s">
        <v>33</v>
      </c>
      <c r="I34" t="s">
        <v>35</v>
      </c>
      <c r="J34" t="s">
        <v>35</v>
      </c>
      <c r="K34" t="s">
        <v>36</v>
      </c>
      <c r="L34" t="s">
        <v>37</v>
      </c>
      <c r="M34" t="s">
        <v>36</v>
      </c>
      <c r="N34" t="s">
        <v>36</v>
      </c>
      <c r="O34" t="s">
        <v>36</v>
      </c>
      <c r="P34" t="s">
        <v>37</v>
      </c>
      <c r="Q34" t="s">
        <v>37</v>
      </c>
      <c r="R34" t="s">
        <v>37</v>
      </c>
      <c r="S34" t="s">
        <v>35</v>
      </c>
      <c r="T34" t="s">
        <v>38</v>
      </c>
      <c r="X34" t="s">
        <v>38</v>
      </c>
      <c r="Y34" t="s">
        <v>39</v>
      </c>
      <c r="Z34" t="s">
        <v>39</v>
      </c>
      <c r="AA34" t="s">
        <v>39</v>
      </c>
      <c r="AB34" t="s">
        <v>39</v>
      </c>
      <c r="AC34" s="1">
        <v>42130</v>
      </c>
    </row>
    <row r="35" spans="1:29" x14ac:dyDescent="0.25">
      <c r="A35" t="s">
        <v>365</v>
      </c>
      <c r="B35" t="s">
        <v>255</v>
      </c>
      <c r="D35" t="s">
        <v>73</v>
      </c>
      <c r="E35" t="s">
        <v>366</v>
      </c>
      <c r="G35" t="s">
        <v>50</v>
      </c>
      <c r="I35" t="s">
        <v>35</v>
      </c>
      <c r="J35" t="s">
        <v>34</v>
      </c>
      <c r="K35" t="s">
        <v>37</v>
      </c>
      <c r="L35" t="s">
        <v>44</v>
      </c>
      <c r="M35" t="s">
        <v>37</v>
      </c>
      <c r="N35" t="s">
        <v>37</v>
      </c>
      <c r="O35" t="s">
        <v>37</v>
      </c>
      <c r="P35" t="s">
        <v>36</v>
      </c>
      <c r="Q35" t="s">
        <v>36</v>
      </c>
      <c r="R35" t="s">
        <v>37</v>
      </c>
      <c r="S35" t="s">
        <v>34</v>
      </c>
      <c r="T35" t="s">
        <v>38</v>
      </c>
      <c r="X35" t="s">
        <v>38</v>
      </c>
      <c r="Y35" t="s">
        <v>39</v>
      </c>
      <c r="Z35" t="s">
        <v>39</v>
      </c>
      <c r="AA35" t="s">
        <v>39</v>
      </c>
      <c r="AB35" t="s">
        <v>39</v>
      </c>
      <c r="AC35" s="1">
        <v>42136</v>
      </c>
    </row>
    <row r="36" spans="1:29" x14ac:dyDescent="0.25">
      <c r="A36" t="s">
        <v>367</v>
      </c>
      <c r="B36" t="s">
        <v>56</v>
      </c>
      <c r="D36" t="s">
        <v>31</v>
      </c>
      <c r="F36" t="s">
        <v>368</v>
      </c>
      <c r="G36" t="s">
        <v>50</v>
      </c>
      <c r="I36" t="s">
        <v>34</v>
      </c>
      <c r="J36" t="s">
        <v>63</v>
      </c>
      <c r="K36" t="s">
        <v>37</v>
      </c>
      <c r="L36" t="s">
        <v>37</v>
      </c>
      <c r="M36" t="s">
        <v>37</v>
      </c>
      <c r="N36" t="s">
        <v>44</v>
      </c>
      <c r="O36" t="s">
        <v>44</v>
      </c>
      <c r="P36" t="s">
        <v>37</v>
      </c>
      <c r="Q36" t="s">
        <v>37</v>
      </c>
      <c r="R36" t="s">
        <v>44</v>
      </c>
      <c r="S36" t="s">
        <v>34</v>
      </c>
      <c r="T36" t="s">
        <v>38</v>
      </c>
      <c r="X36" t="s">
        <v>39</v>
      </c>
      <c r="Y36" t="s">
        <v>39</v>
      </c>
      <c r="Z36" t="s">
        <v>38</v>
      </c>
      <c r="AA36" t="s">
        <v>39</v>
      </c>
      <c r="AB36" t="s">
        <v>39</v>
      </c>
      <c r="AC36" s="1">
        <v>42144</v>
      </c>
    </row>
    <row r="37" spans="1:29" x14ac:dyDescent="0.25">
      <c r="A37" t="s">
        <v>369</v>
      </c>
      <c r="B37" t="s">
        <v>53</v>
      </c>
      <c r="D37" t="s">
        <v>103</v>
      </c>
      <c r="F37" t="s">
        <v>370</v>
      </c>
      <c r="G37" t="s">
        <v>50</v>
      </c>
      <c r="I37" t="s">
        <v>34</v>
      </c>
      <c r="J37" t="s">
        <v>35</v>
      </c>
      <c r="K37" t="s">
        <v>36</v>
      </c>
      <c r="L37" t="s">
        <v>44</v>
      </c>
      <c r="M37" t="s">
        <v>36</v>
      </c>
      <c r="N37" t="s">
        <v>37</v>
      </c>
      <c r="O37" t="s">
        <v>36</v>
      </c>
      <c r="P37" t="s">
        <v>36</v>
      </c>
      <c r="Q37" t="s">
        <v>37</v>
      </c>
      <c r="R37" t="s">
        <v>59</v>
      </c>
      <c r="S37" t="s">
        <v>35</v>
      </c>
      <c r="T37" t="s">
        <v>38</v>
      </c>
      <c r="X37" t="s">
        <v>38</v>
      </c>
      <c r="Y37" t="s">
        <v>39</v>
      </c>
      <c r="Z37" t="s">
        <v>39</v>
      </c>
      <c r="AA37" t="s">
        <v>39</v>
      </c>
      <c r="AB37" t="s">
        <v>39</v>
      </c>
      <c r="AC37" s="1">
        <v>42148</v>
      </c>
    </row>
    <row r="38" spans="1:29" x14ac:dyDescent="0.25">
      <c r="A38" t="s">
        <v>371</v>
      </c>
      <c r="B38" t="s">
        <v>56</v>
      </c>
      <c r="D38" t="s">
        <v>61</v>
      </c>
      <c r="G38" t="s">
        <v>33</v>
      </c>
      <c r="I38" t="s">
        <v>34</v>
      </c>
      <c r="J38" t="s">
        <v>63</v>
      </c>
      <c r="K38" t="s">
        <v>59</v>
      </c>
      <c r="L38" t="s">
        <v>44</v>
      </c>
      <c r="M38" t="s">
        <v>37</v>
      </c>
      <c r="N38" t="s">
        <v>44</v>
      </c>
      <c r="O38" t="s">
        <v>44</v>
      </c>
      <c r="P38" t="s">
        <v>59</v>
      </c>
      <c r="Q38" t="s">
        <v>37</v>
      </c>
      <c r="R38" t="s">
        <v>59</v>
      </c>
      <c r="S38" t="s">
        <v>63</v>
      </c>
      <c r="T38" t="s">
        <v>38</v>
      </c>
      <c r="X38" t="s">
        <v>38</v>
      </c>
      <c r="Y38" t="s">
        <v>39</v>
      </c>
      <c r="Z38" t="s">
        <v>38</v>
      </c>
      <c r="AA38" t="s">
        <v>39</v>
      </c>
      <c r="AB38" t="s">
        <v>39</v>
      </c>
      <c r="AC38" s="1">
        <v>42151</v>
      </c>
    </row>
    <row r="39" spans="1:29" x14ac:dyDescent="0.25">
      <c r="A39" t="s">
        <v>372</v>
      </c>
      <c r="B39" t="s">
        <v>68</v>
      </c>
      <c r="D39" t="s">
        <v>42</v>
      </c>
      <c r="G39" t="s">
        <v>33</v>
      </c>
      <c r="I39" t="s">
        <v>34</v>
      </c>
      <c r="J39" t="s">
        <v>34</v>
      </c>
      <c r="K39" t="s">
        <v>36</v>
      </c>
      <c r="L39" t="s">
        <v>44</v>
      </c>
      <c r="M39" t="s">
        <v>37</v>
      </c>
      <c r="N39" t="s">
        <v>37</v>
      </c>
      <c r="O39" t="s">
        <v>37</v>
      </c>
      <c r="P39" t="s">
        <v>44</v>
      </c>
      <c r="Q39" t="s">
        <v>37</v>
      </c>
      <c r="R39" t="s">
        <v>44</v>
      </c>
      <c r="S39" t="s">
        <v>34</v>
      </c>
      <c r="T39" t="s">
        <v>38</v>
      </c>
      <c r="X39" t="s">
        <v>38</v>
      </c>
      <c r="Y39" t="s">
        <v>39</v>
      </c>
      <c r="Z39" t="s">
        <v>39</v>
      </c>
      <c r="AA39" t="s">
        <v>39</v>
      </c>
      <c r="AB39" t="s">
        <v>39</v>
      </c>
      <c r="AC39" s="1">
        <v>42151</v>
      </c>
    </row>
    <row r="40" spans="1:29" x14ac:dyDescent="0.25">
      <c r="A40" t="s">
        <v>373</v>
      </c>
      <c r="B40" t="s">
        <v>68</v>
      </c>
      <c r="D40" t="s">
        <v>103</v>
      </c>
      <c r="F40" t="s">
        <v>103</v>
      </c>
      <c r="G40" t="s">
        <v>33</v>
      </c>
      <c r="I40" t="s">
        <v>35</v>
      </c>
      <c r="J40" t="s">
        <v>51</v>
      </c>
      <c r="K40" t="s">
        <v>59</v>
      </c>
      <c r="L40" t="s">
        <v>37</v>
      </c>
      <c r="M40" t="s">
        <v>36</v>
      </c>
      <c r="N40" t="s">
        <v>36</v>
      </c>
      <c r="O40" t="s">
        <v>36</v>
      </c>
      <c r="P40" t="s">
        <v>36</v>
      </c>
      <c r="Q40" t="s">
        <v>37</v>
      </c>
      <c r="R40" t="s">
        <v>59</v>
      </c>
      <c r="S40" t="s">
        <v>34</v>
      </c>
      <c r="T40" t="s">
        <v>38</v>
      </c>
      <c r="X40" t="s">
        <v>38</v>
      </c>
      <c r="Y40" t="s">
        <v>39</v>
      </c>
      <c r="Z40" t="s">
        <v>38</v>
      </c>
      <c r="AA40" t="s">
        <v>38</v>
      </c>
      <c r="AB40" t="s">
        <v>39</v>
      </c>
      <c r="AC40" s="1">
        <v>42156</v>
      </c>
    </row>
    <row r="41" spans="1:29" x14ac:dyDescent="0.25">
      <c r="A41" t="s">
        <v>374</v>
      </c>
      <c r="B41" t="s">
        <v>68</v>
      </c>
      <c r="D41" t="s">
        <v>73</v>
      </c>
      <c r="E41" t="s">
        <v>375</v>
      </c>
      <c r="G41" t="s">
        <v>50</v>
      </c>
      <c r="I41" t="s">
        <v>35</v>
      </c>
      <c r="J41" t="s">
        <v>34</v>
      </c>
      <c r="K41" t="s">
        <v>44</v>
      </c>
      <c r="L41" t="s">
        <v>44</v>
      </c>
      <c r="M41" t="s">
        <v>37</v>
      </c>
      <c r="N41" t="s">
        <v>37</v>
      </c>
      <c r="O41" t="s">
        <v>37</v>
      </c>
      <c r="P41" t="s">
        <v>37</v>
      </c>
      <c r="Q41" t="s">
        <v>37</v>
      </c>
      <c r="R41" t="s">
        <v>37</v>
      </c>
      <c r="S41" t="s">
        <v>34</v>
      </c>
      <c r="T41" t="s">
        <v>38</v>
      </c>
      <c r="X41" t="s">
        <v>39</v>
      </c>
      <c r="Y41" t="s">
        <v>39</v>
      </c>
      <c r="Z41" t="s">
        <v>39</v>
      </c>
      <c r="AA41" t="s">
        <v>39</v>
      </c>
      <c r="AB41" t="s">
        <v>39</v>
      </c>
      <c r="AC41" s="1">
        <v>42156</v>
      </c>
    </row>
    <row r="42" spans="1:29" x14ac:dyDescent="0.25">
      <c r="A42" t="s">
        <v>376</v>
      </c>
      <c r="B42" t="s">
        <v>68</v>
      </c>
      <c r="D42" t="s">
        <v>48</v>
      </c>
      <c r="F42" t="s">
        <v>54</v>
      </c>
      <c r="G42" t="s">
        <v>33</v>
      </c>
      <c r="I42" t="s">
        <v>34</v>
      </c>
      <c r="J42" t="s">
        <v>34</v>
      </c>
      <c r="K42" t="s">
        <v>36</v>
      </c>
      <c r="L42" t="s">
        <v>37</v>
      </c>
      <c r="M42" t="s">
        <v>37</v>
      </c>
      <c r="N42" t="s">
        <v>37</v>
      </c>
      <c r="O42" t="s">
        <v>37</v>
      </c>
      <c r="P42" t="s">
        <v>36</v>
      </c>
      <c r="Q42" t="s">
        <v>37</v>
      </c>
      <c r="R42" t="s">
        <v>37</v>
      </c>
      <c r="S42" t="s">
        <v>34</v>
      </c>
      <c r="T42" t="s">
        <v>38</v>
      </c>
      <c r="X42" t="s">
        <v>38</v>
      </c>
      <c r="Y42" t="s">
        <v>39</v>
      </c>
      <c r="Z42" t="s">
        <v>39</v>
      </c>
      <c r="AA42" t="s">
        <v>39</v>
      </c>
      <c r="AB42" t="s">
        <v>39</v>
      </c>
      <c r="AC42" s="1">
        <v>42157</v>
      </c>
    </row>
    <row r="43" spans="1:29" x14ac:dyDescent="0.25">
      <c r="A43" t="s">
        <v>377</v>
      </c>
      <c r="B43" t="s">
        <v>65</v>
      </c>
      <c r="D43" t="s">
        <v>48</v>
      </c>
      <c r="G43" t="s">
        <v>50</v>
      </c>
      <c r="I43" t="s">
        <v>34</v>
      </c>
      <c r="J43" t="s">
        <v>34</v>
      </c>
      <c r="K43" t="s">
        <v>59</v>
      </c>
      <c r="L43" t="s">
        <v>37</v>
      </c>
      <c r="M43" t="s">
        <v>37</v>
      </c>
      <c r="N43" t="s">
        <v>37</v>
      </c>
      <c r="O43" t="s">
        <v>36</v>
      </c>
      <c r="P43" t="s">
        <v>44</v>
      </c>
      <c r="Q43" t="s">
        <v>44</v>
      </c>
      <c r="R43" t="s">
        <v>37</v>
      </c>
      <c r="S43" t="s">
        <v>34</v>
      </c>
      <c r="T43" t="s">
        <v>38</v>
      </c>
      <c r="X43" t="s">
        <v>39</v>
      </c>
      <c r="Y43" t="s">
        <v>39</v>
      </c>
      <c r="Z43" t="s">
        <v>38</v>
      </c>
      <c r="AA43" t="s">
        <v>39</v>
      </c>
      <c r="AB43" t="s">
        <v>39</v>
      </c>
      <c r="AC43" s="1">
        <v>42158</v>
      </c>
    </row>
    <row r="44" spans="1:29" x14ac:dyDescent="0.25">
      <c r="A44" t="s">
        <v>378</v>
      </c>
      <c r="B44" t="s">
        <v>65</v>
      </c>
      <c r="D44" t="s">
        <v>119</v>
      </c>
      <c r="F44" t="s">
        <v>119</v>
      </c>
      <c r="G44" t="s">
        <v>33</v>
      </c>
      <c r="I44" t="s">
        <v>34</v>
      </c>
      <c r="J44" t="s">
        <v>34</v>
      </c>
      <c r="K44" t="s">
        <v>44</v>
      </c>
      <c r="L44" t="s">
        <v>44</v>
      </c>
      <c r="M44" t="s">
        <v>44</v>
      </c>
      <c r="N44" t="s">
        <v>44</v>
      </c>
      <c r="O44" t="s">
        <v>37</v>
      </c>
      <c r="P44" t="s">
        <v>37</v>
      </c>
      <c r="Q44" t="s">
        <v>37</v>
      </c>
      <c r="R44" t="s">
        <v>44</v>
      </c>
      <c r="S44" t="s">
        <v>34</v>
      </c>
      <c r="T44" t="s">
        <v>38</v>
      </c>
      <c r="X44" t="s">
        <v>38</v>
      </c>
      <c r="Y44" t="s">
        <v>39</v>
      </c>
      <c r="Z44" t="s">
        <v>38</v>
      </c>
      <c r="AA44" t="s">
        <v>39</v>
      </c>
      <c r="AB44" t="s">
        <v>39</v>
      </c>
      <c r="AC44" s="1">
        <v>42159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workbookViewId="0">
      <selection sqref="A1:P1"/>
    </sheetView>
  </sheetViews>
  <sheetFormatPr defaultRowHeight="15" x14ac:dyDescent="0.25"/>
  <cols>
    <col min="5" max="5" width="38.28515625" bestFit="1" customWidth="1"/>
    <col min="6" max="6" width="58.85546875" bestFit="1" customWidth="1"/>
    <col min="7" max="7" width="17.5703125" bestFit="1" customWidth="1"/>
    <col min="29" max="29" width="10.7109375" bestFit="1" customWidth="1"/>
  </cols>
  <sheetData>
    <row r="1" spans="1:30" x14ac:dyDescent="0.25">
      <c r="A1" t="s">
        <v>0</v>
      </c>
      <c r="B1" t="s">
        <v>120</v>
      </c>
      <c r="C1" t="s">
        <v>2</v>
      </c>
      <c r="D1" t="s">
        <v>121</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579</v>
      </c>
    </row>
    <row r="2" spans="1:30" x14ac:dyDescent="0.25">
      <c r="A2" t="s">
        <v>379</v>
      </c>
      <c r="B2" t="s">
        <v>73</v>
      </c>
      <c r="C2" t="s">
        <v>380</v>
      </c>
      <c r="D2" t="s">
        <v>42</v>
      </c>
      <c r="G2" t="s">
        <v>73</v>
      </c>
      <c r="H2" t="s">
        <v>381</v>
      </c>
      <c r="I2" t="s">
        <v>35</v>
      </c>
      <c r="J2" t="s">
        <v>35</v>
      </c>
      <c r="K2" t="s">
        <v>36</v>
      </c>
      <c r="L2" t="s">
        <v>37</v>
      </c>
      <c r="M2" t="s">
        <v>37</v>
      </c>
      <c r="N2" t="s">
        <v>37</v>
      </c>
      <c r="O2" t="s">
        <v>37</v>
      </c>
      <c r="P2" t="s">
        <v>37</v>
      </c>
      <c r="Q2" t="s">
        <v>37</v>
      </c>
      <c r="R2" t="s">
        <v>36</v>
      </c>
      <c r="S2" t="s">
        <v>45</v>
      </c>
      <c r="T2" t="s">
        <v>38</v>
      </c>
      <c r="AC2" s="1">
        <v>41949</v>
      </c>
      <c r="AD2" s="19">
        <v>41944</v>
      </c>
    </row>
    <row r="3" spans="1:30" x14ac:dyDescent="0.25">
      <c r="A3" t="s">
        <v>382</v>
      </c>
      <c r="B3" t="s">
        <v>109</v>
      </c>
      <c r="D3" t="s">
        <v>42</v>
      </c>
      <c r="G3" t="s">
        <v>140</v>
      </c>
      <c r="I3" t="s">
        <v>35</v>
      </c>
      <c r="J3" t="s">
        <v>35</v>
      </c>
      <c r="K3" t="s">
        <v>36</v>
      </c>
      <c r="L3" t="s">
        <v>36</v>
      </c>
      <c r="M3" t="s">
        <v>36</v>
      </c>
      <c r="N3" t="s">
        <v>36</v>
      </c>
      <c r="O3" t="s">
        <v>36</v>
      </c>
      <c r="P3" t="s">
        <v>36</v>
      </c>
      <c r="Q3" t="s">
        <v>36</v>
      </c>
      <c r="R3" t="s">
        <v>36</v>
      </c>
      <c r="S3" t="s">
        <v>45</v>
      </c>
      <c r="T3" t="s">
        <v>38</v>
      </c>
      <c r="AC3" s="1">
        <v>41949</v>
      </c>
      <c r="AD3" s="19">
        <v>41944</v>
      </c>
    </row>
    <row r="4" spans="1:30" x14ac:dyDescent="0.25">
      <c r="A4" t="s">
        <v>383</v>
      </c>
      <c r="B4" t="s">
        <v>73</v>
      </c>
      <c r="C4" t="s">
        <v>384</v>
      </c>
      <c r="D4" t="s">
        <v>73</v>
      </c>
      <c r="E4" t="s">
        <v>385</v>
      </c>
      <c r="G4" t="s">
        <v>135</v>
      </c>
      <c r="I4" t="s">
        <v>35</v>
      </c>
      <c r="J4" t="s">
        <v>34</v>
      </c>
      <c r="K4" t="s">
        <v>37</v>
      </c>
      <c r="L4" t="s">
        <v>44</v>
      </c>
      <c r="M4" t="s">
        <v>37</v>
      </c>
      <c r="N4" t="s">
        <v>37</v>
      </c>
      <c r="O4" t="s">
        <v>37</v>
      </c>
      <c r="P4" t="s">
        <v>37</v>
      </c>
      <c r="Q4" t="s">
        <v>37</v>
      </c>
      <c r="R4" t="s">
        <v>37</v>
      </c>
      <c r="S4" t="s">
        <v>63</v>
      </c>
      <c r="T4" t="s">
        <v>38</v>
      </c>
      <c r="AC4" s="1">
        <v>41949</v>
      </c>
      <c r="AD4" s="19">
        <v>41944</v>
      </c>
    </row>
    <row r="5" spans="1:30" x14ac:dyDescent="0.25">
      <c r="A5" t="s">
        <v>386</v>
      </c>
      <c r="B5" t="s">
        <v>68</v>
      </c>
      <c r="D5" t="s">
        <v>31</v>
      </c>
      <c r="G5" t="s">
        <v>135</v>
      </c>
      <c r="I5" t="s">
        <v>34</v>
      </c>
      <c r="J5" t="s">
        <v>34</v>
      </c>
      <c r="K5" t="s">
        <v>36</v>
      </c>
      <c r="L5" t="s">
        <v>57</v>
      </c>
      <c r="M5" t="s">
        <v>36</v>
      </c>
      <c r="N5" t="s">
        <v>37</v>
      </c>
      <c r="O5" t="s">
        <v>36</v>
      </c>
      <c r="P5" t="s">
        <v>44</v>
      </c>
      <c r="Q5" t="s">
        <v>59</v>
      </c>
      <c r="R5" t="s">
        <v>59</v>
      </c>
      <c r="S5" t="s">
        <v>35</v>
      </c>
      <c r="T5" t="s">
        <v>38</v>
      </c>
      <c r="X5" t="s">
        <v>39</v>
      </c>
      <c r="Y5" t="s">
        <v>39</v>
      </c>
      <c r="Z5" t="s">
        <v>39</v>
      </c>
      <c r="AA5" t="s">
        <v>39</v>
      </c>
      <c r="AB5" t="s">
        <v>38</v>
      </c>
      <c r="AC5" s="1">
        <v>41949</v>
      </c>
      <c r="AD5" s="19">
        <v>41944</v>
      </c>
    </row>
    <row r="6" spans="1:30" x14ac:dyDescent="0.25">
      <c r="A6" t="s">
        <v>387</v>
      </c>
      <c r="B6" t="s">
        <v>65</v>
      </c>
      <c r="D6" t="s">
        <v>31</v>
      </c>
      <c r="G6" t="s">
        <v>33</v>
      </c>
      <c r="I6" t="s">
        <v>35</v>
      </c>
      <c r="J6" t="s">
        <v>35</v>
      </c>
      <c r="K6" t="s">
        <v>44</v>
      </c>
      <c r="L6" t="s">
        <v>36</v>
      </c>
      <c r="M6" t="s">
        <v>36</v>
      </c>
      <c r="N6" t="s">
        <v>37</v>
      </c>
      <c r="O6" t="s">
        <v>36</v>
      </c>
      <c r="P6" t="s">
        <v>36</v>
      </c>
      <c r="Q6" t="s">
        <v>36</v>
      </c>
      <c r="R6" t="s">
        <v>37</v>
      </c>
      <c r="S6" t="s">
        <v>35</v>
      </c>
      <c r="T6" t="s">
        <v>38</v>
      </c>
      <c r="X6" t="s">
        <v>39</v>
      </c>
      <c r="Y6" t="s">
        <v>39</v>
      </c>
      <c r="Z6" t="s">
        <v>39</v>
      </c>
      <c r="AA6" t="s">
        <v>39</v>
      </c>
      <c r="AB6" t="s">
        <v>39</v>
      </c>
      <c r="AC6" s="1">
        <v>41949</v>
      </c>
      <c r="AD6" s="19">
        <v>41944</v>
      </c>
    </row>
    <row r="7" spans="1:30" x14ac:dyDescent="0.25">
      <c r="A7" t="s">
        <v>388</v>
      </c>
      <c r="B7" t="s">
        <v>109</v>
      </c>
      <c r="D7" t="s">
        <v>48</v>
      </c>
      <c r="F7" t="s">
        <v>113</v>
      </c>
      <c r="G7" t="s">
        <v>73</v>
      </c>
      <c r="H7" t="s">
        <v>389</v>
      </c>
      <c r="I7" t="s">
        <v>35</v>
      </c>
      <c r="J7" t="s">
        <v>35</v>
      </c>
      <c r="K7" t="s">
        <v>36</v>
      </c>
      <c r="L7" t="s">
        <v>36</v>
      </c>
      <c r="M7" t="s">
        <v>36</v>
      </c>
      <c r="N7" t="s">
        <v>36</v>
      </c>
      <c r="O7" t="s">
        <v>36</v>
      </c>
      <c r="P7" t="s">
        <v>36</v>
      </c>
      <c r="Q7" t="s">
        <v>36</v>
      </c>
      <c r="R7" t="s">
        <v>44</v>
      </c>
      <c r="S7" t="s">
        <v>34</v>
      </c>
      <c r="T7" t="s">
        <v>38</v>
      </c>
      <c r="AC7" s="1">
        <v>41949</v>
      </c>
      <c r="AD7" s="19">
        <v>41944</v>
      </c>
    </row>
    <row r="8" spans="1:30" x14ac:dyDescent="0.25">
      <c r="A8" t="s">
        <v>390</v>
      </c>
      <c r="B8" t="s">
        <v>47</v>
      </c>
      <c r="D8" t="s">
        <v>31</v>
      </c>
      <c r="G8" t="s">
        <v>149</v>
      </c>
      <c r="I8" t="s">
        <v>63</v>
      </c>
      <c r="J8" t="s">
        <v>34</v>
      </c>
      <c r="K8" t="s">
        <v>44</v>
      </c>
      <c r="L8" t="s">
        <v>36</v>
      </c>
      <c r="M8" t="s">
        <v>37</v>
      </c>
      <c r="N8" t="s">
        <v>36</v>
      </c>
      <c r="O8" t="s">
        <v>37</v>
      </c>
      <c r="P8" t="s">
        <v>37</v>
      </c>
      <c r="Q8" t="s">
        <v>36</v>
      </c>
      <c r="R8" t="s">
        <v>37</v>
      </c>
      <c r="S8" t="s">
        <v>34</v>
      </c>
      <c r="T8" t="s">
        <v>38</v>
      </c>
      <c r="AC8" s="1">
        <v>41949</v>
      </c>
      <c r="AD8" s="19">
        <v>41944</v>
      </c>
    </row>
    <row r="9" spans="1:30" x14ac:dyDescent="0.25">
      <c r="A9" t="s">
        <v>391</v>
      </c>
      <c r="B9" t="s">
        <v>65</v>
      </c>
      <c r="D9" t="s">
        <v>61</v>
      </c>
      <c r="G9" t="s">
        <v>33</v>
      </c>
      <c r="I9" t="s">
        <v>35</v>
      </c>
      <c r="J9" t="s">
        <v>34</v>
      </c>
      <c r="K9" t="s">
        <v>44</v>
      </c>
      <c r="L9" t="s">
        <v>44</v>
      </c>
      <c r="M9" t="s">
        <v>37</v>
      </c>
      <c r="N9" t="s">
        <v>36</v>
      </c>
      <c r="O9" t="s">
        <v>36</v>
      </c>
      <c r="P9" t="s">
        <v>36</v>
      </c>
      <c r="Q9" t="s">
        <v>36</v>
      </c>
      <c r="R9" t="s">
        <v>36</v>
      </c>
      <c r="S9" t="s">
        <v>35</v>
      </c>
      <c r="T9" t="s">
        <v>38</v>
      </c>
      <c r="X9" t="s">
        <v>39</v>
      </c>
      <c r="Y9" t="s">
        <v>39</v>
      </c>
      <c r="Z9" t="s">
        <v>38</v>
      </c>
      <c r="AA9" t="s">
        <v>39</v>
      </c>
      <c r="AB9" t="s">
        <v>39</v>
      </c>
      <c r="AC9" s="1">
        <v>41949</v>
      </c>
      <c r="AD9" s="19">
        <v>41944</v>
      </c>
    </row>
    <row r="10" spans="1:30" x14ac:dyDescent="0.25">
      <c r="A10" t="s">
        <v>392</v>
      </c>
      <c r="B10" t="s">
        <v>65</v>
      </c>
      <c r="D10" t="s">
        <v>31</v>
      </c>
      <c r="F10" t="s">
        <v>393</v>
      </c>
      <c r="G10" t="s">
        <v>126</v>
      </c>
      <c r="I10" t="s">
        <v>35</v>
      </c>
      <c r="J10" t="s">
        <v>35</v>
      </c>
      <c r="K10" t="s">
        <v>36</v>
      </c>
      <c r="L10" t="s">
        <v>36</v>
      </c>
      <c r="M10" t="s">
        <v>36</v>
      </c>
      <c r="N10" t="s">
        <v>36</v>
      </c>
      <c r="O10" t="s">
        <v>36</v>
      </c>
      <c r="P10" t="s">
        <v>36</v>
      </c>
      <c r="Q10" t="s">
        <v>36</v>
      </c>
      <c r="R10" t="s">
        <v>36</v>
      </c>
      <c r="S10" t="s">
        <v>45</v>
      </c>
      <c r="T10" t="s">
        <v>38</v>
      </c>
      <c r="X10" t="s">
        <v>39</v>
      </c>
      <c r="Y10" t="s">
        <v>39</v>
      </c>
      <c r="Z10" t="s">
        <v>39</v>
      </c>
      <c r="AA10" t="s">
        <v>39</v>
      </c>
      <c r="AB10" t="s">
        <v>39</v>
      </c>
      <c r="AC10" s="1">
        <v>41949</v>
      </c>
      <c r="AD10" s="19">
        <v>41944</v>
      </c>
    </row>
    <row r="11" spans="1:30" x14ac:dyDescent="0.25">
      <c r="A11" t="s">
        <v>394</v>
      </c>
      <c r="B11" t="s">
        <v>65</v>
      </c>
      <c r="D11" t="s">
        <v>48</v>
      </c>
      <c r="G11" t="s">
        <v>140</v>
      </c>
      <c r="I11" t="s">
        <v>34</v>
      </c>
      <c r="J11" t="s">
        <v>34</v>
      </c>
      <c r="K11" t="s">
        <v>36</v>
      </c>
      <c r="L11" t="s">
        <v>36</v>
      </c>
      <c r="M11" t="s">
        <v>37</v>
      </c>
      <c r="N11" t="s">
        <v>37</v>
      </c>
      <c r="O11" t="s">
        <v>37</v>
      </c>
      <c r="P11" t="s">
        <v>37</v>
      </c>
      <c r="Q11" t="s">
        <v>37</v>
      </c>
      <c r="R11" t="s">
        <v>37</v>
      </c>
      <c r="S11" t="s">
        <v>34</v>
      </c>
      <c r="T11" t="s">
        <v>38</v>
      </c>
      <c r="AC11" s="1">
        <v>41949</v>
      </c>
      <c r="AD11" s="19">
        <v>41944</v>
      </c>
    </row>
    <row r="12" spans="1:30" x14ac:dyDescent="0.25">
      <c r="A12" t="s">
        <v>395</v>
      </c>
      <c r="B12" t="s">
        <v>65</v>
      </c>
      <c r="D12" t="s">
        <v>31</v>
      </c>
      <c r="G12" t="s">
        <v>132</v>
      </c>
      <c r="I12" t="s">
        <v>35</v>
      </c>
      <c r="J12" t="s">
        <v>34</v>
      </c>
      <c r="K12" t="s">
        <v>37</v>
      </c>
      <c r="L12" t="s">
        <v>44</v>
      </c>
      <c r="M12" t="s">
        <v>37</v>
      </c>
      <c r="N12" t="s">
        <v>37</v>
      </c>
      <c r="O12" t="s">
        <v>36</v>
      </c>
      <c r="P12" t="s">
        <v>36</v>
      </c>
      <c r="Q12" t="s">
        <v>37</v>
      </c>
      <c r="R12" t="s">
        <v>37</v>
      </c>
      <c r="S12" t="s">
        <v>34</v>
      </c>
      <c r="T12" t="s">
        <v>38</v>
      </c>
      <c r="X12" t="s">
        <v>39</v>
      </c>
      <c r="Y12" t="s">
        <v>39</v>
      </c>
      <c r="Z12" t="s">
        <v>39</v>
      </c>
      <c r="AA12" t="s">
        <v>39</v>
      </c>
      <c r="AB12" t="s">
        <v>39</v>
      </c>
      <c r="AC12" s="1">
        <v>41949</v>
      </c>
      <c r="AD12" s="19">
        <v>41944</v>
      </c>
    </row>
    <row r="13" spans="1:30" x14ac:dyDescent="0.25">
      <c r="A13" t="s">
        <v>396</v>
      </c>
      <c r="B13" t="s">
        <v>65</v>
      </c>
      <c r="D13" t="s">
        <v>48</v>
      </c>
      <c r="F13" t="s">
        <v>190</v>
      </c>
      <c r="G13" t="s">
        <v>140</v>
      </c>
      <c r="I13" t="s">
        <v>34</v>
      </c>
      <c r="J13" t="s">
        <v>34</v>
      </c>
      <c r="K13" t="s">
        <v>37</v>
      </c>
      <c r="L13" t="s">
        <v>37</v>
      </c>
      <c r="M13" t="s">
        <v>37</v>
      </c>
      <c r="N13" t="s">
        <v>37</v>
      </c>
      <c r="O13" t="s">
        <v>37</v>
      </c>
      <c r="P13" t="s">
        <v>44</v>
      </c>
      <c r="Q13" t="s">
        <v>44</v>
      </c>
      <c r="R13" t="s">
        <v>37</v>
      </c>
      <c r="S13" t="s">
        <v>34</v>
      </c>
      <c r="T13" t="s">
        <v>38</v>
      </c>
      <c r="AC13" s="1">
        <v>41949</v>
      </c>
      <c r="AD13" s="19">
        <v>41944</v>
      </c>
    </row>
    <row r="14" spans="1:30" x14ac:dyDescent="0.25">
      <c r="A14" t="s">
        <v>397</v>
      </c>
      <c r="B14" t="s">
        <v>73</v>
      </c>
      <c r="C14" t="s">
        <v>398</v>
      </c>
      <c r="D14" t="s">
        <v>119</v>
      </c>
      <c r="G14" t="s">
        <v>140</v>
      </c>
      <c r="I14" t="s">
        <v>63</v>
      </c>
      <c r="J14" t="s">
        <v>51</v>
      </c>
      <c r="K14" t="s">
        <v>44</v>
      </c>
      <c r="L14" t="s">
        <v>44</v>
      </c>
      <c r="M14" t="s">
        <v>37</v>
      </c>
      <c r="N14" t="s">
        <v>44</v>
      </c>
      <c r="O14" t="s">
        <v>44</v>
      </c>
      <c r="P14" t="s">
        <v>59</v>
      </c>
      <c r="Q14" t="s">
        <v>59</v>
      </c>
      <c r="R14" t="s">
        <v>44</v>
      </c>
      <c r="S14" t="s">
        <v>63</v>
      </c>
      <c r="T14" t="s">
        <v>39</v>
      </c>
      <c r="U14" t="s">
        <v>172</v>
      </c>
      <c r="W14" t="s">
        <v>38</v>
      </c>
      <c r="X14" t="s">
        <v>39</v>
      </c>
      <c r="Y14" t="s">
        <v>39</v>
      </c>
      <c r="AC14" s="1">
        <v>41949</v>
      </c>
      <c r="AD14" s="19">
        <v>41944</v>
      </c>
    </row>
    <row r="15" spans="1:30" x14ac:dyDescent="0.25">
      <c r="A15" t="s">
        <v>399</v>
      </c>
      <c r="B15" t="s">
        <v>53</v>
      </c>
      <c r="D15" t="s">
        <v>31</v>
      </c>
      <c r="G15" t="s">
        <v>50</v>
      </c>
      <c r="I15" t="s">
        <v>51</v>
      </c>
      <c r="J15" t="s">
        <v>45</v>
      </c>
      <c r="K15" t="s">
        <v>92</v>
      </c>
      <c r="L15" t="s">
        <v>92</v>
      </c>
      <c r="M15" t="s">
        <v>58</v>
      </c>
      <c r="N15" t="s">
        <v>58</v>
      </c>
      <c r="O15" t="s">
        <v>57</v>
      </c>
      <c r="P15" t="s">
        <v>59</v>
      </c>
      <c r="Q15" t="s">
        <v>59</v>
      </c>
      <c r="R15" t="s">
        <v>59</v>
      </c>
      <c r="S15" t="s">
        <v>45</v>
      </c>
      <c r="T15" t="s">
        <v>38</v>
      </c>
      <c r="X15" t="s">
        <v>38</v>
      </c>
      <c r="Y15" t="s">
        <v>38</v>
      </c>
      <c r="Z15" t="s">
        <v>38</v>
      </c>
      <c r="AA15" t="s">
        <v>38</v>
      </c>
      <c r="AB15" t="s">
        <v>38</v>
      </c>
      <c r="AC15" s="1">
        <v>41949</v>
      </c>
      <c r="AD15" s="19">
        <v>41944</v>
      </c>
    </row>
    <row r="16" spans="1:30" x14ac:dyDescent="0.25">
      <c r="A16" t="s">
        <v>400</v>
      </c>
      <c r="B16" t="s">
        <v>73</v>
      </c>
      <c r="C16" t="s">
        <v>401</v>
      </c>
      <c r="D16" t="s">
        <v>155</v>
      </c>
      <c r="G16" t="s">
        <v>126</v>
      </c>
      <c r="I16" t="s">
        <v>35</v>
      </c>
      <c r="J16" t="s">
        <v>35</v>
      </c>
      <c r="K16" t="s">
        <v>37</v>
      </c>
      <c r="L16" t="s">
        <v>37</v>
      </c>
      <c r="M16" t="s">
        <v>37</v>
      </c>
      <c r="N16" t="s">
        <v>37</v>
      </c>
      <c r="O16" t="s">
        <v>37</v>
      </c>
      <c r="P16" t="s">
        <v>37</v>
      </c>
      <c r="Q16" t="s">
        <v>36</v>
      </c>
      <c r="R16" t="s">
        <v>36</v>
      </c>
      <c r="S16" t="s">
        <v>35</v>
      </c>
      <c r="T16" t="s">
        <v>38</v>
      </c>
      <c r="AC16" s="1">
        <v>41949</v>
      </c>
      <c r="AD16" s="19">
        <v>41944</v>
      </c>
    </row>
    <row r="17" spans="1:30" x14ac:dyDescent="0.25">
      <c r="A17" t="s">
        <v>402</v>
      </c>
      <c r="B17" t="s">
        <v>109</v>
      </c>
      <c r="D17" t="s">
        <v>31</v>
      </c>
      <c r="F17" t="s">
        <v>403</v>
      </c>
      <c r="G17" t="s">
        <v>149</v>
      </c>
      <c r="I17" t="s">
        <v>34</v>
      </c>
      <c r="J17" t="s">
        <v>63</v>
      </c>
      <c r="K17" t="s">
        <v>37</v>
      </c>
      <c r="L17" t="s">
        <v>44</v>
      </c>
      <c r="M17" t="s">
        <v>37</v>
      </c>
      <c r="N17" t="s">
        <v>44</v>
      </c>
      <c r="O17" t="s">
        <v>44</v>
      </c>
      <c r="P17" t="s">
        <v>37</v>
      </c>
      <c r="Q17" t="s">
        <v>37</v>
      </c>
      <c r="R17" t="s">
        <v>37</v>
      </c>
      <c r="S17" t="s">
        <v>63</v>
      </c>
      <c r="T17" t="s">
        <v>38</v>
      </c>
      <c r="AC17" s="1">
        <v>41949</v>
      </c>
      <c r="AD17" s="19">
        <v>41944</v>
      </c>
    </row>
    <row r="18" spans="1:30" x14ac:dyDescent="0.25">
      <c r="A18" t="s">
        <v>404</v>
      </c>
      <c r="B18" t="s">
        <v>109</v>
      </c>
      <c r="D18" t="s">
        <v>31</v>
      </c>
      <c r="G18" t="s">
        <v>126</v>
      </c>
      <c r="I18" t="s">
        <v>34</v>
      </c>
      <c r="J18" t="s">
        <v>35</v>
      </c>
      <c r="K18" t="s">
        <v>37</v>
      </c>
      <c r="L18" t="s">
        <v>44</v>
      </c>
      <c r="M18" t="s">
        <v>37</v>
      </c>
      <c r="N18" t="s">
        <v>36</v>
      </c>
      <c r="O18" t="s">
        <v>36</v>
      </c>
      <c r="P18" t="s">
        <v>36</v>
      </c>
      <c r="Q18" t="s">
        <v>36</v>
      </c>
      <c r="R18" t="s">
        <v>36</v>
      </c>
      <c r="S18" t="s">
        <v>35</v>
      </c>
      <c r="T18" t="s">
        <v>38</v>
      </c>
      <c r="AC18" s="1">
        <v>41949</v>
      </c>
      <c r="AD18" s="19">
        <v>41944</v>
      </c>
    </row>
    <row r="19" spans="1:30" x14ac:dyDescent="0.25">
      <c r="A19" t="s">
        <v>405</v>
      </c>
      <c r="B19" t="s">
        <v>41</v>
      </c>
      <c r="D19" t="s">
        <v>48</v>
      </c>
      <c r="F19" t="s">
        <v>158</v>
      </c>
      <c r="G19" t="s">
        <v>135</v>
      </c>
      <c r="I19" t="s">
        <v>34</v>
      </c>
      <c r="J19" t="s">
        <v>34</v>
      </c>
      <c r="K19" t="s">
        <v>37</v>
      </c>
      <c r="L19" t="s">
        <v>59</v>
      </c>
      <c r="M19" t="s">
        <v>37</v>
      </c>
      <c r="N19" t="s">
        <v>37</v>
      </c>
      <c r="O19" t="s">
        <v>37</v>
      </c>
      <c r="P19" t="s">
        <v>36</v>
      </c>
      <c r="Q19" t="s">
        <v>37</v>
      </c>
      <c r="R19" t="s">
        <v>37</v>
      </c>
      <c r="S19" t="s">
        <v>51</v>
      </c>
      <c r="T19" t="s">
        <v>38</v>
      </c>
      <c r="AC19" s="1">
        <v>41949</v>
      </c>
      <c r="AD19" s="19">
        <v>41944</v>
      </c>
    </row>
    <row r="20" spans="1:30" x14ac:dyDescent="0.25">
      <c r="A20" t="s">
        <v>406</v>
      </c>
      <c r="B20" t="s">
        <v>53</v>
      </c>
      <c r="D20" t="s">
        <v>81</v>
      </c>
      <c r="G20" t="s">
        <v>50</v>
      </c>
      <c r="I20" t="s">
        <v>35</v>
      </c>
      <c r="J20" t="s">
        <v>35</v>
      </c>
      <c r="K20" t="s">
        <v>37</v>
      </c>
      <c r="L20" t="s">
        <v>37</v>
      </c>
      <c r="M20" t="s">
        <v>37</v>
      </c>
      <c r="N20" t="s">
        <v>37</v>
      </c>
      <c r="O20" t="s">
        <v>36</v>
      </c>
      <c r="P20" t="s">
        <v>36</v>
      </c>
      <c r="Q20" t="s">
        <v>37</v>
      </c>
      <c r="R20" t="s">
        <v>37</v>
      </c>
      <c r="S20" t="s">
        <v>34</v>
      </c>
      <c r="T20" t="s">
        <v>38</v>
      </c>
      <c r="X20" t="s">
        <v>39</v>
      </c>
      <c r="Y20" t="s">
        <v>39</v>
      </c>
      <c r="Z20" t="s">
        <v>39</v>
      </c>
      <c r="AA20" t="s">
        <v>39</v>
      </c>
      <c r="AB20" t="s">
        <v>39</v>
      </c>
      <c r="AC20" s="1">
        <v>41949</v>
      </c>
      <c r="AD20" s="19">
        <v>41944</v>
      </c>
    </row>
    <row r="21" spans="1:30" x14ac:dyDescent="0.25">
      <c r="A21" t="s">
        <v>407</v>
      </c>
      <c r="B21" t="s">
        <v>109</v>
      </c>
      <c r="D21" t="s">
        <v>48</v>
      </c>
      <c r="G21" t="s">
        <v>135</v>
      </c>
      <c r="I21" t="s">
        <v>35</v>
      </c>
      <c r="J21" t="s">
        <v>35</v>
      </c>
      <c r="K21" t="s">
        <v>36</v>
      </c>
      <c r="L21" t="s">
        <v>44</v>
      </c>
      <c r="M21" t="s">
        <v>36</v>
      </c>
      <c r="N21" t="s">
        <v>37</v>
      </c>
      <c r="O21" t="s">
        <v>36</v>
      </c>
      <c r="P21" t="s">
        <v>37</v>
      </c>
      <c r="Q21" t="s">
        <v>36</v>
      </c>
      <c r="R21" t="s">
        <v>44</v>
      </c>
      <c r="S21" t="s">
        <v>35</v>
      </c>
      <c r="T21" t="s">
        <v>38</v>
      </c>
      <c r="AC21" s="1">
        <v>41949</v>
      </c>
      <c r="AD21" s="19">
        <v>41944</v>
      </c>
    </row>
    <row r="22" spans="1:30" x14ac:dyDescent="0.25">
      <c r="A22" t="s">
        <v>408</v>
      </c>
      <c r="B22" t="s">
        <v>30</v>
      </c>
      <c r="D22" t="s">
        <v>31</v>
      </c>
      <c r="G22" t="s">
        <v>50</v>
      </c>
      <c r="I22" t="s">
        <v>51</v>
      </c>
      <c r="J22" t="s">
        <v>34</v>
      </c>
      <c r="K22" t="s">
        <v>44</v>
      </c>
      <c r="L22" t="s">
        <v>37</v>
      </c>
      <c r="M22" t="s">
        <v>37</v>
      </c>
      <c r="N22" t="s">
        <v>37</v>
      </c>
      <c r="O22" t="s">
        <v>36</v>
      </c>
      <c r="P22" t="s">
        <v>37</v>
      </c>
      <c r="Q22" t="s">
        <v>37</v>
      </c>
      <c r="R22" t="s">
        <v>37</v>
      </c>
      <c r="S22" t="s">
        <v>34</v>
      </c>
      <c r="T22" t="s">
        <v>38</v>
      </c>
      <c r="X22" t="s">
        <v>39</v>
      </c>
      <c r="Y22" t="s">
        <v>39</v>
      </c>
      <c r="Z22" t="s">
        <v>38</v>
      </c>
      <c r="AA22" t="s">
        <v>39</v>
      </c>
      <c r="AB22" t="s">
        <v>39</v>
      </c>
      <c r="AC22" s="1">
        <v>41949</v>
      </c>
      <c r="AD22" s="19">
        <v>41944</v>
      </c>
    </row>
    <row r="23" spans="1:30" x14ac:dyDescent="0.25">
      <c r="A23" t="s">
        <v>409</v>
      </c>
      <c r="B23" t="s">
        <v>109</v>
      </c>
      <c r="D23" t="s">
        <v>42</v>
      </c>
      <c r="G23" t="s">
        <v>135</v>
      </c>
      <c r="I23" t="s">
        <v>34</v>
      </c>
      <c r="J23" t="s">
        <v>34</v>
      </c>
      <c r="K23" t="s">
        <v>36</v>
      </c>
      <c r="L23" t="s">
        <v>37</v>
      </c>
      <c r="M23" t="s">
        <v>37</v>
      </c>
      <c r="N23" t="s">
        <v>37</v>
      </c>
      <c r="O23" t="s">
        <v>37</v>
      </c>
      <c r="P23" t="s">
        <v>37</v>
      </c>
      <c r="Q23" t="s">
        <v>44</v>
      </c>
      <c r="R23" t="s">
        <v>37</v>
      </c>
      <c r="S23" t="s">
        <v>35</v>
      </c>
      <c r="T23" t="s">
        <v>38</v>
      </c>
      <c r="AC23" s="1">
        <v>41949</v>
      </c>
      <c r="AD23" s="19">
        <v>41944</v>
      </c>
    </row>
    <row r="24" spans="1:30" x14ac:dyDescent="0.25">
      <c r="A24" t="s">
        <v>410</v>
      </c>
      <c r="B24" t="s">
        <v>68</v>
      </c>
      <c r="D24" t="s">
        <v>42</v>
      </c>
      <c r="G24" t="s">
        <v>135</v>
      </c>
      <c r="I24" t="s">
        <v>35</v>
      </c>
      <c r="J24" t="s">
        <v>34</v>
      </c>
      <c r="K24" t="s">
        <v>36</v>
      </c>
      <c r="L24" t="s">
        <v>37</v>
      </c>
      <c r="M24" t="s">
        <v>36</v>
      </c>
      <c r="N24" t="s">
        <v>37</v>
      </c>
      <c r="O24" t="s">
        <v>36</v>
      </c>
      <c r="P24" t="s">
        <v>37</v>
      </c>
      <c r="Q24" t="s">
        <v>37</v>
      </c>
      <c r="R24" t="s">
        <v>37</v>
      </c>
      <c r="S24" t="s">
        <v>34</v>
      </c>
      <c r="T24" t="s">
        <v>38</v>
      </c>
      <c r="AC24" s="1">
        <v>41949</v>
      </c>
      <c r="AD24" s="19">
        <v>41944</v>
      </c>
    </row>
    <row r="25" spans="1:30" x14ac:dyDescent="0.25">
      <c r="A25" t="s">
        <v>411</v>
      </c>
      <c r="B25" t="s">
        <v>41</v>
      </c>
      <c r="D25" t="s">
        <v>48</v>
      </c>
      <c r="G25" t="s">
        <v>126</v>
      </c>
      <c r="I25" t="s">
        <v>34</v>
      </c>
      <c r="J25" t="s">
        <v>34</v>
      </c>
      <c r="K25" t="s">
        <v>37</v>
      </c>
      <c r="L25" t="s">
        <v>36</v>
      </c>
      <c r="M25" t="s">
        <v>37</v>
      </c>
      <c r="N25" t="s">
        <v>37</v>
      </c>
      <c r="O25" t="s">
        <v>37</v>
      </c>
      <c r="P25" t="s">
        <v>37</v>
      </c>
      <c r="Q25" t="s">
        <v>37</v>
      </c>
      <c r="R25" t="s">
        <v>44</v>
      </c>
      <c r="S25" t="s">
        <v>34</v>
      </c>
      <c r="T25" t="s">
        <v>38</v>
      </c>
      <c r="AC25" s="1">
        <v>41949</v>
      </c>
      <c r="AD25" s="19">
        <v>41944</v>
      </c>
    </row>
    <row r="26" spans="1:30" x14ac:dyDescent="0.25">
      <c r="A26" t="s">
        <v>412</v>
      </c>
      <c r="B26" t="s">
        <v>56</v>
      </c>
      <c r="D26" t="s">
        <v>31</v>
      </c>
      <c r="G26" t="s">
        <v>50</v>
      </c>
      <c r="I26" t="s">
        <v>63</v>
      </c>
      <c r="J26" t="s">
        <v>63</v>
      </c>
      <c r="K26" t="s">
        <v>92</v>
      </c>
      <c r="L26" t="s">
        <v>59</v>
      </c>
      <c r="M26" t="s">
        <v>59</v>
      </c>
      <c r="N26" t="s">
        <v>59</v>
      </c>
      <c r="O26" t="s">
        <v>58</v>
      </c>
      <c r="P26" t="s">
        <v>59</v>
      </c>
      <c r="Q26" t="s">
        <v>58</v>
      </c>
      <c r="R26" t="s">
        <v>58</v>
      </c>
      <c r="S26" t="s">
        <v>51</v>
      </c>
      <c r="T26" t="s">
        <v>38</v>
      </c>
      <c r="X26" t="s">
        <v>38</v>
      </c>
      <c r="Y26" t="s">
        <v>39</v>
      </c>
      <c r="Z26" t="s">
        <v>38</v>
      </c>
      <c r="AA26" t="s">
        <v>39</v>
      </c>
      <c r="AB26" t="s">
        <v>39</v>
      </c>
      <c r="AC26" s="1">
        <v>41949</v>
      </c>
      <c r="AD26" s="19">
        <v>41944</v>
      </c>
    </row>
    <row r="27" spans="1:30" x14ac:dyDescent="0.25">
      <c r="A27" t="s">
        <v>413</v>
      </c>
      <c r="B27" t="s">
        <v>53</v>
      </c>
      <c r="D27" t="s">
        <v>61</v>
      </c>
      <c r="G27" t="s">
        <v>140</v>
      </c>
      <c r="I27" t="s">
        <v>34</v>
      </c>
      <c r="J27" t="s">
        <v>35</v>
      </c>
      <c r="K27" t="s">
        <v>36</v>
      </c>
      <c r="L27" t="s">
        <v>37</v>
      </c>
      <c r="M27" t="s">
        <v>36</v>
      </c>
      <c r="N27" t="s">
        <v>36</v>
      </c>
      <c r="O27" t="s">
        <v>36</v>
      </c>
      <c r="P27" t="s">
        <v>36</v>
      </c>
      <c r="Q27" t="s">
        <v>37</v>
      </c>
      <c r="R27" t="s">
        <v>37</v>
      </c>
      <c r="S27" t="s">
        <v>34</v>
      </c>
      <c r="T27" t="s">
        <v>38</v>
      </c>
      <c r="X27" t="s">
        <v>38</v>
      </c>
      <c r="Y27" t="s">
        <v>39</v>
      </c>
      <c r="Z27" t="s">
        <v>39</v>
      </c>
      <c r="AA27" t="s">
        <v>38</v>
      </c>
      <c r="AB27" t="s">
        <v>39</v>
      </c>
      <c r="AC27" s="1">
        <v>41949</v>
      </c>
      <c r="AD27" s="19">
        <v>41944</v>
      </c>
    </row>
    <row r="28" spans="1:30" x14ac:dyDescent="0.25">
      <c r="A28" t="s">
        <v>414</v>
      </c>
      <c r="B28" t="s">
        <v>68</v>
      </c>
      <c r="D28" t="s">
        <v>103</v>
      </c>
      <c r="F28" t="s">
        <v>415</v>
      </c>
      <c r="G28" t="s">
        <v>33</v>
      </c>
      <c r="I28" t="s">
        <v>35</v>
      </c>
      <c r="J28" t="s">
        <v>51</v>
      </c>
      <c r="K28" t="s">
        <v>59</v>
      </c>
      <c r="L28" t="s">
        <v>59</v>
      </c>
      <c r="M28" t="s">
        <v>36</v>
      </c>
      <c r="N28" t="s">
        <v>36</v>
      </c>
      <c r="O28" t="s">
        <v>36</v>
      </c>
      <c r="P28" t="s">
        <v>36</v>
      </c>
      <c r="Q28" t="s">
        <v>36</v>
      </c>
      <c r="R28" t="s">
        <v>44</v>
      </c>
      <c r="S28" t="s">
        <v>51</v>
      </c>
      <c r="T28" t="s">
        <v>38</v>
      </c>
      <c r="X28" t="s">
        <v>38</v>
      </c>
      <c r="Y28" t="s">
        <v>39</v>
      </c>
      <c r="Z28" t="s">
        <v>38</v>
      </c>
      <c r="AA28" t="s">
        <v>39</v>
      </c>
      <c r="AB28" t="s">
        <v>39</v>
      </c>
      <c r="AC28" s="1">
        <v>41950</v>
      </c>
      <c r="AD28" s="19">
        <v>41944</v>
      </c>
    </row>
    <row r="29" spans="1:30" x14ac:dyDescent="0.25">
      <c r="A29" t="s">
        <v>416</v>
      </c>
      <c r="B29" t="s">
        <v>53</v>
      </c>
      <c r="D29" t="s">
        <v>31</v>
      </c>
      <c r="G29" t="s">
        <v>33</v>
      </c>
      <c r="I29" t="s">
        <v>51</v>
      </c>
      <c r="J29" t="s">
        <v>45</v>
      </c>
      <c r="K29" t="s">
        <v>57</v>
      </c>
      <c r="L29" t="s">
        <v>92</v>
      </c>
      <c r="M29" t="s">
        <v>36</v>
      </c>
      <c r="N29" t="s">
        <v>59</v>
      </c>
      <c r="O29" t="s">
        <v>59</v>
      </c>
      <c r="P29" t="s">
        <v>44</v>
      </c>
      <c r="Q29" t="s">
        <v>44</v>
      </c>
      <c r="R29" t="s">
        <v>59</v>
      </c>
      <c r="S29" t="s">
        <v>51</v>
      </c>
      <c r="T29" t="s">
        <v>38</v>
      </c>
      <c r="X29" t="s">
        <v>38</v>
      </c>
      <c r="Y29" t="s">
        <v>39</v>
      </c>
      <c r="Z29" t="s">
        <v>38</v>
      </c>
      <c r="AA29" t="s">
        <v>39</v>
      </c>
      <c r="AB29" t="s">
        <v>39</v>
      </c>
      <c r="AC29" s="1">
        <v>41950</v>
      </c>
      <c r="AD29" s="19">
        <v>41944</v>
      </c>
    </row>
    <row r="30" spans="1:30" x14ac:dyDescent="0.25">
      <c r="A30" t="s">
        <v>417</v>
      </c>
      <c r="B30" t="s">
        <v>41</v>
      </c>
      <c r="D30" t="s">
        <v>42</v>
      </c>
      <c r="G30" t="s">
        <v>132</v>
      </c>
      <c r="I30" t="s">
        <v>34</v>
      </c>
      <c r="J30" t="s">
        <v>34</v>
      </c>
      <c r="K30" t="s">
        <v>36</v>
      </c>
      <c r="L30" t="s">
        <v>37</v>
      </c>
      <c r="M30" t="s">
        <v>36</v>
      </c>
      <c r="N30" t="s">
        <v>36</v>
      </c>
      <c r="O30" t="s">
        <v>36</v>
      </c>
      <c r="P30" t="s">
        <v>36</v>
      </c>
      <c r="Q30" t="s">
        <v>36</v>
      </c>
      <c r="R30" t="s">
        <v>37</v>
      </c>
      <c r="S30" t="s">
        <v>34</v>
      </c>
      <c r="T30" t="s">
        <v>38</v>
      </c>
      <c r="X30" t="s">
        <v>38</v>
      </c>
      <c r="Y30" t="s">
        <v>39</v>
      </c>
      <c r="Z30" t="s">
        <v>39</v>
      </c>
      <c r="AA30" t="s">
        <v>39</v>
      </c>
      <c r="AB30" t="s">
        <v>39</v>
      </c>
      <c r="AC30" s="1">
        <v>41950</v>
      </c>
      <c r="AD30" s="19">
        <v>41944</v>
      </c>
    </row>
    <row r="31" spans="1:30" x14ac:dyDescent="0.25">
      <c r="A31" t="s">
        <v>418</v>
      </c>
      <c r="B31" t="s">
        <v>41</v>
      </c>
      <c r="D31" t="s">
        <v>31</v>
      </c>
      <c r="G31" t="s">
        <v>50</v>
      </c>
      <c r="I31" t="s">
        <v>35</v>
      </c>
      <c r="J31" t="s">
        <v>63</v>
      </c>
      <c r="K31" t="s">
        <v>44</v>
      </c>
      <c r="L31" t="s">
        <v>44</v>
      </c>
      <c r="M31" t="s">
        <v>44</v>
      </c>
      <c r="N31" t="s">
        <v>57</v>
      </c>
      <c r="O31" t="s">
        <v>59</v>
      </c>
      <c r="P31" t="s">
        <v>58</v>
      </c>
      <c r="Q31" t="s">
        <v>37</v>
      </c>
      <c r="R31" t="s">
        <v>37</v>
      </c>
      <c r="S31" t="s">
        <v>34</v>
      </c>
      <c r="T31" t="s">
        <v>39</v>
      </c>
      <c r="U31" t="s">
        <v>419</v>
      </c>
      <c r="W31" t="s">
        <v>38</v>
      </c>
      <c r="X31" t="s">
        <v>39</v>
      </c>
      <c r="Y31" t="s">
        <v>38</v>
      </c>
      <c r="Z31" t="s">
        <v>38</v>
      </c>
      <c r="AA31" t="s">
        <v>38</v>
      </c>
      <c r="AB31" t="s">
        <v>39</v>
      </c>
      <c r="AC31" s="1">
        <v>41950</v>
      </c>
      <c r="AD31" s="19">
        <v>41944</v>
      </c>
    </row>
    <row r="32" spans="1:30" x14ac:dyDescent="0.25">
      <c r="A32" t="s">
        <v>420</v>
      </c>
      <c r="B32" t="s">
        <v>30</v>
      </c>
      <c r="D32" t="s">
        <v>48</v>
      </c>
      <c r="G32" t="s">
        <v>33</v>
      </c>
      <c r="I32" t="s">
        <v>34</v>
      </c>
      <c r="J32" t="s">
        <v>51</v>
      </c>
      <c r="K32" t="s">
        <v>44</v>
      </c>
      <c r="L32" t="s">
        <v>59</v>
      </c>
      <c r="M32" t="s">
        <v>44</v>
      </c>
      <c r="N32" t="s">
        <v>37</v>
      </c>
      <c r="O32" t="s">
        <v>37</v>
      </c>
      <c r="P32" t="s">
        <v>37</v>
      </c>
      <c r="Q32" t="s">
        <v>37</v>
      </c>
      <c r="R32" t="s">
        <v>37</v>
      </c>
      <c r="S32" t="s">
        <v>51</v>
      </c>
      <c r="T32" t="s">
        <v>38</v>
      </c>
      <c r="X32" t="s">
        <v>39</v>
      </c>
      <c r="Y32" t="s">
        <v>39</v>
      </c>
      <c r="Z32" t="s">
        <v>39</v>
      </c>
      <c r="AA32" t="s">
        <v>39</v>
      </c>
      <c r="AB32" t="s">
        <v>39</v>
      </c>
      <c r="AC32" s="1">
        <v>41950</v>
      </c>
      <c r="AD32" s="19">
        <v>41944</v>
      </c>
    </row>
    <row r="33" spans="1:30" x14ac:dyDescent="0.25">
      <c r="A33" t="s">
        <v>421</v>
      </c>
      <c r="B33" t="s">
        <v>68</v>
      </c>
      <c r="D33" t="s">
        <v>48</v>
      </c>
      <c r="F33" t="s">
        <v>422</v>
      </c>
      <c r="G33" t="s">
        <v>50</v>
      </c>
      <c r="I33" t="s">
        <v>35</v>
      </c>
      <c r="J33" t="s">
        <v>35</v>
      </c>
      <c r="K33" t="s">
        <v>37</v>
      </c>
      <c r="L33" t="s">
        <v>37</v>
      </c>
      <c r="M33" t="s">
        <v>36</v>
      </c>
      <c r="N33" t="s">
        <v>36</v>
      </c>
      <c r="O33" t="s">
        <v>36</v>
      </c>
      <c r="P33" t="s">
        <v>37</v>
      </c>
      <c r="Q33" t="s">
        <v>37</v>
      </c>
      <c r="R33" t="s">
        <v>37</v>
      </c>
      <c r="S33" t="s">
        <v>35</v>
      </c>
      <c r="T33" t="s">
        <v>38</v>
      </c>
      <c r="X33" t="s">
        <v>39</v>
      </c>
      <c r="Y33" t="s">
        <v>39</v>
      </c>
      <c r="Z33" t="s">
        <v>39</v>
      </c>
      <c r="AA33" t="s">
        <v>39</v>
      </c>
      <c r="AB33" t="s">
        <v>39</v>
      </c>
      <c r="AC33" s="1">
        <v>41950</v>
      </c>
      <c r="AD33" s="19">
        <v>41944</v>
      </c>
    </row>
    <row r="34" spans="1:30" x14ac:dyDescent="0.25">
      <c r="A34" t="s">
        <v>423</v>
      </c>
      <c r="B34" t="s">
        <v>53</v>
      </c>
      <c r="D34" t="s">
        <v>119</v>
      </c>
      <c r="G34" t="s">
        <v>33</v>
      </c>
      <c r="I34" t="s">
        <v>35</v>
      </c>
      <c r="J34" t="s">
        <v>35</v>
      </c>
      <c r="K34" t="s">
        <v>37</v>
      </c>
      <c r="L34" t="s">
        <v>37</v>
      </c>
      <c r="M34" t="s">
        <v>37</v>
      </c>
      <c r="N34" t="s">
        <v>37</v>
      </c>
      <c r="O34" t="s">
        <v>37</v>
      </c>
      <c r="P34" t="s">
        <v>37</v>
      </c>
      <c r="Q34" t="s">
        <v>37</v>
      </c>
      <c r="R34" t="s">
        <v>37</v>
      </c>
      <c r="S34" t="s">
        <v>34</v>
      </c>
      <c r="T34" t="s">
        <v>38</v>
      </c>
      <c r="X34" t="s">
        <v>39</v>
      </c>
      <c r="Y34" t="s">
        <v>39</v>
      </c>
      <c r="Z34" t="s">
        <v>38</v>
      </c>
      <c r="AA34" t="s">
        <v>39</v>
      </c>
      <c r="AB34" t="s">
        <v>39</v>
      </c>
      <c r="AC34" s="1">
        <v>41950</v>
      </c>
      <c r="AD34" s="19">
        <v>41944</v>
      </c>
    </row>
    <row r="35" spans="1:30" x14ac:dyDescent="0.25">
      <c r="A35" t="s">
        <v>424</v>
      </c>
      <c r="B35" t="s">
        <v>56</v>
      </c>
      <c r="D35" t="s">
        <v>81</v>
      </c>
      <c r="F35" t="s">
        <v>425</v>
      </c>
      <c r="G35" t="s">
        <v>50</v>
      </c>
      <c r="I35" t="s">
        <v>63</v>
      </c>
      <c r="J35" t="s">
        <v>63</v>
      </c>
      <c r="K35" t="s">
        <v>44</v>
      </c>
      <c r="L35" t="s">
        <v>44</v>
      </c>
      <c r="M35" t="s">
        <v>44</v>
      </c>
      <c r="N35" t="s">
        <v>44</v>
      </c>
      <c r="O35" t="s">
        <v>59</v>
      </c>
      <c r="P35" t="s">
        <v>44</v>
      </c>
      <c r="Q35" t="s">
        <v>44</v>
      </c>
      <c r="R35" t="s">
        <v>59</v>
      </c>
      <c r="S35" t="s">
        <v>51</v>
      </c>
      <c r="T35" t="s">
        <v>38</v>
      </c>
      <c r="X35" t="s">
        <v>38</v>
      </c>
      <c r="Y35" t="s">
        <v>39</v>
      </c>
      <c r="Z35" t="s">
        <v>38</v>
      </c>
      <c r="AA35" t="s">
        <v>39</v>
      </c>
      <c r="AB35" t="s">
        <v>39</v>
      </c>
      <c r="AC35" s="1">
        <v>41950</v>
      </c>
      <c r="AD35" s="19">
        <v>41944</v>
      </c>
    </row>
    <row r="36" spans="1:30" x14ac:dyDescent="0.25">
      <c r="A36" t="s">
        <v>426</v>
      </c>
      <c r="B36" t="s">
        <v>56</v>
      </c>
      <c r="D36" t="s">
        <v>31</v>
      </c>
      <c r="G36" t="s">
        <v>135</v>
      </c>
      <c r="I36" t="s">
        <v>51</v>
      </c>
      <c r="J36" t="s">
        <v>35</v>
      </c>
      <c r="K36" t="s">
        <v>36</v>
      </c>
      <c r="L36" t="s">
        <v>37</v>
      </c>
      <c r="M36" t="s">
        <v>36</v>
      </c>
      <c r="N36" t="s">
        <v>37</v>
      </c>
      <c r="O36" t="s">
        <v>37</v>
      </c>
      <c r="P36" t="s">
        <v>44</v>
      </c>
      <c r="Q36" t="s">
        <v>37</v>
      </c>
      <c r="R36" t="s">
        <v>37</v>
      </c>
      <c r="S36" t="s">
        <v>34</v>
      </c>
      <c r="T36" t="s">
        <v>39</v>
      </c>
      <c r="U36" t="s">
        <v>195</v>
      </c>
      <c r="W36" t="s">
        <v>39</v>
      </c>
      <c r="X36" t="s">
        <v>39</v>
      </c>
      <c r="Y36" t="s">
        <v>39</v>
      </c>
      <c r="Z36" t="s">
        <v>39</v>
      </c>
      <c r="AA36" t="s">
        <v>39</v>
      </c>
      <c r="AB36" t="s">
        <v>39</v>
      </c>
      <c r="AC36" s="1">
        <v>41950</v>
      </c>
      <c r="AD36" s="19">
        <v>41944</v>
      </c>
    </row>
    <row r="37" spans="1:30" x14ac:dyDescent="0.25">
      <c r="A37" t="s">
        <v>427</v>
      </c>
      <c r="B37" t="s">
        <v>68</v>
      </c>
      <c r="D37" t="s">
        <v>42</v>
      </c>
      <c r="G37" t="s">
        <v>50</v>
      </c>
      <c r="I37" t="s">
        <v>34</v>
      </c>
      <c r="J37" t="s">
        <v>35</v>
      </c>
      <c r="K37" t="s">
        <v>37</v>
      </c>
      <c r="L37" t="s">
        <v>44</v>
      </c>
      <c r="M37" t="s">
        <v>36</v>
      </c>
      <c r="N37" t="s">
        <v>36</v>
      </c>
      <c r="O37" t="s">
        <v>36</v>
      </c>
      <c r="P37" t="s">
        <v>36</v>
      </c>
      <c r="Q37" t="s">
        <v>36</v>
      </c>
      <c r="R37" t="s">
        <v>37</v>
      </c>
      <c r="S37" t="s">
        <v>35</v>
      </c>
      <c r="T37" t="s">
        <v>38</v>
      </c>
      <c r="X37" t="s">
        <v>39</v>
      </c>
      <c r="Y37" t="s">
        <v>39</v>
      </c>
      <c r="Z37" t="s">
        <v>39</v>
      </c>
      <c r="AA37" t="s">
        <v>39</v>
      </c>
      <c r="AB37" t="s">
        <v>39</v>
      </c>
      <c r="AC37" s="1">
        <v>41951</v>
      </c>
      <c r="AD37" s="19">
        <v>41944</v>
      </c>
    </row>
    <row r="38" spans="1:30" x14ac:dyDescent="0.25">
      <c r="A38" t="s">
        <v>428</v>
      </c>
      <c r="B38" t="s">
        <v>30</v>
      </c>
      <c r="D38" t="s">
        <v>48</v>
      </c>
      <c r="F38" t="s">
        <v>429</v>
      </c>
      <c r="G38" t="s">
        <v>129</v>
      </c>
      <c r="I38" t="s">
        <v>34</v>
      </c>
      <c r="J38" t="s">
        <v>34</v>
      </c>
      <c r="K38" t="s">
        <v>37</v>
      </c>
      <c r="L38" t="s">
        <v>59</v>
      </c>
      <c r="M38" t="s">
        <v>37</v>
      </c>
      <c r="N38" t="s">
        <v>36</v>
      </c>
      <c r="O38" t="s">
        <v>36</v>
      </c>
      <c r="P38" t="s">
        <v>44</v>
      </c>
      <c r="Q38" t="s">
        <v>44</v>
      </c>
      <c r="R38" t="s">
        <v>44</v>
      </c>
      <c r="S38" t="s">
        <v>63</v>
      </c>
      <c r="T38" t="s">
        <v>38</v>
      </c>
      <c r="AC38" s="1">
        <v>41951</v>
      </c>
      <c r="AD38" s="19">
        <v>41944</v>
      </c>
    </row>
    <row r="39" spans="1:30" x14ac:dyDescent="0.25">
      <c r="A39" t="s">
        <v>430</v>
      </c>
      <c r="B39" t="s">
        <v>53</v>
      </c>
      <c r="D39" t="s">
        <v>103</v>
      </c>
      <c r="G39" t="s">
        <v>129</v>
      </c>
      <c r="I39" t="s">
        <v>63</v>
      </c>
      <c r="J39" t="s">
        <v>51</v>
      </c>
      <c r="K39" t="s">
        <v>37</v>
      </c>
      <c r="L39" t="s">
        <v>92</v>
      </c>
      <c r="M39" t="s">
        <v>59</v>
      </c>
      <c r="N39" t="s">
        <v>59</v>
      </c>
      <c r="O39" t="s">
        <v>59</v>
      </c>
      <c r="P39" t="s">
        <v>44</v>
      </c>
      <c r="Q39" t="s">
        <v>59</v>
      </c>
      <c r="R39" t="s">
        <v>36</v>
      </c>
      <c r="S39" t="s">
        <v>51</v>
      </c>
      <c r="T39" t="s">
        <v>39</v>
      </c>
      <c r="U39" t="s">
        <v>431</v>
      </c>
      <c r="W39" t="s">
        <v>38</v>
      </c>
      <c r="AC39" s="1">
        <v>41951</v>
      </c>
      <c r="AD39" s="19">
        <v>41944</v>
      </c>
    </row>
    <row r="40" spans="1:30" x14ac:dyDescent="0.25">
      <c r="A40" t="s">
        <v>432</v>
      </c>
      <c r="B40" t="s">
        <v>41</v>
      </c>
      <c r="D40" t="s">
        <v>433</v>
      </c>
      <c r="G40" t="s">
        <v>149</v>
      </c>
      <c r="I40" t="s">
        <v>35</v>
      </c>
      <c r="J40" t="s">
        <v>35</v>
      </c>
      <c r="K40" t="s">
        <v>36</v>
      </c>
      <c r="L40" t="s">
        <v>44</v>
      </c>
      <c r="M40" t="s">
        <v>36</v>
      </c>
      <c r="N40" t="s">
        <v>36</v>
      </c>
      <c r="O40" t="s">
        <v>36</v>
      </c>
      <c r="P40" t="s">
        <v>37</v>
      </c>
      <c r="Q40" t="s">
        <v>37</v>
      </c>
      <c r="R40" t="s">
        <v>37</v>
      </c>
      <c r="S40" t="s">
        <v>34</v>
      </c>
      <c r="T40" t="s">
        <v>38</v>
      </c>
      <c r="X40" t="s">
        <v>39</v>
      </c>
      <c r="Y40" t="s">
        <v>39</v>
      </c>
      <c r="Z40" t="s">
        <v>39</v>
      </c>
      <c r="AA40" t="s">
        <v>38</v>
      </c>
      <c r="AB40" t="s">
        <v>39</v>
      </c>
      <c r="AC40" s="1">
        <v>41951</v>
      </c>
      <c r="AD40" s="19">
        <v>41944</v>
      </c>
    </row>
    <row r="41" spans="1:30" x14ac:dyDescent="0.25">
      <c r="A41" t="s">
        <v>434</v>
      </c>
      <c r="B41" t="s">
        <v>65</v>
      </c>
      <c r="D41" t="s">
        <v>61</v>
      </c>
      <c r="G41" t="s">
        <v>33</v>
      </c>
      <c r="I41" t="s">
        <v>34</v>
      </c>
      <c r="J41" t="s">
        <v>34</v>
      </c>
      <c r="K41" t="s">
        <v>37</v>
      </c>
      <c r="L41" t="s">
        <v>37</v>
      </c>
      <c r="M41" t="s">
        <v>37</v>
      </c>
      <c r="N41" t="s">
        <v>37</v>
      </c>
      <c r="O41" t="s">
        <v>37</v>
      </c>
      <c r="P41" t="s">
        <v>36</v>
      </c>
      <c r="Q41" t="s">
        <v>37</v>
      </c>
      <c r="R41" t="s">
        <v>37</v>
      </c>
      <c r="S41" t="s">
        <v>34</v>
      </c>
      <c r="T41" t="s">
        <v>38</v>
      </c>
      <c r="X41" t="s">
        <v>39</v>
      </c>
      <c r="Y41" t="s">
        <v>39</v>
      </c>
      <c r="Z41" t="s">
        <v>39</v>
      </c>
      <c r="AA41" t="s">
        <v>39</v>
      </c>
      <c r="AB41" t="s">
        <v>39</v>
      </c>
      <c r="AC41" s="1">
        <v>41952</v>
      </c>
      <c r="AD41" s="19">
        <v>41944</v>
      </c>
    </row>
    <row r="42" spans="1:30" x14ac:dyDescent="0.25">
      <c r="A42" t="s">
        <v>435</v>
      </c>
      <c r="B42" t="s">
        <v>65</v>
      </c>
      <c r="D42" t="s">
        <v>48</v>
      </c>
      <c r="G42" t="s">
        <v>50</v>
      </c>
      <c r="I42" t="s">
        <v>34</v>
      </c>
      <c r="J42" t="s">
        <v>63</v>
      </c>
      <c r="K42" t="s">
        <v>59</v>
      </c>
      <c r="L42" t="s">
        <v>44</v>
      </c>
      <c r="M42" t="s">
        <v>59</v>
      </c>
      <c r="N42" t="s">
        <v>44</v>
      </c>
      <c r="O42" t="s">
        <v>44</v>
      </c>
      <c r="P42" t="s">
        <v>44</v>
      </c>
      <c r="Q42" t="s">
        <v>37</v>
      </c>
      <c r="R42" t="s">
        <v>59</v>
      </c>
      <c r="S42" t="s">
        <v>63</v>
      </c>
      <c r="T42" t="s">
        <v>263</v>
      </c>
      <c r="X42" t="s">
        <v>38</v>
      </c>
      <c r="Y42" t="s">
        <v>39</v>
      </c>
      <c r="Z42" t="s">
        <v>38</v>
      </c>
      <c r="AA42" t="s">
        <v>39</v>
      </c>
      <c r="AB42" t="s">
        <v>39</v>
      </c>
      <c r="AC42" s="1">
        <v>41952</v>
      </c>
      <c r="AD42" s="19">
        <v>41944</v>
      </c>
    </row>
    <row r="43" spans="1:30" x14ac:dyDescent="0.25">
      <c r="A43" t="s">
        <v>436</v>
      </c>
      <c r="B43" t="s">
        <v>56</v>
      </c>
      <c r="D43" t="s">
        <v>81</v>
      </c>
      <c r="G43" t="s">
        <v>132</v>
      </c>
      <c r="I43" t="s">
        <v>34</v>
      </c>
      <c r="J43" t="s">
        <v>35</v>
      </c>
      <c r="K43" t="s">
        <v>37</v>
      </c>
      <c r="L43" t="s">
        <v>37</v>
      </c>
      <c r="M43" t="s">
        <v>36</v>
      </c>
      <c r="N43" t="s">
        <v>37</v>
      </c>
      <c r="O43" t="s">
        <v>36</v>
      </c>
      <c r="P43" t="s">
        <v>37</v>
      </c>
      <c r="Q43" t="s">
        <v>44</v>
      </c>
      <c r="R43" t="s">
        <v>37</v>
      </c>
      <c r="S43" t="s">
        <v>34</v>
      </c>
      <c r="T43" t="s">
        <v>38</v>
      </c>
      <c r="AC43" s="1">
        <v>41952</v>
      </c>
      <c r="AD43" s="19">
        <v>41944</v>
      </c>
    </row>
    <row r="44" spans="1:30" x14ac:dyDescent="0.25">
      <c r="A44" t="s">
        <v>437</v>
      </c>
      <c r="B44" t="s">
        <v>53</v>
      </c>
      <c r="D44" t="s">
        <v>31</v>
      </c>
      <c r="F44" t="s">
        <v>438</v>
      </c>
      <c r="G44" t="s">
        <v>50</v>
      </c>
      <c r="I44" t="s">
        <v>34</v>
      </c>
      <c r="J44" t="s">
        <v>45</v>
      </c>
      <c r="K44" t="s">
        <v>92</v>
      </c>
      <c r="L44" t="s">
        <v>59</v>
      </c>
      <c r="M44" t="s">
        <v>59</v>
      </c>
      <c r="N44" t="s">
        <v>59</v>
      </c>
      <c r="O44" t="s">
        <v>59</v>
      </c>
      <c r="P44" t="s">
        <v>37</v>
      </c>
      <c r="Q44" t="s">
        <v>59</v>
      </c>
      <c r="R44" t="s">
        <v>44</v>
      </c>
      <c r="S44" t="s">
        <v>63</v>
      </c>
      <c r="T44" t="s">
        <v>38</v>
      </c>
      <c r="X44" t="s">
        <v>39</v>
      </c>
      <c r="Y44" t="s">
        <v>39</v>
      </c>
      <c r="Z44" t="s">
        <v>38</v>
      </c>
      <c r="AA44" t="s">
        <v>39</v>
      </c>
      <c r="AB44" t="s">
        <v>38</v>
      </c>
      <c r="AC44" s="1">
        <v>41952</v>
      </c>
      <c r="AD44" s="19">
        <v>41944</v>
      </c>
    </row>
    <row r="45" spans="1:30" x14ac:dyDescent="0.25">
      <c r="A45" t="s">
        <v>439</v>
      </c>
      <c r="B45" t="s">
        <v>53</v>
      </c>
      <c r="D45" t="s">
        <v>155</v>
      </c>
      <c r="G45" t="s">
        <v>50</v>
      </c>
      <c r="I45" t="s">
        <v>63</v>
      </c>
      <c r="J45" t="s">
        <v>51</v>
      </c>
      <c r="K45" t="s">
        <v>44</v>
      </c>
      <c r="L45" t="s">
        <v>44</v>
      </c>
      <c r="M45" t="s">
        <v>59</v>
      </c>
      <c r="N45" t="s">
        <v>59</v>
      </c>
      <c r="O45" t="s">
        <v>44</v>
      </c>
      <c r="P45" t="s">
        <v>59</v>
      </c>
      <c r="Q45" t="s">
        <v>58</v>
      </c>
      <c r="R45" t="s">
        <v>59</v>
      </c>
      <c r="S45" t="s">
        <v>63</v>
      </c>
      <c r="T45" t="s">
        <v>38</v>
      </c>
      <c r="X45" t="s">
        <v>39</v>
      </c>
      <c r="Y45" t="s">
        <v>39</v>
      </c>
      <c r="Z45" t="s">
        <v>38</v>
      </c>
      <c r="AA45" t="s">
        <v>39</v>
      </c>
      <c r="AB45" t="s">
        <v>39</v>
      </c>
      <c r="AC45" s="1">
        <v>41953</v>
      </c>
      <c r="AD45" s="19">
        <v>41944</v>
      </c>
    </row>
    <row r="46" spans="1:30" x14ac:dyDescent="0.25">
      <c r="A46" t="s">
        <v>440</v>
      </c>
      <c r="B46" t="s">
        <v>53</v>
      </c>
      <c r="D46" t="s">
        <v>155</v>
      </c>
      <c r="G46" t="s">
        <v>73</v>
      </c>
      <c r="H46" t="s">
        <v>441</v>
      </c>
      <c r="I46" t="s">
        <v>34</v>
      </c>
      <c r="J46" t="s">
        <v>34</v>
      </c>
      <c r="K46" t="s">
        <v>44</v>
      </c>
      <c r="L46" t="s">
        <v>37</v>
      </c>
      <c r="M46" t="s">
        <v>44</v>
      </c>
      <c r="N46" t="s">
        <v>59</v>
      </c>
      <c r="O46" t="s">
        <v>44</v>
      </c>
      <c r="P46" t="s">
        <v>44</v>
      </c>
      <c r="Q46" t="s">
        <v>44</v>
      </c>
      <c r="R46" t="s">
        <v>44</v>
      </c>
      <c r="S46" t="s">
        <v>63</v>
      </c>
      <c r="T46" t="s">
        <v>38</v>
      </c>
      <c r="X46" t="s">
        <v>39</v>
      </c>
      <c r="Y46" t="s">
        <v>39</v>
      </c>
      <c r="Z46" t="s">
        <v>39</v>
      </c>
      <c r="AA46" t="s">
        <v>39</v>
      </c>
      <c r="AB46" t="s">
        <v>39</v>
      </c>
      <c r="AC46" s="1">
        <v>41953</v>
      </c>
      <c r="AD46" s="19">
        <v>41944</v>
      </c>
    </row>
    <row r="47" spans="1:30" x14ac:dyDescent="0.25">
      <c r="A47" t="s">
        <v>442</v>
      </c>
      <c r="B47" t="s">
        <v>68</v>
      </c>
      <c r="D47" t="s">
        <v>48</v>
      </c>
      <c r="G47" t="s">
        <v>50</v>
      </c>
      <c r="I47" t="s">
        <v>35</v>
      </c>
      <c r="J47" t="s">
        <v>35</v>
      </c>
      <c r="K47" t="s">
        <v>37</v>
      </c>
      <c r="L47" t="s">
        <v>59</v>
      </c>
      <c r="M47" t="s">
        <v>36</v>
      </c>
      <c r="N47" t="s">
        <v>44</v>
      </c>
      <c r="O47" t="s">
        <v>37</v>
      </c>
      <c r="P47" t="s">
        <v>37</v>
      </c>
      <c r="Q47" t="s">
        <v>44</v>
      </c>
      <c r="R47" t="s">
        <v>36</v>
      </c>
      <c r="S47" t="s">
        <v>34</v>
      </c>
      <c r="T47" t="s">
        <v>38</v>
      </c>
      <c r="X47" t="s">
        <v>39</v>
      </c>
      <c r="Y47" t="s">
        <v>39</v>
      </c>
      <c r="Z47" t="s">
        <v>39</v>
      </c>
      <c r="AA47" t="s">
        <v>39</v>
      </c>
      <c r="AB47" t="s">
        <v>38</v>
      </c>
      <c r="AC47" s="1">
        <v>41953</v>
      </c>
      <c r="AD47" s="19">
        <v>41944</v>
      </c>
    </row>
    <row r="48" spans="1:30" x14ac:dyDescent="0.25">
      <c r="A48" t="s">
        <v>443</v>
      </c>
      <c r="B48" t="s">
        <v>56</v>
      </c>
      <c r="D48" t="s">
        <v>31</v>
      </c>
      <c r="G48" t="s">
        <v>33</v>
      </c>
      <c r="I48" t="s">
        <v>34</v>
      </c>
      <c r="J48" t="s">
        <v>34</v>
      </c>
      <c r="K48" t="s">
        <v>37</v>
      </c>
      <c r="L48" t="s">
        <v>37</v>
      </c>
      <c r="M48" t="s">
        <v>37</v>
      </c>
      <c r="N48" t="s">
        <v>37</v>
      </c>
      <c r="O48" t="s">
        <v>37</v>
      </c>
      <c r="P48" t="s">
        <v>37</v>
      </c>
      <c r="Q48" t="s">
        <v>37</v>
      </c>
      <c r="R48" t="s">
        <v>37</v>
      </c>
      <c r="S48" t="s">
        <v>34</v>
      </c>
      <c r="T48" t="s">
        <v>38</v>
      </c>
      <c r="X48" t="s">
        <v>39</v>
      </c>
      <c r="Y48" t="s">
        <v>39</v>
      </c>
      <c r="Z48" t="s">
        <v>39</v>
      </c>
      <c r="AA48" t="s">
        <v>39</v>
      </c>
      <c r="AB48" t="s">
        <v>39</v>
      </c>
      <c r="AC48" s="1">
        <v>41953</v>
      </c>
      <c r="AD48" s="19">
        <v>41944</v>
      </c>
    </row>
    <row r="49" spans="1:30" x14ac:dyDescent="0.25">
      <c r="A49" t="s">
        <v>444</v>
      </c>
      <c r="B49" t="s">
        <v>445</v>
      </c>
      <c r="D49" t="s">
        <v>31</v>
      </c>
      <c r="G49" t="s">
        <v>135</v>
      </c>
      <c r="I49" t="s">
        <v>34</v>
      </c>
      <c r="J49" t="s">
        <v>63</v>
      </c>
      <c r="K49" t="s">
        <v>37</v>
      </c>
      <c r="L49" t="s">
        <v>44</v>
      </c>
      <c r="M49" t="s">
        <v>37</v>
      </c>
      <c r="N49" t="s">
        <v>37</v>
      </c>
      <c r="O49" t="s">
        <v>36</v>
      </c>
      <c r="P49" t="s">
        <v>37</v>
      </c>
      <c r="Q49" t="s">
        <v>37</v>
      </c>
      <c r="R49" t="s">
        <v>59</v>
      </c>
      <c r="S49" t="s">
        <v>63</v>
      </c>
      <c r="T49" t="s">
        <v>38</v>
      </c>
      <c r="AC49" s="1">
        <v>41954</v>
      </c>
      <c r="AD49" s="19">
        <v>41944</v>
      </c>
    </row>
    <row r="50" spans="1:30" x14ac:dyDescent="0.25">
      <c r="A50" t="s">
        <v>446</v>
      </c>
      <c r="B50" t="s">
        <v>65</v>
      </c>
      <c r="D50" t="s">
        <v>48</v>
      </c>
      <c r="G50" t="s">
        <v>135</v>
      </c>
      <c r="I50" t="s">
        <v>34</v>
      </c>
      <c r="J50" t="s">
        <v>34</v>
      </c>
      <c r="K50" t="s">
        <v>37</v>
      </c>
      <c r="L50" t="s">
        <v>37</v>
      </c>
      <c r="M50" t="s">
        <v>37</v>
      </c>
      <c r="N50" t="s">
        <v>37</v>
      </c>
      <c r="O50" t="s">
        <v>37</v>
      </c>
      <c r="P50" t="s">
        <v>44</v>
      </c>
      <c r="Q50" t="s">
        <v>44</v>
      </c>
      <c r="R50" t="s">
        <v>44</v>
      </c>
      <c r="S50" t="s">
        <v>63</v>
      </c>
      <c r="T50" t="s">
        <v>39</v>
      </c>
      <c r="U50" t="s">
        <v>77</v>
      </c>
      <c r="W50" t="s">
        <v>39</v>
      </c>
      <c r="X50" t="s">
        <v>38</v>
      </c>
      <c r="Y50" t="s">
        <v>39</v>
      </c>
      <c r="Z50" t="s">
        <v>39</v>
      </c>
      <c r="AA50" t="s">
        <v>39</v>
      </c>
      <c r="AB50" t="s">
        <v>39</v>
      </c>
      <c r="AC50" s="1">
        <v>41955</v>
      </c>
      <c r="AD50" s="19">
        <v>41944</v>
      </c>
    </row>
    <row r="51" spans="1:30" x14ac:dyDescent="0.25">
      <c r="A51" t="s">
        <v>447</v>
      </c>
      <c r="B51" t="s">
        <v>65</v>
      </c>
      <c r="D51" t="s">
        <v>31</v>
      </c>
      <c r="F51" t="s">
        <v>448</v>
      </c>
      <c r="G51" t="s">
        <v>50</v>
      </c>
      <c r="I51" t="s">
        <v>35</v>
      </c>
      <c r="J51" t="s">
        <v>35</v>
      </c>
      <c r="K51" t="s">
        <v>37</v>
      </c>
      <c r="L51" t="s">
        <v>37</v>
      </c>
      <c r="M51" t="s">
        <v>36</v>
      </c>
      <c r="N51" t="s">
        <v>37</v>
      </c>
      <c r="O51" t="s">
        <v>44</v>
      </c>
      <c r="P51" t="s">
        <v>44</v>
      </c>
      <c r="Q51" t="s">
        <v>36</v>
      </c>
      <c r="R51" t="s">
        <v>37</v>
      </c>
      <c r="S51" t="s">
        <v>34</v>
      </c>
      <c r="T51" t="s">
        <v>38</v>
      </c>
      <c r="X51" t="s">
        <v>39</v>
      </c>
      <c r="Y51" t="s">
        <v>39</v>
      </c>
      <c r="Z51" t="s">
        <v>39</v>
      </c>
      <c r="AA51" t="s">
        <v>39</v>
      </c>
      <c r="AB51" t="s">
        <v>39</v>
      </c>
      <c r="AC51" s="1">
        <v>41955</v>
      </c>
      <c r="AD51" s="19">
        <v>41944</v>
      </c>
    </row>
    <row r="52" spans="1:30" x14ac:dyDescent="0.25">
      <c r="A52" t="s">
        <v>449</v>
      </c>
      <c r="B52" t="s">
        <v>41</v>
      </c>
      <c r="D52" t="s">
        <v>61</v>
      </c>
      <c r="G52" t="s">
        <v>126</v>
      </c>
      <c r="I52" t="s">
        <v>34</v>
      </c>
      <c r="J52" t="s">
        <v>34</v>
      </c>
      <c r="K52" t="s">
        <v>37</v>
      </c>
      <c r="L52" t="s">
        <v>37</v>
      </c>
      <c r="M52" t="s">
        <v>37</v>
      </c>
      <c r="N52" t="s">
        <v>37</v>
      </c>
      <c r="O52" t="s">
        <v>36</v>
      </c>
      <c r="P52" t="s">
        <v>37</v>
      </c>
      <c r="Q52" t="s">
        <v>37</v>
      </c>
      <c r="R52" t="s">
        <v>37</v>
      </c>
      <c r="S52" t="s">
        <v>34</v>
      </c>
      <c r="T52" t="s">
        <v>38</v>
      </c>
      <c r="AC52" s="1">
        <v>41955</v>
      </c>
      <c r="AD52" s="19">
        <v>41944</v>
      </c>
    </row>
    <row r="53" spans="1:30" x14ac:dyDescent="0.25">
      <c r="A53" t="s">
        <v>450</v>
      </c>
      <c r="B53" t="s">
        <v>53</v>
      </c>
      <c r="D53" t="s">
        <v>48</v>
      </c>
      <c r="G53" t="s">
        <v>126</v>
      </c>
      <c r="I53" t="s">
        <v>34</v>
      </c>
      <c r="J53" t="s">
        <v>35</v>
      </c>
      <c r="K53" t="s">
        <v>36</v>
      </c>
      <c r="L53" t="s">
        <v>36</v>
      </c>
      <c r="M53" t="s">
        <v>36</v>
      </c>
      <c r="N53" t="s">
        <v>36</v>
      </c>
      <c r="O53" t="s">
        <v>36</v>
      </c>
      <c r="P53" t="s">
        <v>36</v>
      </c>
      <c r="Q53" t="s">
        <v>36</v>
      </c>
      <c r="R53" t="s">
        <v>44</v>
      </c>
      <c r="S53" t="s">
        <v>34</v>
      </c>
      <c r="T53" t="s">
        <v>38</v>
      </c>
      <c r="AC53" s="1">
        <v>41955</v>
      </c>
      <c r="AD53" s="19">
        <v>41944</v>
      </c>
    </row>
    <row r="54" spans="1:30" x14ac:dyDescent="0.25">
      <c r="A54" t="s">
        <v>451</v>
      </c>
      <c r="B54" t="s">
        <v>30</v>
      </c>
      <c r="D54" t="s">
        <v>48</v>
      </c>
      <c r="F54" t="s">
        <v>158</v>
      </c>
      <c r="G54" t="s">
        <v>33</v>
      </c>
      <c r="I54" t="s">
        <v>34</v>
      </c>
      <c r="J54" t="s">
        <v>34</v>
      </c>
      <c r="K54" t="s">
        <v>37</v>
      </c>
      <c r="L54" t="s">
        <v>44</v>
      </c>
      <c r="M54" t="s">
        <v>37</v>
      </c>
      <c r="N54" t="s">
        <v>37</v>
      </c>
      <c r="O54" t="s">
        <v>36</v>
      </c>
      <c r="P54" t="s">
        <v>37</v>
      </c>
      <c r="Q54" t="s">
        <v>44</v>
      </c>
      <c r="R54" t="s">
        <v>44</v>
      </c>
      <c r="S54" t="s">
        <v>34</v>
      </c>
      <c r="T54" t="s">
        <v>38</v>
      </c>
      <c r="X54" t="s">
        <v>38</v>
      </c>
      <c r="Y54" t="s">
        <v>39</v>
      </c>
      <c r="Z54" t="s">
        <v>39</v>
      </c>
      <c r="AA54" t="s">
        <v>39</v>
      </c>
      <c r="AB54" t="s">
        <v>39</v>
      </c>
      <c r="AC54" s="1">
        <v>41955</v>
      </c>
      <c r="AD54" s="19">
        <v>41944</v>
      </c>
    </row>
    <row r="55" spans="1:30" x14ac:dyDescent="0.25">
      <c r="A55" t="s">
        <v>452</v>
      </c>
      <c r="B55" t="s">
        <v>65</v>
      </c>
      <c r="D55" t="s">
        <v>119</v>
      </c>
      <c r="G55" t="s">
        <v>33</v>
      </c>
      <c r="I55" t="s">
        <v>34</v>
      </c>
      <c r="J55" t="s">
        <v>34</v>
      </c>
      <c r="K55" t="s">
        <v>44</v>
      </c>
      <c r="L55" t="s">
        <v>44</v>
      </c>
      <c r="M55" t="s">
        <v>37</v>
      </c>
      <c r="N55" t="s">
        <v>37</v>
      </c>
      <c r="O55" t="s">
        <v>36</v>
      </c>
      <c r="P55" t="s">
        <v>36</v>
      </c>
      <c r="Q55" t="s">
        <v>37</v>
      </c>
      <c r="R55" t="s">
        <v>44</v>
      </c>
      <c r="S55" t="s">
        <v>34</v>
      </c>
      <c r="T55" t="s">
        <v>38</v>
      </c>
      <c r="X55" t="s">
        <v>39</v>
      </c>
      <c r="Y55" t="s">
        <v>39</v>
      </c>
      <c r="Z55" t="s">
        <v>39</v>
      </c>
      <c r="AA55" t="s">
        <v>39</v>
      </c>
      <c r="AB55" t="s">
        <v>38</v>
      </c>
      <c r="AC55" s="1">
        <v>41956</v>
      </c>
      <c r="AD55" s="19">
        <v>41944</v>
      </c>
    </row>
    <row r="56" spans="1:30" x14ac:dyDescent="0.25">
      <c r="A56" t="s">
        <v>453</v>
      </c>
      <c r="B56" t="s">
        <v>65</v>
      </c>
      <c r="D56" t="s">
        <v>31</v>
      </c>
      <c r="G56" t="s">
        <v>33</v>
      </c>
      <c r="I56" t="s">
        <v>35</v>
      </c>
      <c r="J56" t="s">
        <v>34</v>
      </c>
      <c r="K56" t="s">
        <v>57</v>
      </c>
      <c r="L56" t="s">
        <v>36</v>
      </c>
      <c r="M56" t="s">
        <v>37</v>
      </c>
      <c r="N56" t="s">
        <v>44</v>
      </c>
      <c r="O56" t="s">
        <v>44</v>
      </c>
      <c r="P56" t="s">
        <v>37</v>
      </c>
      <c r="Q56" t="s">
        <v>36</v>
      </c>
      <c r="R56" t="s">
        <v>44</v>
      </c>
      <c r="S56" t="s">
        <v>34</v>
      </c>
      <c r="T56" t="s">
        <v>38</v>
      </c>
      <c r="X56" t="s">
        <v>39</v>
      </c>
      <c r="Y56" t="s">
        <v>39</v>
      </c>
      <c r="Z56" t="s">
        <v>38</v>
      </c>
      <c r="AA56" t="s">
        <v>39</v>
      </c>
      <c r="AB56" t="s">
        <v>39</v>
      </c>
      <c r="AC56" s="1">
        <v>41956</v>
      </c>
      <c r="AD56" s="19">
        <v>41944</v>
      </c>
    </row>
    <row r="57" spans="1:30" x14ac:dyDescent="0.25">
      <c r="A57" t="s">
        <v>454</v>
      </c>
      <c r="B57" t="s">
        <v>56</v>
      </c>
      <c r="D57" t="s">
        <v>61</v>
      </c>
      <c r="G57" t="s">
        <v>33</v>
      </c>
      <c r="I57" t="s">
        <v>35</v>
      </c>
      <c r="J57" t="s">
        <v>35</v>
      </c>
      <c r="K57" t="s">
        <v>37</v>
      </c>
      <c r="L57" t="s">
        <v>59</v>
      </c>
      <c r="M57" t="s">
        <v>36</v>
      </c>
      <c r="N57" t="s">
        <v>36</v>
      </c>
      <c r="O57" t="s">
        <v>36</v>
      </c>
      <c r="P57" t="s">
        <v>37</v>
      </c>
      <c r="Q57" t="s">
        <v>36</v>
      </c>
      <c r="R57" t="s">
        <v>36</v>
      </c>
      <c r="S57" t="s">
        <v>45</v>
      </c>
      <c r="T57" t="s">
        <v>38</v>
      </c>
      <c r="X57" t="s">
        <v>39</v>
      </c>
      <c r="Y57" t="s">
        <v>39</v>
      </c>
      <c r="Z57" t="s">
        <v>38</v>
      </c>
      <c r="AA57" t="s">
        <v>39</v>
      </c>
      <c r="AB57" t="s">
        <v>39</v>
      </c>
      <c r="AC57" s="1">
        <v>41957</v>
      </c>
      <c r="AD57" s="19">
        <v>41944</v>
      </c>
    </row>
    <row r="58" spans="1:30" x14ac:dyDescent="0.25">
      <c r="A58" t="s">
        <v>455</v>
      </c>
      <c r="B58" t="s">
        <v>65</v>
      </c>
      <c r="D58" t="s">
        <v>433</v>
      </c>
      <c r="F58" t="s">
        <v>456</v>
      </c>
      <c r="G58" t="s">
        <v>135</v>
      </c>
      <c r="I58" t="s">
        <v>34</v>
      </c>
      <c r="J58" t="s">
        <v>34</v>
      </c>
      <c r="K58" t="s">
        <v>37</v>
      </c>
      <c r="L58" t="s">
        <v>44</v>
      </c>
      <c r="M58" t="s">
        <v>37</v>
      </c>
      <c r="N58" t="s">
        <v>37</v>
      </c>
      <c r="O58" t="s">
        <v>37</v>
      </c>
      <c r="P58" t="s">
        <v>37</v>
      </c>
      <c r="Q58" t="s">
        <v>37</v>
      </c>
      <c r="R58" t="s">
        <v>37</v>
      </c>
      <c r="S58" t="s">
        <v>34</v>
      </c>
      <c r="T58" t="s">
        <v>38</v>
      </c>
      <c r="AC58" s="1">
        <v>41957</v>
      </c>
      <c r="AD58" s="19">
        <v>41944</v>
      </c>
    </row>
    <row r="59" spans="1:30" x14ac:dyDescent="0.25">
      <c r="A59" t="s">
        <v>457</v>
      </c>
      <c r="B59" t="s">
        <v>68</v>
      </c>
      <c r="D59" t="s">
        <v>48</v>
      </c>
      <c r="G59" t="s">
        <v>50</v>
      </c>
      <c r="I59" t="s">
        <v>35</v>
      </c>
      <c r="J59" t="s">
        <v>35</v>
      </c>
      <c r="K59" t="s">
        <v>36</v>
      </c>
      <c r="L59" t="s">
        <v>37</v>
      </c>
      <c r="M59" t="s">
        <v>36</v>
      </c>
      <c r="N59" t="s">
        <v>37</v>
      </c>
      <c r="O59" t="s">
        <v>36</v>
      </c>
      <c r="P59" t="s">
        <v>37</v>
      </c>
      <c r="Q59" t="s">
        <v>37</v>
      </c>
      <c r="R59" t="s">
        <v>37</v>
      </c>
      <c r="S59" t="s">
        <v>35</v>
      </c>
      <c r="T59" t="s">
        <v>38</v>
      </c>
      <c r="X59" t="s">
        <v>39</v>
      </c>
      <c r="Y59" t="s">
        <v>39</v>
      </c>
      <c r="Z59" t="s">
        <v>39</v>
      </c>
      <c r="AA59" t="s">
        <v>39</v>
      </c>
      <c r="AB59" t="s">
        <v>39</v>
      </c>
      <c r="AC59" s="1">
        <v>41958</v>
      </c>
      <c r="AD59" s="19">
        <v>41944</v>
      </c>
    </row>
    <row r="60" spans="1:30" x14ac:dyDescent="0.25">
      <c r="A60" t="s">
        <v>458</v>
      </c>
      <c r="B60" t="s">
        <v>53</v>
      </c>
      <c r="D60" t="s">
        <v>103</v>
      </c>
      <c r="G60" t="s">
        <v>129</v>
      </c>
      <c r="I60" t="s">
        <v>51</v>
      </c>
      <c r="J60" t="s">
        <v>51</v>
      </c>
      <c r="K60" t="s">
        <v>37</v>
      </c>
      <c r="L60" t="s">
        <v>59</v>
      </c>
      <c r="M60" t="s">
        <v>44</v>
      </c>
      <c r="N60" t="s">
        <v>44</v>
      </c>
      <c r="O60" t="s">
        <v>44</v>
      </c>
      <c r="P60" t="s">
        <v>44</v>
      </c>
      <c r="Q60" t="s">
        <v>59</v>
      </c>
      <c r="R60" t="s">
        <v>36</v>
      </c>
      <c r="S60" t="s">
        <v>51</v>
      </c>
      <c r="T60" t="s">
        <v>39</v>
      </c>
      <c r="U60" t="s">
        <v>431</v>
      </c>
      <c r="W60" t="s">
        <v>38</v>
      </c>
      <c r="AC60" s="1">
        <v>41958</v>
      </c>
      <c r="AD60" s="19">
        <v>41944</v>
      </c>
    </row>
    <row r="61" spans="1:30" x14ac:dyDescent="0.25">
      <c r="A61" t="s">
        <v>459</v>
      </c>
      <c r="B61" t="s">
        <v>53</v>
      </c>
      <c r="D61" t="s">
        <v>433</v>
      </c>
      <c r="F61" t="s">
        <v>460</v>
      </c>
      <c r="G61" t="s">
        <v>126</v>
      </c>
      <c r="I61" t="s">
        <v>34</v>
      </c>
      <c r="J61" t="s">
        <v>34</v>
      </c>
      <c r="K61" t="s">
        <v>44</v>
      </c>
      <c r="L61" t="s">
        <v>92</v>
      </c>
      <c r="M61" t="s">
        <v>37</v>
      </c>
      <c r="N61" t="s">
        <v>37</v>
      </c>
      <c r="O61" t="s">
        <v>37</v>
      </c>
      <c r="P61" t="s">
        <v>37</v>
      </c>
      <c r="Q61" t="s">
        <v>37</v>
      </c>
      <c r="R61" t="s">
        <v>37</v>
      </c>
      <c r="S61" t="s">
        <v>34</v>
      </c>
      <c r="T61" t="s">
        <v>38</v>
      </c>
      <c r="AC61" s="1">
        <v>41959</v>
      </c>
      <c r="AD61" s="19">
        <v>41944</v>
      </c>
    </row>
    <row r="62" spans="1:30" x14ac:dyDescent="0.25">
      <c r="A62" t="s">
        <v>461</v>
      </c>
      <c r="B62" t="s">
        <v>68</v>
      </c>
      <c r="D62" t="s">
        <v>103</v>
      </c>
      <c r="G62" t="s">
        <v>135</v>
      </c>
      <c r="I62" t="s">
        <v>63</v>
      </c>
      <c r="J62" t="s">
        <v>34</v>
      </c>
      <c r="K62" t="s">
        <v>37</v>
      </c>
      <c r="L62" t="s">
        <v>59</v>
      </c>
      <c r="M62" t="s">
        <v>44</v>
      </c>
      <c r="N62" t="s">
        <v>59</v>
      </c>
      <c r="O62" t="s">
        <v>37</v>
      </c>
      <c r="P62" t="s">
        <v>59</v>
      </c>
      <c r="Q62" t="s">
        <v>44</v>
      </c>
      <c r="R62" t="s">
        <v>37</v>
      </c>
      <c r="S62" t="s">
        <v>63</v>
      </c>
      <c r="T62" t="s">
        <v>38</v>
      </c>
      <c r="X62" t="s">
        <v>39</v>
      </c>
      <c r="Y62" t="s">
        <v>39</v>
      </c>
      <c r="Z62" t="s">
        <v>39</v>
      </c>
      <c r="AA62" t="s">
        <v>38</v>
      </c>
      <c r="AB62" t="s">
        <v>39</v>
      </c>
      <c r="AC62" s="1">
        <v>41960</v>
      </c>
      <c r="AD62" s="19">
        <v>41944</v>
      </c>
    </row>
    <row r="63" spans="1:30" x14ac:dyDescent="0.25">
      <c r="A63" t="s">
        <v>462</v>
      </c>
      <c r="B63" t="s">
        <v>30</v>
      </c>
      <c r="D63" t="s">
        <v>48</v>
      </c>
      <c r="G63" t="s">
        <v>50</v>
      </c>
      <c r="I63" t="s">
        <v>63</v>
      </c>
      <c r="J63" t="s">
        <v>63</v>
      </c>
      <c r="K63" t="s">
        <v>37</v>
      </c>
      <c r="L63" t="s">
        <v>44</v>
      </c>
      <c r="M63" t="s">
        <v>44</v>
      </c>
      <c r="N63" t="s">
        <v>44</v>
      </c>
      <c r="O63" t="s">
        <v>44</v>
      </c>
      <c r="P63" t="s">
        <v>44</v>
      </c>
      <c r="Q63" t="s">
        <v>44</v>
      </c>
      <c r="R63" t="s">
        <v>44</v>
      </c>
      <c r="S63" t="s">
        <v>63</v>
      </c>
      <c r="T63" t="s">
        <v>38</v>
      </c>
      <c r="X63" t="s">
        <v>38</v>
      </c>
      <c r="Y63" t="s">
        <v>39</v>
      </c>
      <c r="Z63" t="s">
        <v>39</v>
      </c>
      <c r="AA63" t="s">
        <v>39</v>
      </c>
      <c r="AB63" t="s">
        <v>39</v>
      </c>
      <c r="AC63" s="1">
        <v>41961</v>
      </c>
      <c r="AD63" s="19">
        <v>41944</v>
      </c>
    </row>
    <row r="64" spans="1:30" x14ac:dyDescent="0.25">
      <c r="A64" t="s">
        <v>463</v>
      </c>
      <c r="B64" t="s">
        <v>47</v>
      </c>
      <c r="D64" t="s">
        <v>48</v>
      </c>
      <c r="G64" t="s">
        <v>50</v>
      </c>
      <c r="I64" t="s">
        <v>63</v>
      </c>
      <c r="J64" t="s">
        <v>35</v>
      </c>
      <c r="K64" t="s">
        <v>36</v>
      </c>
      <c r="L64" t="s">
        <v>36</v>
      </c>
      <c r="M64" t="s">
        <v>36</v>
      </c>
      <c r="N64" t="s">
        <v>37</v>
      </c>
      <c r="O64" t="s">
        <v>36</v>
      </c>
      <c r="P64" t="s">
        <v>36</v>
      </c>
      <c r="Q64" t="s">
        <v>37</v>
      </c>
      <c r="R64" t="s">
        <v>59</v>
      </c>
      <c r="S64" t="s">
        <v>35</v>
      </c>
      <c r="T64" t="s">
        <v>38</v>
      </c>
      <c r="X64" t="s">
        <v>38</v>
      </c>
      <c r="Y64" t="s">
        <v>39</v>
      </c>
      <c r="Z64" t="s">
        <v>39</v>
      </c>
      <c r="AA64" t="s">
        <v>39</v>
      </c>
      <c r="AB64" t="s">
        <v>39</v>
      </c>
      <c r="AC64" s="1">
        <v>41961</v>
      </c>
      <c r="AD64" s="19">
        <v>41944</v>
      </c>
    </row>
    <row r="65" spans="1:30" x14ac:dyDescent="0.25">
      <c r="A65" t="s">
        <v>464</v>
      </c>
      <c r="B65" t="s">
        <v>41</v>
      </c>
      <c r="D65" t="s">
        <v>48</v>
      </c>
      <c r="F65" t="s">
        <v>465</v>
      </c>
      <c r="G65" t="s">
        <v>129</v>
      </c>
      <c r="I65" t="s">
        <v>35</v>
      </c>
      <c r="J65" t="s">
        <v>35</v>
      </c>
      <c r="K65" t="s">
        <v>36</v>
      </c>
      <c r="L65" t="s">
        <v>37</v>
      </c>
      <c r="M65" t="s">
        <v>36</v>
      </c>
      <c r="N65" t="s">
        <v>36</v>
      </c>
      <c r="O65" t="s">
        <v>36</v>
      </c>
      <c r="P65" t="s">
        <v>36</v>
      </c>
      <c r="Q65" t="s">
        <v>37</v>
      </c>
      <c r="R65" t="s">
        <v>37</v>
      </c>
      <c r="S65" t="s">
        <v>35</v>
      </c>
      <c r="T65" t="s">
        <v>38</v>
      </c>
      <c r="AC65" s="1">
        <v>41962</v>
      </c>
      <c r="AD65" s="19">
        <v>41944</v>
      </c>
    </row>
    <row r="66" spans="1:30" x14ac:dyDescent="0.25">
      <c r="A66" t="s">
        <v>466</v>
      </c>
      <c r="B66" t="s">
        <v>68</v>
      </c>
      <c r="D66" t="s">
        <v>31</v>
      </c>
      <c r="G66" t="s">
        <v>126</v>
      </c>
      <c r="I66" t="s">
        <v>35</v>
      </c>
      <c r="J66" t="s">
        <v>35</v>
      </c>
      <c r="K66" t="s">
        <v>36</v>
      </c>
      <c r="L66" t="s">
        <v>57</v>
      </c>
      <c r="M66" t="s">
        <v>36</v>
      </c>
      <c r="N66" t="s">
        <v>36</v>
      </c>
      <c r="O66" t="s">
        <v>36</v>
      </c>
      <c r="P66" t="s">
        <v>36</v>
      </c>
      <c r="Q66" t="s">
        <v>44</v>
      </c>
      <c r="R66" t="s">
        <v>44</v>
      </c>
      <c r="S66" t="s">
        <v>34</v>
      </c>
      <c r="T66" t="s">
        <v>38</v>
      </c>
      <c r="AC66" s="1">
        <v>41967</v>
      </c>
      <c r="AD66" s="19">
        <v>41944</v>
      </c>
    </row>
    <row r="67" spans="1:30" x14ac:dyDescent="0.25">
      <c r="A67" t="s">
        <v>467</v>
      </c>
      <c r="B67" t="s">
        <v>47</v>
      </c>
      <c r="D67" t="s">
        <v>61</v>
      </c>
      <c r="G67" t="s">
        <v>50</v>
      </c>
      <c r="I67" t="s">
        <v>34</v>
      </c>
      <c r="J67" t="s">
        <v>34</v>
      </c>
      <c r="K67" t="s">
        <v>44</v>
      </c>
      <c r="L67" t="s">
        <v>44</v>
      </c>
      <c r="M67" t="s">
        <v>37</v>
      </c>
      <c r="N67" t="s">
        <v>37</v>
      </c>
      <c r="O67" t="s">
        <v>37</v>
      </c>
      <c r="P67" t="s">
        <v>37</v>
      </c>
      <c r="Q67" t="s">
        <v>36</v>
      </c>
      <c r="R67" t="s">
        <v>59</v>
      </c>
      <c r="S67" t="s">
        <v>63</v>
      </c>
      <c r="T67" t="s">
        <v>38</v>
      </c>
      <c r="X67" t="s">
        <v>38</v>
      </c>
      <c r="Y67" t="s">
        <v>39</v>
      </c>
      <c r="AB67" t="s">
        <v>39</v>
      </c>
      <c r="AC67" s="1">
        <v>41967</v>
      </c>
      <c r="AD67" s="19">
        <v>41944</v>
      </c>
    </row>
    <row r="68" spans="1:30" x14ac:dyDescent="0.25">
      <c r="A68" t="s">
        <v>468</v>
      </c>
      <c r="B68" t="s">
        <v>53</v>
      </c>
      <c r="D68" t="s">
        <v>155</v>
      </c>
      <c r="G68" t="s">
        <v>50</v>
      </c>
      <c r="I68" t="s">
        <v>34</v>
      </c>
      <c r="J68" t="s">
        <v>63</v>
      </c>
      <c r="K68" t="s">
        <v>59</v>
      </c>
      <c r="L68" t="s">
        <v>44</v>
      </c>
      <c r="M68" t="s">
        <v>44</v>
      </c>
      <c r="N68" t="s">
        <v>44</v>
      </c>
      <c r="O68" t="s">
        <v>44</v>
      </c>
      <c r="P68" t="s">
        <v>44</v>
      </c>
      <c r="Q68" t="s">
        <v>59</v>
      </c>
      <c r="R68" t="s">
        <v>44</v>
      </c>
      <c r="S68" t="s">
        <v>63</v>
      </c>
      <c r="T68" t="s">
        <v>38</v>
      </c>
      <c r="X68" t="s">
        <v>39</v>
      </c>
      <c r="Y68" t="s">
        <v>39</v>
      </c>
      <c r="Z68" t="s">
        <v>39</v>
      </c>
      <c r="AA68" t="s">
        <v>39</v>
      </c>
      <c r="AB68" t="s">
        <v>39</v>
      </c>
      <c r="AC68" s="1">
        <v>41968</v>
      </c>
      <c r="AD68" s="19">
        <v>41944</v>
      </c>
    </row>
    <row r="69" spans="1:30" x14ac:dyDescent="0.25">
      <c r="A69" t="s">
        <v>469</v>
      </c>
      <c r="B69" t="s">
        <v>53</v>
      </c>
      <c r="D69" t="s">
        <v>103</v>
      </c>
      <c r="G69" t="s">
        <v>129</v>
      </c>
      <c r="I69" t="s">
        <v>51</v>
      </c>
      <c r="J69" t="s">
        <v>63</v>
      </c>
      <c r="K69" t="s">
        <v>37</v>
      </c>
      <c r="L69" t="s">
        <v>59</v>
      </c>
      <c r="M69" t="s">
        <v>44</v>
      </c>
      <c r="N69" t="s">
        <v>37</v>
      </c>
      <c r="O69" t="s">
        <v>59</v>
      </c>
      <c r="P69" t="s">
        <v>36</v>
      </c>
      <c r="Q69" t="s">
        <v>59</v>
      </c>
      <c r="R69" t="s">
        <v>59</v>
      </c>
      <c r="S69" t="s">
        <v>51</v>
      </c>
      <c r="T69" t="s">
        <v>39</v>
      </c>
      <c r="U69" t="s">
        <v>470</v>
      </c>
      <c r="V69" t="s">
        <v>471</v>
      </c>
      <c r="W69" t="s">
        <v>38</v>
      </c>
      <c r="AC69" s="1">
        <v>41969</v>
      </c>
      <c r="AD69" s="19">
        <v>41944</v>
      </c>
    </row>
    <row r="70" spans="1:30" x14ac:dyDescent="0.25">
      <c r="A70" t="s">
        <v>472</v>
      </c>
      <c r="B70" t="s">
        <v>41</v>
      </c>
      <c r="D70" t="s">
        <v>48</v>
      </c>
      <c r="F70" t="s">
        <v>158</v>
      </c>
      <c r="G70" t="s">
        <v>33</v>
      </c>
      <c r="I70" t="s">
        <v>35</v>
      </c>
      <c r="J70" t="s">
        <v>35</v>
      </c>
      <c r="K70" t="s">
        <v>37</v>
      </c>
      <c r="L70" t="s">
        <v>37</v>
      </c>
      <c r="M70" t="s">
        <v>37</v>
      </c>
      <c r="N70" t="s">
        <v>44</v>
      </c>
      <c r="O70" t="s">
        <v>37</v>
      </c>
      <c r="P70" t="s">
        <v>36</v>
      </c>
      <c r="Q70" t="s">
        <v>37</v>
      </c>
      <c r="R70" t="s">
        <v>44</v>
      </c>
      <c r="S70" t="s">
        <v>34</v>
      </c>
      <c r="T70" t="s">
        <v>38</v>
      </c>
      <c r="X70" t="s">
        <v>38</v>
      </c>
      <c r="Y70" t="s">
        <v>39</v>
      </c>
      <c r="Z70" t="s">
        <v>39</v>
      </c>
      <c r="AA70" t="s">
        <v>39</v>
      </c>
      <c r="AB70" t="s">
        <v>39</v>
      </c>
      <c r="AC70" s="1">
        <v>41969</v>
      </c>
      <c r="AD70" s="19">
        <v>41944</v>
      </c>
    </row>
    <row r="71" spans="1:30" x14ac:dyDescent="0.25">
      <c r="A71" t="s">
        <v>473</v>
      </c>
      <c r="B71" t="s">
        <v>41</v>
      </c>
      <c r="D71" t="s">
        <v>81</v>
      </c>
      <c r="G71" t="s">
        <v>50</v>
      </c>
      <c r="I71" t="s">
        <v>34</v>
      </c>
      <c r="J71" t="s">
        <v>34</v>
      </c>
      <c r="K71" t="s">
        <v>37</v>
      </c>
      <c r="L71" t="s">
        <v>36</v>
      </c>
      <c r="M71" t="s">
        <v>37</v>
      </c>
      <c r="N71" t="s">
        <v>44</v>
      </c>
      <c r="O71" t="s">
        <v>37</v>
      </c>
      <c r="P71" t="s">
        <v>44</v>
      </c>
      <c r="Q71" t="s">
        <v>44</v>
      </c>
      <c r="R71" t="s">
        <v>37</v>
      </c>
      <c r="S71" t="s">
        <v>34</v>
      </c>
      <c r="T71" t="s">
        <v>38</v>
      </c>
      <c r="X71" t="s">
        <v>38</v>
      </c>
      <c r="Y71" t="s">
        <v>39</v>
      </c>
      <c r="Z71" t="s">
        <v>38</v>
      </c>
      <c r="AA71" t="s">
        <v>39</v>
      </c>
      <c r="AB71" t="s">
        <v>38</v>
      </c>
      <c r="AC71" s="1">
        <v>41973</v>
      </c>
      <c r="AD71" s="19">
        <v>41944</v>
      </c>
    </row>
    <row r="72" spans="1:30" x14ac:dyDescent="0.25">
      <c r="A72" t="s">
        <v>474</v>
      </c>
      <c r="B72" t="s">
        <v>109</v>
      </c>
      <c r="D72" t="s">
        <v>48</v>
      </c>
      <c r="G72" t="s">
        <v>33</v>
      </c>
      <c r="I72" t="s">
        <v>35</v>
      </c>
      <c r="J72" t="s">
        <v>35</v>
      </c>
      <c r="K72" t="s">
        <v>36</v>
      </c>
      <c r="L72" t="s">
        <v>37</v>
      </c>
      <c r="M72" t="s">
        <v>37</v>
      </c>
      <c r="N72" t="s">
        <v>36</v>
      </c>
      <c r="O72" t="s">
        <v>36</v>
      </c>
      <c r="P72" t="s">
        <v>36</v>
      </c>
      <c r="Q72" t="s">
        <v>36</v>
      </c>
      <c r="R72" t="s">
        <v>44</v>
      </c>
      <c r="S72" t="s">
        <v>35</v>
      </c>
      <c r="T72" t="s">
        <v>38</v>
      </c>
      <c r="X72" t="s">
        <v>38</v>
      </c>
      <c r="Y72" t="s">
        <v>39</v>
      </c>
      <c r="Z72" t="s">
        <v>39</v>
      </c>
      <c r="AA72" t="s">
        <v>39</v>
      </c>
      <c r="AB72" t="s">
        <v>39</v>
      </c>
      <c r="AC72" s="1">
        <v>41973</v>
      </c>
      <c r="AD72" s="19">
        <v>41944</v>
      </c>
    </row>
    <row r="73" spans="1:30" x14ac:dyDescent="0.25">
      <c r="A73" t="s">
        <v>475</v>
      </c>
      <c r="B73" t="s">
        <v>53</v>
      </c>
      <c r="D73" t="s">
        <v>61</v>
      </c>
      <c r="G73" t="s">
        <v>50</v>
      </c>
      <c r="I73" t="s">
        <v>34</v>
      </c>
      <c r="J73" t="s">
        <v>45</v>
      </c>
      <c r="K73" t="s">
        <v>92</v>
      </c>
      <c r="L73" t="s">
        <v>37</v>
      </c>
      <c r="M73" t="s">
        <v>59</v>
      </c>
      <c r="N73" t="s">
        <v>59</v>
      </c>
      <c r="O73" t="s">
        <v>58</v>
      </c>
      <c r="P73" t="s">
        <v>44</v>
      </c>
      <c r="Q73" t="s">
        <v>37</v>
      </c>
      <c r="R73" t="s">
        <v>44</v>
      </c>
      <c r="S73" t="s">
        <v>45</v>
      </c>
      <c r="T73" t="s">
        <v>39</v>
      </c>
      <c r="U73" t="s">
        <v>470</v>
      </c>
      <c r="V73" t="s">
        <v>476</v>
      </c>
      <c r="W73" t="s">
        <v>38</v>
      </c>
      <c r="X73" t="s">
        <v>38</v>
      </c>
      <c r="Y73" t="s">
        <v>39</v>
      </c>
      <c r="Z73" t="s">
        <v>38</v>
      </c>
      <c r="AA73" t="s">
        <v>39</v>
      </c>
      <c r="AB73" t="s">
        <v>39</v>
      </c>
      <c r="AC73" s="1">
        <v>41975</v>
      </c>
      <c r="AD73" s="19">
        <v>41944</v>
      </c>
    </row>
    <row r="74" spans="1:30" x14ac:dyDescent="0.25">
      <c r="A74" t="s">
        <v>477</v>
      </c>
      <c r="B74" t="s">
        <v>53</v>
      </c>
      <c r="D74" t="s">
        <v>433</v>
      </c>
      <c r="G74" t="s">
        <v>149</v>
      </c>
      <c r="I74" t="s">
        <v>34</v>
      </c>
      <c r="J74" t="s">
        <v>34</v>
      </c>
      <c r="K74" t="s">
        <v>37</v>
      </c>
      <c r="L74" t="s">
        <v>44</v>
      </c>
      <c r="M74" t="s">
        <v>37</v>
      </c>
      <c r="N74" t="s">
        <v>36</v>
      </c>
      <c r="O74" t="s">
        <v>36</v>
      </c>
      <c r="P74" t="s">
        <v>36</v>
      </c>
      <c r="Q74" t="s">
        <v>37</v>
      </c>
      <c r="R74" t="s">
        <v>37</v>
      </c>
      <c r="S74" t="s">
        <v>45</v>
      </c>
      <c r="T74" t="s">
        <v>38</v>
      </c>
      <c r="AC74" s="1">
        <v>41991</v>
      </c>
      <c r="AD74" s="19">
        <v>41944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topLeftCell="G1" workbookViewId="0">
      <selection sqref="A1:P1"/>
    </sheetView>
  </sheetViews>
  <sheetFormatPr defaultRowHeight="15" x14ac:dyDescent="0.25"/>
  <cols>
    <col min="6" max="6" width="17.5703125" bestFit="1" customWidth="1"/>
    <col min="23" max="23" width="10.7109375" bestFit="1" customWidth="1"/>
  </cols>
  <sheetData>
    <row r="1" spans="1:24" x14ac:dyDescent="0.25">
      <c r="A1" t="s">
        <v>0</v>
      </c>
      <c r="B1" t="s">
        <v>120</v>
      </c>
      <c r="C1" t="s">
        <v>2</v>
      </c>
      <c r="D1" t="s">
        <v>121</v>
      </c>
      <c r="E1" t="s">
        <v>4</v>
      </c>
      <c r="F1" t="s">
        <v>6</v>
      </c>
      <c r="G1" t="s">
        <v>7</v>
      </c>
      <c r="H1" t="s">
        <v>8</v>
      </c>
      <c r="I1" t="s">
        <v>9</v>
      </c>
      <c r="J1" t="s">
        <v>10</v>
      </c>
      <c r="K1" t="s">
        <v>11</v>
      </c>
      <c r="L1" t="s">
        <v>12</v>
      </c>
      <c r="M1" t="s">
        <v>13</v>
      </c>
      <c r="N1" t="s">
        <v>14</v>
      </c>
      <c r="O1" t="s">
        <v>15</v>
      </c>
      <c r="P1" t="s">
        <v>16</v>
      </c>
      <c r="Q1" t="s">
        <v>17</v>
      </c>
      <c r="R1" t="s">
        <v>18</v>
      </c>
      <c r="S1" t="s">
        <v>19</v>
      </c>
      <c r="T1" t="s">
        <v>20</v>
      </c>
      <c r="U1" t="s">
        <v>21</v>
      </c>
      <c r="V1" t="s">
        <v>22</v>
      </c>
      <c r="W1" t="s">
        <v>28</v>
      </c>
      <c r="X1" t="s">
        <v>579</v>
      </c>
    </row>
    <row r="2" spans="1:24" x14ac:dyDescent="0.25">
      <c r="A2" t="s">
        <v>478</v>
      </c>
      <c r="B2" t="s">
        <v>56</v>
      </c>
      <c r="D2" t="s">
        <v>31</v>
      </c>
      <c r="F2" t="s">
        <v>140</v>
      </c>
      <c r="H2" t="s">
        <v>34</v>
      </c>
      <c r="I2" t="s">
        <v>35</v>
      </c>
      <c r="J2" t="s">
        <v>36</v>
      </c>
      <c r="K2" t="s">
        <v>36</v>
      </c>
      <c r="L2" t="s">
        <v>36</v>
      </c>
      <c r="M2" t="s">
        <v>36</v>
      </c>
      <c r="N2" t="s">
        <v>36</v>
      </c>
      <c r="O2" t="s">
        <v>36</v>
      </c>
      <c r="P2" t="s">
        <v>36</v>
      </c>
      <c r="Q2" t="s">
        <v>37</v>
      </c>
      <c r="R2" t="s">
        <v>45</v>
      </c>
      <c r="S2" t="s">
        <v>38</v>
      </c>
      <c r="W2" s="1">
        <v>41841</v>
      </c>
      <c r="X2" s="19">
        <v>41821</v>
      </c>
    </row>
    <row r="3" spans="1:24" x14ac:dyDescent="0.25">
      <c r="A3" t="s">
        <v>479</v>
      </c>
      <c r="B3" t="s">
        <v>53</v>
      </c>
      <c r="D3" t="s">
        <v>48</v>
      </c>
      <c r="F3" t="s">
        <v>126</v>
      </c>
      <c r="H3" t="s">
        <v>63</v>
      </c>
      <c r="I3" t="s">
        <v>35</v>
      </c>
      <c r="J3" t="s">
        <v>37</v>
      </c>
      <c r="K3" t="s">
        <v>36</v>
      </c>
      <c r="L3" t="s">
        <v>37</v>
      </c>
      <c r="M3" t="s">
        <v>37</v>
      </c>
      <c r="N3" t="s">
        <v>36</v>
      </c>
      <c r="O3" t="s">
        <v>36</v>
      </c>
      <c r="P3" t="s">
        <v>37</v>
      </c>
      <c r="Q3" t="s">
        <v>36</v>
      </c>
      <c r="R3" t="s">
        <v>35</v>
      </c>
      <c r="S3" t="s">
        <v>39</v>
      </c>
      <c r="T3" t="s">
        <v>172</v>
      </c>
      <c r="V3" t="s">
        <v>39</v>
      </c>
      <c r="W3" s="1">
        <v>41841</v>
      </c>
      <c r="X3" s="19">
        <v>41821</v>
      </c>
    </row>
    <row r="4" spans="1:24" x14ac:dyDescent="0.25">
      <c r="A4" t="s">
        <v>480</v>
      </c>
      <c r="B4" t="s">
        <v>109</v>
      </c>
      <c r="D4" t="s">
        <v>48</v>
      </c>
      <c r="F4" t="s">
        <v>126</v>
      </c>
      <c r="H4" t="s">
        <v>34</v>
      </c>
      <c r="I4" t="s">
        <v>63</v>
      </c>
      <c r="J4" t="s">
        <v>44</v>
      </c>
      <c r="K4" t="s">
        <v>44</v>
      </c>
      <c r="L4" t="s">
        <v>44</v>
      </c>
      <c r="M4" t="s">
        <v>44</v>
      </c>
      <c r="N4" t="s">
        <v>37</v>
      </c>
      <c r="O4" t="s">
        <v>44</v>
      </c>
      <c r="P4" t="s">
        <v>44</v>
      </c>
      <c r="Q4" t="s">
        <v>37</v>
      </c>
      <c r="R4" t="s">
        <v>63</v>
      </c>
      <c r="S4" t="s">
        <v>38</v>
      </c>
      <c r="W4" s="1">
        <v>41841</v>
      </c>
      <c r="X4" s="19">
        <v>41821</v>
      </c>
    </row>
    <row r="5" spans="1:24" x14ac:dyDescent="0.25">
      <c r="A5" t="s">
        <v>481</v>
      </c>
      <c r="B5" t="s">
        <v>47</v>
      </c>
      <c r="D5" t="s">
        <v>61</v>
      </c>
      <c r="F5" t="s">
        <v>50</v>
      </c>
      <c r="H5" t="s">
        <v>63</v>
      </c>
      <c r="I5" t="s">
        <v>34</v>
      </c>
      <c r="J5" t="s">
        <v>37</v>
      </c>
      <c r="K5" t="s">
        <v>44</v>
      </c>
      <c r="L5" t="s">
        <v>37</v>
      </c>
      <c r="M5" t="s">
        <v>37</v>
      </c>
      <c r="N5" t="s">
        <v>36</v>
      </c>
      <c r="O5" t="s">
        <v>36</v>
      </c>
      <c r="P5" t="s">
        <v>59</v>
      </c>
      <c r="Q5" t="s">
        <v>44</v>
      </c>
      <c r="R5" t="s">
        <v>63</v>
      </c>
      <c r="S5" t="s">
        <v>38</v>
      </c>
      <c r="W5" s="1">
        <v>41841</v>
      </c>
      <c r="X5" s="19">
        <v>41821</v>
      </c>
    </row>
    <row r="6" spans="1:24" x14ac:dyDescent="0.25">
      <c r="A6" t="s">
        <v>482</v>
      </c>
      <c r="B6" t="s">
        <v>41</v>
      </c>
      <c r="D6" t="s">
        <v>31</v>
      </c>
      <c r="F6" t="s">
        <v>33</v>
      </c>
      <c r="H6" t="s">
        <v>34</v>
      </c>
      <c r="I6" t="s">
        <v>34</v>
      </c>
      <c r="J6" t="s">
        <v>44</v>
      </c>
      <c r="K6" t="s">
        <v>37</v>
      </c>
      <c r="L6" t="s">
        <v>37</v>
      </c>
      <c r="M6" t="s">
        <v>44</v>
      </c>
      <c r="N6" t="s">
        <v>36</v>
      </c>
      <c r="O6" t="s">
        <v>44</v>
      </c>
      <c r="P6" t="s">
        <v>37</v>
      </c>
      <c r="Q6" t="s">
        <v>59</v>
      </c>
      <c r="R6" t="s">
        <v>51</v>
      </c>
      <c r="S6" t="s">
        <v>38</v>
      </c>
      <c r="W6" s="1">
        <v>41841</v>
      </c>
      <c r="X6" s="19">
        <v>41821</v>
      </c>
    </row>
    <row r="7" spans="1:24" x14ac:dyDescent="0.25">
      <c r="A7" t="s">
        <v>483</v>
      </c>
      <c r="B7" t="s">
        <v>65</v>
      </c>
      <c r="D7" t="s">
        <v>61</v>
      </c>
      <c r="F7" t="s">
        <v>132</v>
      </c>
      <c r="H7" t="s">
        <v>35</v>
      </c>
      <c r="I7" t="s">
        <v>35</v>
      </c>
      <c r="J7" t="s">
        <v>36</v>
      </c>
      <c r="K7" t="s">
        <v>37</v>
      </c>
      <c r="L7" t="s">
        <v>37</v>
      </c>
      <c r="M7" t="s">
        <v>36</v>
      </c>
      <c r="N7" t="s">
        <v>37</v>
      </c>
      <c r="O7" t="s">
        <v>37</v>
      </c>
      <c r="P7" t="s">
        <v>37</v>
      </c>
      <c r="Q7" t="s">
        <v>44</v>
      </c>
      <c r="R7" t="s">
        <v>34</v>
      </c>
      <c r="S7" t="s">
        <v>38</v>
      </c>
      <c r="W7" s="1">
        <v>41841</v>
      </c>
      <c r="X7" s="19">
        <v>41821</v>
      </c>
    </row>
    <row r="8" spans="1:24" x14ac:dyDescent="0.25">
      <c r="A8" t="s">
        <v>484</v>
      </c>
      <c r="B8" t="s">
        <v>53</v>
      </c>
      <c r="D8" t="s">
        <v>433</v>
      </c>
      <c r="F8" t="s">
        <v>126</v>
      </c>
      <c r="H8" t="s">
        <v>51</v>
      </c>
      <c r="I8" t="s">
        <v>34</v>
      </c>
      <c r="J8" t="s">
        <v>44</v>
      </c>
      <c r="K8" t="s">
        <v>57</v>
      </c>
      <c r="L8" t="s">
        <v>37</v>
      </c>
      <c r="M8" t="s">
        <v>37</v>
      </c>
      <c r="N8" t="s">
        <v>37</v>
      </c>
      <c r="O8" t="s">
        <v>37</v>
      </c>
      <c r="P8" t="s">
        <v>44</v>
      </c>
      <c r="Q8" t="s">
        <v>36</v>
      </c>
      <c r="R8" t="s">
        <v>63</v>
      </c>
      <c r="S8" t="s">
        <v>38</v>
      </c>
      <c r="W8" s="1">
        <v>41841</v>
      </c>
      <c r="X8" s="19">
        <v>41821</v>
      </c>
    </row>
    <row r="9" spans="1:24" x14ac:dyDescent="0.25">
      <c r="A9" t="s">
        <v>485</v>
      </c>
      <c r="B9" t="s">
        <v>53</v>
      </c>
      <c r="D9" t="s">
        <v>433</v>
      </c>
      <c r="F9" t="s">
        <v>129</v>
      </c>
      <c r="H9" t="s">
        <v>51</v>
      </c>
      <c r="I9" t="s">
        <v>34</v>
      </c>
      <c r="J9" t="s">
        <v>37</v>
      </c>
      <c r="K9" t="s">
        <v>59</v>
      </c>
      <c r="L9" t="s">
        <v>37</v>
      </c>
      <c r="M9" t="s">
        <v>44</v>
      </c>
      <c r="N9" t="s">
        <v>37</v>
      </c>
      <c r="O9" t="s">
        <v>37</v>
      </c>
      <c r="P9" t="s">
        <v>37</v>
      </c>
      <c r="Q9" t="s">
        <v>36</v>
      </c>
      <c r="R9" t="s">
        <v>34</v>
      </c>
      <c r="S9" t="s">
        <v>38</v>
      </c>
      <c r="W9" s="1">
        <v>41841</v>
      </c>
      <c r="X9" s="19">
        <v>41821</v>
      </c>
    </row>
    <row r="10" spans="1:24" x14ac:dyDescent="0.25">
      <c r="A10" t="s">
        <v>486</v>
      </c>
      <c r="B10" t="s">
        <v>68</v>
      </c>
      <c r="D10" t="s">
        <v>48</v>
      </c>
      <c r="F10" t="s">
        <v>135</v>
      </c>
      <c r="H10" t="s">
        <v>35</v>
      </c>
      <c r="I10" t="s">
        <v>35</v>
      </c>
      <c r="J10" t="s">
        <v>36</v>
      </c>
      <c r="K10" t="s">
        <v>37</v>
      </c>
      <c r="L10" t="s">
        <v>36</v>
      </c>
      <c r="M10" t="s">
        <v>36</v>
      </c>
      <c r="N10" t="s">
        <v>36</v>
      </c>
      <c r="O10" t="s">
        <v>36</v>
      </c>
      <c r="P10" t="s">
        <v>36</v>
      </c>
      <c r="Q10" t="s">
        <v>37</v>
      </c>
      <c r="R10" t="s">
        <v>35</v>
      </c>
      <c r="S10" t="s">
        <v>38</v>
      </c>
      <c r="W10" s="1">
        <v>41841</v>
      </c>
      <c r="X10" s="19">
        <v>41821</v>
      </c>
    </row>
    <row r="11" spans="1:24" x14ac:dyDescent="0.25">
      <c r="A11" t="s">
        <v>487</v>
      </c>
      <c r="B11" t="s">
        <v>65</v>
      </c>
      <c r="D11" t="s">
        <v>61</v>
      </c>
      <c r="F11" t="s">
        <v>129</v>
      </c>
      <c r="H11" t="s">
        <v>34</v>
      </c>
      <c r="I11" t="s">
        <v>63</v>
      </c>
      <c r="J11" t="s">
        <v>44</v>
      </c>
      <c r="K11" t="s">
        <v>44</v>
      </c>
      <c r="L11" t="s">
        <v>44</v>
      </c>
      <c r="M11" t="s">
        <v>44</v>
      </c>
      <c r="N11" t="s">
        <v>44</v>
      </c>
      <c r="O11" t="s">
        <v>44</v>
      </c>
      <c r="P11" t="s">
        <v>59</v>
      </c>
      <c r="Q11" t="s">
        <v>59</v>
      </c>
      <c r="R11" t="s">
        <v>63</v>
      </c>
      <c r="S11" t="s">
        <v>39</v>
      </c>
      <c r="T11" t="s">
        <v>172</v>
      </c>
      <c r="V11" t="s">
        <v>39</v>
      </c>
      <c r="W11" s="1">
        <v>41842</v>
      </c>
      <c r="X11" s="19">
        <v>41821</v>
      </c>
    </row>
    <row r="12" spans="1:24" x14ac:dyDescent="0.25">
      <c r="A12" t="s">
        <v>488</v>
      </c>
      <c r="B12" t="s">
        <v>41</v>
      </c>
      <c r="D12" t="s">
        <v>73</v>
      </c>
      <c r="E12" t="s">
        <v>489</v>
      </c>
      <c r="F12" t="s">
        <v>73</v>
      </c>
      <c r="G12" t="s">
        <v>490</v>
      </c>
      <c r="H12" t="s">
        <v>35</v>
      </c>
      <c r="I12" t="s">
        <v>35</v>
      </c>
      <c r="J12" t="s">
        <v>36</v>
      </c>
      <c r="K12" t="s">
        <v>57</v>
      </c>
      <c r="L12" t="s">
        <v>36</v>
      </c>
      <c r="M12" t="s">
        <v>37</v>
      </c>
      <c r="N12" t="s">
        <v>36</v>
      </c>
      <c r="O12" t="s">
        <v>36</v>
      </c>
      <c r="P12" t="s">
        <v>37</v>
      </c>
      <c r="Q12" t="s">
        <v>44</v>
      </c>
      <c r="R12" t="s">
        <v>34</v>
      </c>
      <c r="S12" t="s">
        <v>38</v>
      </c>
      <c r="W12" s="1">
        <v>41842</v>
      </c>
      <c r="X12" s="19">
        <v>41821</v>
      </c>
    </row>
    <row r="13" spans="1:24" x14ac:dyDescent="0.25">
      <c r="A13" t="s">
        <v>491</v>
      </c>
      <c r="B13" t="s">
        <v>255</v>
      </c>
      <c r="D13" t="s">
        <v>73</v>
      </c>
      <c r="E13" t="s">
        <v>375</v>
      </c>
      <c r="F13" t="s">
        <v>149</v>
      </c>
      <c r="H13" t="s">
        <v>35</v>
      </c>
      <c r="I13" t="s">
        <v>35</v>
      </c>
      <c r="J13" t="s">
        <v>36</v>
      </c>
      <c r="K13" t="s">
        <v>36</v>
      </c>
      <c r="L13" t="s">
        <v>36</v>
      </c>
      <c r="M13" t="s">
        <v>36</v>
      </c>
      <c r="N13" t="s">
        <v>36</v>
      </c>
      <c r="O13" t="s">
        <v>36</v>
      </c>
      <c r="P13" t="s">
        <v>36</v>
      </c>
      <c r="Q13" t="s">
        <v>36</v>
      </c>
      <c r="R13" t="s">
        <v>35</v>
      </c>
      <c r="S13" t="s">
        <v>38</v>
      </c>
      <c r="W13" s="1">
        <v>41842</v>
      </c>
      <c r="X13" s="19">
        <v>41821</v>
      </c>
    </row>
    <row r="14" spans="1:24" x14ac:dyDescent="0.25">
      <c r="A14" t="s">
        <v>492</v>
      </c>
      <c r="B14" t="s">
        <v>56</v>
      </c>
      <c r="D14" t="s">
        <v>31</v>
      </c>
      <c r="F14" t="s">
        <v>135</v>
      </c>
      <c r="H14" t="s">
        <v>51</v>
      </c>
      <c r="I14" t="s">
        <v>34</v>
      </c>
      <c r="J14" t="s">
        <v>37</v>
      </c>
      <c r="K14" t="s">
        <v>37</v>
      </c>
      <c r="L14" t="s">
        <v>37</v>
      </c>
      <c r="M14" t="s">
        <v>37</v>
      </c>
      <c r="N14" t="s">
        <v>37</v>
      </c>
      <c r="O14" t="s">
        <v>37</v>
      </c>
      <c r="P14" t="s">
        <v>44</v>
      </c>
      <c r="Q14" t="s">
        <v>37</v>
      </c>
      <c r="R14" t="s">
        <v>34</v>
      </c>
      <c r="S14" t="s">
        <v>263</v>
      </c>
      <c r="W14" s="1">
        <v>41842</v>
      </c>
      <c r="X14" s="19">
        <v>41821</v>
      </c>
    </row>
    <row r="15" spans="1:24" x14ac:dyDescent="0.25">
      <c r="A15" t="s">
        <v>493</v>
      </c>
      <c r="B15" t="s">
        <v>109</v>
      </c>
      <c r="D15" t="s">
        <v>48</v>
      </c>
      <c r="F15" t="s">
        <v>135</v>
      </c>
      <c r="H15" t="s">
        <v>35</v>
      </c>
      <c r="I15" t="s">
        <v>35</v>
      </c>
      <c r="J15" t="s">
        <v>36</v>
      </c>
      <c r="K15" t="s">
        <v>37</v>
      </c>
      <c r="L15" t="s">
        <v>36</v>
      </c>
      <c r="M15" t="s">
        <v>36</v>
      </c>
      <c r="N15" t="s">
        <v>36</v>
      </c>
      <c r="O15" t="s">
        <v>36</v>
      </c>
      <c r="P15" t="s">
        <v>36</v>
      </c>
      <c r="Q15" t="s">
        <v>37</v>
      </c>
      <c r="R15" t="s">
        <v>35</v>
      </c>
      <c r="S15" t="s">
        <v>38</v>
      </c>
      <c r="W15" s="1">
        <v>41842</v>
      </c>
      <c r="X15" s="19">
        <v>41821</v>
      </c>
    </row>
    <row r="16" spans="1:24" x14ac:dyDescent="0.25">
      <c r="A16" t="s">
        <v>494</v>
      </c>
      <c r="B16" t="s">
        <v>53</v>
      </c>
      <c r="D16" t="s">
        <v>433</v>
      </c>
      <c r="F16" t="s">
        <v>149</v>
      </c>
      <c r="H16" t="s">
        <v>63</v>
      </c>
      <c r="I16" t="s">
        <v>51</v>
      </c>
      <c r="J16" t="s">
        <v>59</v>
      </c>
      <c r="K16" t="s">
        <v>59</v>
      </c>
      <c r="L16" t="s">
        <v>44</v>
      </c>
      <c r="M16" t="s">
        <v>44</v>
      </c>
      <c r="N16" t="s">
        <v>44</v>
      </c>
      <c r="O16" t="s">
        <v>44</v>
      </c>
      <c r="P16" t="s">
        <v>44</v>
      </c>
      <c r="Q16" t="s">
        <v>37</v>
      </c>
      <c r="R16" t="s">
        <v>63</v>
      </c>
      <c r="S16" t="s">
        <v>263</v>
      </c>
      <c r="W16" s="1">
        <v>41842</v>
      </c>
      <c r="X16" s="19">
        <v>41821</v>
      </c>
    </row>
    <row r="17" spans="1:24" x14ac:dyDescent="0.25">
      <c r="A17" t="s">
        <v>495</v>
      </c>
      <c r="B17" t="s">
        <v>65</v>
      </c>
      <c r="D17" t="s">
        <v>75</v>
      </c>
      <c r="F17" t="s">
        <v>135</v>
      </c>
      <c r="H17" t="s">
        <v>34</v>
      </c>
      <c r="I17" t="s">
        <v>34</v>
      </c>
      <c r="J17" t="s">
        <v>36</v>
      </c>
      <c r="K17" t="s">
        <v>36</v>
      </c>
      <c r="L17" t="s">
        <v>37</v>
      </c>
      <c r="M17" t="s">
        <v>37</v>
      </c>
      <c r="N17" t="s">
        <v>37</v>
      </c>
      <c r="O17" t="s">
        <v>36</v>
      </c>
      <c r="P17" t="s">
        <v>44</v>
      </c>
      <c r="Q17" t="s">
        <v>59</v>
      </c>
      <c r="R17" t="s">
        <v>34</v>
      </c>
      <c r="S17" t="s">
        <v>39</v>
      </c>
      <c r="T17" t="s">
        <v>172</v>
      </c>
      <c r="V17" t="s">
        <v>39</v>
      </c>
      <c r="W17" s="1">
        <v>41843</v>
      </c>
      <c r="X17" s="19">
        <v>41821</v>
      </c>
    </row>
    <row r="18" spans="1:24" x14ac:dyDescent="0.25">
      <c r="A18" t="s">
        <v>496</v>
      </c>
      <c r="B18" t="s">
        <v>65</v>
      </c>
      <c r="D18" t="s">
        <v>31</v>
      </c>
      <c r="F18" t="s">
        <v>129</v>
      </c>
      <c r="H18" t="s">
        <v>35</v>
      </c>
      <c r="I18" t="s">
        <v>34</v>
      </c>
      <c r="J18" t="s">
        <v>57</v>
      </c>
      <c r="K18" t="s">
        <v>36</v>
      </c>
      <c r="L18" t="s">
        <v>36</v>
      </c>
      <c r="M18" t="s">
        <v>44</v>
      </c>
      <c r="N18" t="s">
        <v>37</v>
      </c>
      <c r="O18" t="s">
        <v>37</v>
      </c>
      <c r="P18" t="s">
        <v>37</v>
      </c>
      <c r="Q18" t="s">
        <v>37</v>
      </c>
      <c r="R18" t="s">
        <v>34</v>
      </c>
      <c r="S18" t="s">
        <v>38</v>
      </c>
      <c r="W18" s="1">
        <v>41843</v>
      </c>
      <c r="X18" s="19">
        <v>41821</v>
      </c>
    </row>
    <row r="19" spans="1:24" x14ac:dyDescent="0.25">
      <c r="A19" t="s">
        <v>497</v>
      </c>
      <c r="B19" t="s">
        <v>65</v>
      </c>
      <c r="D19" t="s">
        <v>31</v>
      </c>
      <c r="F19" t="s">
        <v>129</v>
      </c>
      <c r="H19" t="s">
        <v>35</v>
      </c>
      <c r="I19" t="s">
        <v>34</v>
      </c>
      <c r="J19" t="s">
        <v>57</v>
      </c>
      <c r="K19" t="s">
        <v>36</v>
      </c>
      <c r="L19" t="s">
        <v>37</v>
      </c>
      <c r="M19" t="s">
        <v>44</v>
      </c>
      <c r="N19" t="s">
        <v>37</v>
      </c>
      <c r="O19" t="s">
        <v>37</v>
      </c>
      <c r="P19" t="s">
        <v>37</v>
      </c>
      <c r="Q19" t="s">
        <v>37</v>
      </c>
      <c r="R19" t="s">
        <v>34</v>
      </c>
      <c r="S19" t="s">
        <v>38</v>
      </c>
      <c r="W19" s="1">
        <v>41843</v>
      </c>
      <c r="X19" s="19">
        <v>41821</v>
      </c>
    </row>
    <row r="20" spans="1:24" x14ac:dyDescent="0.25">
      <c r="A20" t="s">
        <v>498</v>
      </c>
      <c r="B20" t="s">
        <v>65</v>
      </c>
      <c r="D20" t="s">
        <v>433</v>
      </c>
      <c r="F20" t="s">
        <v>126</v>
      </c>
      <c r="H20" t="s">
        <v>34</v>
      </c>
      <c r="I20" t="s">
        <v>34</v>
      </c>
      <c r="J20" t="s">
        <v>44</v>
      </c>
      <c r="K20" t="s">
        <v>44</v>
      </c>
      <c r="L20" t="s">
        <v>37</v>
      </c>
      <c r="M20" t="s">
        <v>44</v>
      </c>
      <c r="N20" t="s">
        <v>37</v>
      </c>
      <c r="O20" t="s">
        <v>37</v>
      </c>
      <c r="P20" t="s">
        <v>37</v>
      </c>
      <c r="Q20" t="s">
        <v>37</v>
      </c>
      <c r="R20" t="s">
        <v>34</v>
      </c>
      <c r="S20" t="s">
        <v>38</v>
      </c>
      <c r="W20" s="1">
        <v>41843</v>
      </c>
      <c r="X20" s="19">
        <v>41821</v>
      </c>
    </row>
    <row r="21" spans="1:24" x14ac:dyDescent="0.25">
      <c r="A21" t="s">
        <v>499</v>
      </c>
      <c r="B21" t="s">
        <v>65</v>
      </c>
      <c r="D21" t="s">
        <v>433</v>
      </c>
      <c r="F21" t="s">
        <v>500</v>
      </c>
      <c r="H21" t="s">
        <v>34</v>
      </c>
      <c r="I21" t="s">
        <v>63</v>
      </c>
      <c r="J21" t="s">
        <v>57</v>
      </c>
      <c r="K21" t="s">
        <v>57</v>
      </c>
      <c r="L21" t="s">
        <v>44</v>
      </c>
      <c r="M21" t="s">
        <v>44</v>
      </c>
      <c r="N21" t="s">
        <v>44</v>
      </c>
      <c r="O21" t="s">
        <v>44</v>
      </c>
      <c r="P21" t="s">
        <v>44</v>
      </c>
      <c r="Q21" t="s">
        <v>37</v>
      </c>
      <c r="R21" t="s">
        <v>63</v>
      </c>
      <c r="S21" t="s">
        <v>38</v>
      </c>
      <c r="W21" s="1">
        <v>41843</v>
      </c>
      <c r="X21" s="19">
        <v>41821</v>
      </c>
    </row>
    <row r="22" spans="1:24" x14ac:dyDescent="0.25">
      <c r="A22" t="s">
        <v>501</v>
      </c>
      <c r="B22" t="s">
        <v>41</v>
      </c>
      <c r="D22" t="s">
        <v>155</v>
      </c>
      <c r="F22" t="s">
        <v>73</v>
      </c>
      <c r="G22" t="s">
        <v>502</v>
      </c>
      <c r="H22" t="s">
        <v>35</v>
      </c>
      <c r="I22" t="s">
        <v>34</v>
      </c>
      <c r="J22" t="s">
        <v>37</v>
      </c>
      <c r="K22" t="s">
        <v>37</v>
      </c>
      <c r="L22" t="s">
        <v>37</v>
      </c>
      <c r="M22" t="s">
        <v>37</v>
      </c>
      <c r="N22" t="s">
        <v>37</v>
      </c>
      <c r="O22" t="s">
        <v>37</v>
      </c>
      <c r="P22" t="s">
        <v>44</v>
      </c>
      <c r="Q22" t="s">
        <v>59</v>
      </c>
      <c r="R22" t="s">
        <v>63</v>
      </c>
      <c r="S22" t="s">
        <v>38</v>
      </c>
      <c r="W22" s="1">
        <v>41843</v>
      </c>
      <c r="X22" s="19">
        <v>41821</v>
      </c>
    </row>
    <row r="23" spans="1:24" x14ac:dyDescent="0.25">
      <c r="A23" t="s">
        <v>503</v>
      </c>
      <c r="B23" t="s">
        <v>30</v>
      </c>
      <c r="D23" t="s">
        <v>31</v>
      </c>
      <c r="F23" t="s">
        <v>126</v>
      </c>
      <c r="H23" t="s">
        <v>34</v>
      </c>
      <c r="I23" t="s">
        <v>34</v>
      </c>
      <c r="J23" t="s">
        <v>37</v>
      </c>
      <c r="K23" t="s">
        <v>44</v>
      </c>
      <c r="L23" t="s">
        <v>37</v>
      </c>
      <c r="M23" t="s">
        <v>37</v>
      </c>
      <c r="N23" t="s">
        <v>37</v>
      </c>
      <c r="O23" t="s">
        <v>36</v>
      </c>
      <c r="P23" t="s">
        <v>44</v>
      </c>
      <c r="Q23" t="s">
        <v>44</v>
      </c>
      <c r="R23" t="s">
        <v>34</v>
      </c>
      <c r="S23" t="s">
        <v>38</v>
      </c>
      <c r="W23" s="1">
        <v>41843</v>
      </c>
      <c r="X23" s="19">
        <v>41821</v>
      </c>
    </row>
    <row r="24" spans="1:24" x14ac:dyDescent="0.25">
      <c r="A24" t="s">
        <v>504</v>
      </c>
      <c r="B24" t="s">
        <v>47</v>
      </c>
      <c r="D24" t="s">
        <v>433</v>
      </c>
      <c r="F24" t="s">
        <v>149</v>
      </c>
      <c r="H24" t="s">
        <v>35</v>
      </c>
      <c r="I24" t="s">
        <v>35</v>
      </c>
      <c r="J24" t="s">
        <v>36</v>
      </c>
      <c r="K24" t="s">
        <v>44</v>
      </c>
      <c r="L24" t="s">
        <v>37</v>
      </c>
      <c r="M24" t="s">
        <v>36</v>
      </c>
      <c r="N24" t="s">
        <v>36</v>
      </c>
      <c r="O24" t="s">
        <v>36</v>
      </c>
      <c r="P24" t="s">
        <v>36</v>
      </c>
      <c r="Q24" t="s">
        <v>36</v>
      </c>
      <c r="R24" t="s">
        <v>35</v>
      </c>
      <c r="S24" t="s">
        <v>38</v>
      </c>
      <c r="W24" s="1">
        <v>41843</v>
      </c>
      <c r="X24" s="19">
        <v>41821</v>
      </c>
    </row>
    <row r="25" spans="1:24" x14ac:dyDescent="0.25">
      <c r="A25" t="s">
        <v>505</v>
      </c>
      <c r="B25" t="s">
        <v>53</v>
      </c>
      <c r="D25" t="s">
        <v>81</v>
      </c>
      <c r="F25" t="s">
        <v>129</v>
      </c>
      <c r="H25" t="s">
        <v>34</v>
      </c>
      <c r="I25" t="s">
        <v>34</v>
      </c>
      <c r="J25" t="s">
        <v>44</v>
      </c>
      <c r="K25" t="s">
        <v>37</v>
      </c>
      <c r="L25" t="s">
        <v>37</v>
      </c>
      <c r="M25" t="s">
        <v>59</v>
      </c>
      <c r="N25" t="s">
        <v>36</v>
      </c>
      <c r="O25" t="s">
        <v>44</v>
      </c>
      <c r="P25" t="s">
        <v>37</v>
      </c>
      <c r="Q25" t="s">
        <v>44</v>
      </c>
      <c r="R25" t="s">
        <v>34</v>
      </c>
      <c r="S25" t="s">
        <v>38</v>
      </c>
      <c r="W25" s="1">
        <v>41844</v>
      </c>
      <c r="X25" s="19">
        <v>41821</v>
      </c>
    </row>
    <row r="26" spans="1:24" x14ac:dyDescent="0.25">
      <c r="A26" t="s">
        <v>506</v>
      </c>
      <c r="B26" t="s">
        <v>53</v>
      </c>
      <c r="D26" t="s">
        <v>433</v>
      </c>
      <c r="F26" t="s">
        <v>33</v>
      </c>
      <c r="H26" t="s">
        <v>51</v>
      </c>
      <c r="I26" t="s">
        <v>63</v>
      </c>
      <c r="J26" t="s">
        <v>44</v>
      </c>
      <c r="K26" t="s">
        <v>59</v>
      </c>
      <c r="L26" t="s">
        <v>44</v>
      </c>
      <c r="M26" t="s">
        <v>44</v>
      </c>
      <c r="N26" t="s">
        <v>37</v>
      </c>
      <c r="O26" t="s">
        <v>37</v>
      </c>
      <c r="P26" t="s">
        <v>37</v>
      </c>
      <c r="Q26" t="s">
        <v>37</v>
      </c>
      <c r="R26" t="s">
        <v>34</v>
      </c>
      <c r="S26" t="s">
        <v>38</v>
      </c>
      <c r="W26" s="1">
        <v>41844</v>
      </c>
      <c r="X26" s="19">
        <v>41821</v>
      </c>
    </row>
    <row r="27" spans="1:24" x14ac:dyDescent="0.25">
      <c r="A27" t="s">
        <v>507</v>
      </c>
      <c r="B27" t="s">
        <v>109</v>
      </c>
      <c r="D27" t="s">
        <v>48</v>
      </c>
      <c r="F27" t="s">
        <v>149</v>
      </c>
      <c r="H27" t="s">
        <v>34</v>
      </c>
      <c r="I27" t="s">
        <v>63</v>
      </c>
      <c r="J27" t="s">
        <v>44</v>
      </c>
      <c r="K27" t="s">
        <v>44</v>
      </c>
      <c r="L27" t="s">
        <v>44</v>
      </c>
      <c r="M27" t="s">
        <v>44</v>
      </c>
      <c r="N27" t="s">
        <v>37</v>
      </c>
      <c r="O27" t="s">
        <v>44</v>
      </c>
      <c r="P27" t="s">
        <v>36</v>
      </c>
      <c r="Q27" t="s">
        <v>37</v>
      </c>
      <c r="R27" t="s">
        <v>34</v>
      </c>
      <c r="S27" t="s">
        <v>38</v>
      </c>
      <c r="W27" s="1">
        <v>41845</v>
      </c>
      <c r="X27" s="19">
        <v>41821</v>
      </c>
    </row>
    <row r="28" spans="1:24" x14ac:dyDescent="0.25">
      <c r="A28" t="s">
        <v>508</v>
      </c>
      <c r="B28" t="s">
        <v>56</v>
      </c>
      <c r="D28" t="s">
        <v>48</v>
      </c>
      <c r="F28" t="s">
        <v>73</v>
      </c>
      <c r="G28" t="s">
        <v>509</v>
      </c>
      <c r="H28" t="s">
        <v>34</v>
      </c>
      <c r="I28" t="s">
        <v>34</v>
      </c>
      <c r="J28" t="s">
        <v>44</v>
      </c>
      <c r="K28" t="s">
        <v>37</v>
      </c>
      <c r="L28" t="s">
        <v>37</v>
      </c>
      <c r="M28" t="s">
        <v>44</v>
      </c>
      <c r="N28" t="s">
        <v>37</v>
      </c>
      <c r="O28" t="s">
        <v>37</v>
      </c>
      <c r="P28" t="s">
        <v>36</v>
      </c>
      <c r="Q28" t="s">
        <v>44</v>
      </c>
      <c r="R28" t="s">
        <v>34</v>
      </c>
      <c r="S28" t="s">
        <v>38</v>
      </c>
      <c r="W28" s="1">
        <v>41845</v>
      </c>
      <c r="X28" s="19">
        <v>41821</v>
      </c>
    </row>
    <row r="29" spans="1:24" x14ac:dyDescent="0.25">
      <c r="A29" t="s">
        <v>510</v>
      </c>
      <c r="B29" t="s">
        <v>68</v>
      </c>
      <c r="D29" t="s">
        <v>48</v>
      </c>
      <c r="F29" t="s">
        <v>50</v>
      </c>
      <c r="H29" t="s">
        <v>34</v>
      </c>
      <c r="I29" t="s">
        <v>35</v>
      </c>
      <c r="J29" t="s">
        <v>37</v>
      </c>
      <c r="K29" t="s">
        <v>37</v>
      </c>
      <c r="L29" t="s">
        <v>36</v>
      </c>
      <c r="M29" t="s">
        <v>37</v>
      </c>
      <c r="N29" t="s">
        <v>37</v>
      </c>
      <c r="O29" t="s">
        <v>36</v>
      </c>
      <c r="P29" t="s">
        <v>44</v>
      </c>
      <c r="Q29" t="s">
        <v>37</v>
      </c>
      <c r="R29" t="s">
        <v>34</v>
      </c>
      <c r="S29" t="s">
        <v>38</v>
      </c>
      <c r="W29" s="1">
        <v>41845</v>
      </c>
      <c r="X29" s="19">
        <v>41821</v>
      </c>
    </row>
    <row r="30" spans="1:24" x14ac:dyDescent="0.25">
      <c r="A30" t="s">
        <v>511</v>
      </c>
      <c r="B30" t="s">
        <v>68</v>
      </c>
      <c r="D30" t="s">
        <v>103</v>
      </c>
      <c r="F30" t="s">
        <v>126</v>
      </c>
      <c r="H30" t="s">
        <v>34</v>
      </c>
      <c r="I30" t="s">
        <v>34</v>
      </c>
      <c r="J30" t="s">
        <v>36</v>
      </c>
      <c r="K30" t="s">
        <v>44</v>
      </c>
      <c r="L30" t="s">
        <v>37</v>
      </c>
      <c r="M30" t="s">
        <v>37</v>
      </c>
      <c r="N30" t="s">
        <v>37</v>
      </c>
      <c r="O30" t="s">
        <v>37</v>
      </c>
      <c r="P30" t="s">
        <v>37</v>
      </c>
      <c r="Q30" t="s">
        <v>37</v>
      </c>
      <c r="R30" t="s">
        <v>34</v>
      </c>
      <c r="S30" t="s">
        <v>38</v>
      </c>
      <c r="W30" s="1">
        <v>41847</v>
      </c>
      <c r="X30" s="19">
        <v>41821</v>
      </c>
    </row>
    <row r="31" spans="1:24" x14ac:dyDescent="0.25">
      <c r="A31" t="s">
        <v>512</v>
      </c>
      <c r="B31" t="s">
        <v>65</v>
      </c>
      <c r="D31" t="s">
        <v>48</v>
      </c>
      <c r="F31" t="s">
        <v>135</v>
      </c>
      <c r="H31" t="s">
        <v>63</v>
      </c>
      <c r="I31" t="s">
        <v>63</v>
      </c>
      <c r="J31" t="s">
        <v>59</v>
      </c>
      <c r="K31" t="s">
        <v>44</v>
      </c>
      <c r="L31" t="s">
        <v>44</v>
      </c>
      <c r="M31" t="s">
        <v>37</v>
      </c>
      <c r="N31" t="s">
        <v>37</v>
      </c>
      <c r="O31" t="s">
        <v>37</v>
      </c>
      <c r="P31" t="s">
        <v>59</v>
      </c>
      <c r="Q31" t="s">
        <v>58</v>
      </c>
      <c r="R31" t="s">
        <v>51</v>
      </c>
      <c r="S31" t="s">
        <v>263</v>
      </c>
      <c r="W31" s="1">
        <v>41848</v>
      </c>
      <c r="X31" s="19">
        <v>41821</v>
      </c>
    </row>
    <row r="32" spans="1:24" x14ac:dyDescent="0.25">
      <c r="A32" t="s">
        <v>513</v>
      </c>
      <c r="B32" t="s">
        <v>30</v>
      </c>
      <c r="D32" t="s">
        <v>48</v>
      </c>
      <c r="F32" t="s">
        <v>50</v>
      </c>
      <c r="H32" t="s">
        <v>63</v>
      </c>
      <c r="I32" t="s">
        <v>34</v>
      </c>
      <c r="J32" t="s">
        <v>37</v>
      </c>
      <c r="K32" t="s">
        <v>37</v>
      </c>
      <c r="L32" t="s">
        <v>37</v>
      </c>
      <c r="M32" t="s">
        <v>36</v>
      </c>
      <c r="N32" t="s">
        <v>36</v>
      </c>
      <c r="O32" t="s">
        <v>36</v>
      </c>
      <c r="P32" t="s">
        <v>37</v>
      </c>
      <c r="Q32" t="s">
        <v>37</v>
      </c>
      <c r="R32" t="s">
        <v>34</v>
      </c>
      <c r="S32" t="s">
        <v>38</v>
      </c>
      <c r="W32" s="1">
        <v>41848</v>
      </c>
      <c r="X32" s="19">
        <v>41821</v>
      </c>
    </row>
    <row r="33" spans="1:24" x14ac:dyDescent="0.25">
      <c r="A33" t="s">
        <v>514</v>
      </c>
      <c r="B33" t="s">
        <v>73</v>
      </c>
      <c r="C33" t="s">
        <v>515</v>
      </c>
      <c r="D33" t="s">
        <v>48</v>
      </c>
      <c r="F33" t="s">
        <v>129</v>
      </c>
      <c r="H33" t="s">
        <v>51</v>
      </c>
      <c r="I33" t="s">
        <v>34</v>
      </c>
      <c r="J33" t="s">
        <v>44</v>
      </c>
      <c r="K33" t="s">
        <v>59</v>
      </c>
      <c r="L33" t="s">
        <v>37</v>
      </c>
      <c r="M33" t="s">
        <v>44</v>
      </c>
      <c r="N33" t="s">
        <v>37</v>
      </c>
      <c r="O33" t="s">
        <v>37</v>
      </c>
      <c r="P33" t="s">
        <v>37</v>
      </c>
      <c r="Q33" t="s">
        <v>37</v>
      </c>
      <c r="R33" t="s">
        <v>51</v>
      </c>
      <c r="S33" t="s">
        <v>38</v>
      </c>
      <c r="W33" s="1">
        <v>41849</v>
      </c>
      <c r="X33" s="19">
        <v>41821</v>
      </c>
    </row>
    <row r="34" spans="1:24" x14ac:dyDescent="0.25">
      <c r="A34" t="s">
        <v>516</v>
      </c>
      <c r="B34" t="s">
        <v>56</v>
      </c>
      <c r="D34" t="s">
        <v>81</v>
      </c>
      <c r="F34" t="s">
        <v>149</v>
      </c>
      <c r="H34" t="s">
        <v>63</v>
      </c>
      <c r="I34" t="s">
        <v>63</v>
      </c>
      <c r="J34" t="s">
        <v>44</v>
      </c>
      <c r="K34" t="s">
        <v>44</v>
      </c>
      <c r="L34" t="s">
        <v>44</v>
      </c>
      <c r="M34" t="s">
        <v>44</v>
      </c>
      <c r="N34" t="s">
        <v>44</v>
      </c>
      <c r="O34" t="s">
        <v>44</v>
      </c>
      <c r="P34" t="s">
        <v>59</v>
      </c>
      <c r="Q34" t="s">
        <v>44</v>
      </c>
      <c r="R34" t="s">
        <v>63</v>
      </c>
      <c r="S34" t="s">
        <v>38</v>
      </c>
      <c r="W34" s="1">
        <v>41849</v>
      </c>
      <c r="X34" s="19">
        <v>41821</v>
      </c>
    </row>
    <row r="35" spans="1:24" x14ac:dyDescent="0.25">
      <c r="A35" t="s">
        <v>517</v>
      </c>
      <c r="B35" t="s">
        <v>41</v>
      </c>
      <c r="D35" t="s">
        <v>48</v>
      </c>
      <c r="F35" t="s">
        <v>132</v>
      </c>
      <c r="H35" t="s">
        <v>34</v>
      </c>
      <c r="I35" t="s">
        <v>34</v>
      </c>
      <c r="J35" t="s">
        <v>37</v>
      </c>
      <c r="K35" t="s">
        <v>44</v>
      </c>
      <c r="L35" t="s">
        <v>37</v>
      </c>
      <c r="M35" t="s">
        <v>36</v>
      </c>
      <c r="N35" t="s">
        <v>36</v>
      </c>
      <c r="O35" t="s">
        <v>36</v>
      </c>
      <c r="P35" t="s">
        <v>37</v>
      </c>
      <c r="Q35" t="s">
        <v>37</v>
      </c>
      <c r="R35" t="s">
        <v>63</v>
      </c>
      <c r="S35" t="s">
        <v>38</v>
      </c>
      <c r="W35" s="1">
        <v>41850</v>
      </c>
      <c r="X35" s="19">
        <v>41821</v>
      </c>
    </row>
    <row r="36" spans="1:24" x14ac:dyDescent="0.25">
      <c r="A36" t="s">
        <v>518</v>
      </c>
      <c r="B36" t="s">
        <v>53</v>
      </c>
      <c r="D36" t="s">
        <v>433</v>
      </c>
      <c r="F36" t="s">
        <v>126</v>
      </c>
      <c r="H36" t="s">
        <v>34</v>
      </c>
      <c r="I36" t="s">
        <v>34</v>
      </c>
      <c r="J36" t="s">
        <v>37</v>
      </c>
      <c r="K36" t="s">
        <v>59</v>
      </c>
      <c r="L36" t="s">
        <v>37</v>
      </c>
      <c r="M36" t="s">
        <v>44</v>
      </c>
      <c r="N36" t="s">
        <v>36</v>
      </c>
      <c r="O36" t="s">
        <v>44</v>
      </c>
      <c r="P36" t="s">
        <v>44</v>
      </c>
      <c r="Q36" t="s">
        <v>37</v>
      </c>
      <c r="R36" t="s">
        <v>34</v>
      </c>
      <c r="S36" t="s">
        <v>38</v>
      </c>
      <c r="W36" s="1">
        <v>41850</v>
      </c>
      <c r="X36" s="19">
        <v>41821</v>
      </c>
    </row>
    <row r="37" spans="1:24" x14ac:dyDescent="0.25">
      <c r="A37" t="s">
        <v>519</v>
      </c>
      <c r="B37" t="s">
        <v>41</v>
      </c>
      <c r="D37" t="s">
        <v>61</v>
      </c>
      <c r="F37" t="s">
        <v>140</v>
      </c>
      <c r="H37" t="s">
        <v>35</v>
      </c>
      <c r="I37" t="s">
        <v>35</v>
      </c>
      <c r="J37" t="s">
        <v>36</v>
      </c>
      <c r="K37" t="s">
        <v>36</v>
      </c>
      <c r="L37" t="s">
        <v>36</v>
      </c>
      <c r="M37" t="s">
        <v>36</v>
      </c>
      <c r="N37" t="s">
        <v>36</v>
      </c>
      <c r="O37" t="s">
        <v>36</v>
      </c>
      <c r="P37" t="s">
        <v>44</v>
      </c>
      <c r="Q37" t="s">
        <v>37</v>
      </c>
      <c r="R37" t="s">
        <v>35</v>
      </c>
      <c r="S37" t="s">
        <v>38</v>
      </c>
      <c r="W37" s="1">
        <v>41850</v>
      </c>
      <c r="X37" s="19">
        <v>41821</v>
      </c>
    </row>
    <row r="38" spans="1:24" x14ac:dyDescent="0.25">
      <c r="A38" t="s">
        <v>520</v>
      </c>
      <c r="B38" t="s">
        <v>53</v>
      </c>
      <c r="D38" t="s">
        <v>103</v>
      </c>
      <c r="F38" t="s">
        <v>50</v>
      </c>
      <c r="H38" t="s">
        <v>34</v>
      </c>
      <c r="I38" t="s">
        <v>34</v>
      </c>
      <c r="J38" t="s">
        <v>44</v>
      </c>
      <c r="K38" t="s">
        <v>44</v>
      </c>
      <c r="L38" t="s">
        <v>44</v>
      </c>
      <c r="M38" t="s">
        <v>44</v>
      </c>
      <c r="N38" t="s">
        <v>44</v>
      </c>
      <c r="O38" t="s">
        <v>44</v>
      </c>
      <c r="P38" t="s">
        <v>44</v>
      </c>
      <c r="Q38" t="s">
        <v>59</v>
      </c>
      <c r="R38" t="s">
        <v>51</v>
      </c>
      <c r="S38" t="s">
        <v>38</v>
      </c>
      <c r="W38" s="1">
        <v>41850</v>
      </c>
      <c r="X38" s="19">
        <v>41821</v>
      </c>
    </row>
    <row r="39" spans="1:24" x14ac:dyDescent="0.25">
      <c r="A39" t="s">
        <v>521</v>
      </c>
      <c r="B39" t="s">
        <v>88</v>
      </c>
      <c r="D39" t="s">
        <v>433</v>
      </c>
      <c r="F39" t="s">
        <v>149</v>
      </c>
      <c r="H39" t="s">
        <v>63</v>
      </c>
      <c r="I39" t="s">
        <v>63</v>
      </c>
      <c r="J39" t="s">
        <v>44</v>
      </c>
      <c r="K39" t="s">
        <v>59</v>
      </c>
      <c r="L39" t="s">
        <v>44</v>
      </c>
      <c r="M39" t="s">
        <v>44</v>
      </c>
      <c r="N39" t="s">
        <v>44</v>
      </c>
      <c r="O39" t="s">
        <v>44</v>
      </c>
      <c r="P39" t="s">
        <v>44</v>
      </c>
      <c r="Q39" t="s">
        <v>44</v>
      </c>
      <c r="R39" t="s">
        <v>63</v>
      </c>
      <c r="S39" t="s">
        <v>38</v>
      </c>
      <c r="W39" s="1">
        <v>41850</v>
      </c>
      <c r="X39" s="19">
        <v>41821</v>
      </c>
    </row>
    <row r="40" spans="1:24" x14ac:dyDescent="0.25">
      <c r="A40" t="s">
        <v>522</v>
      </c>
      <c r="B40" t="s">
        <v>68</v>
      </c>
      <c r="D40" t="s">
        <v>31</v>
      </c>
      <c r="F40" t="s">
        <v>149</v>
      </c>
      <c r="H40" t="s">
        <v>35</v>
      </c>
      <c r="I40" t="s">
        <v>35</v>
      </c>
      <c r="J40" t="s">
        <v>36</v>
      </c>
      <c r="K40" t="s">
        <v>57</v>
      </c>
      <c r="L40" t="s">
        <v>36</v>
      </c>
      <c r="M40" t="s">
        <v>37</v>
      </c>
      <c r="N40" t="s">
        <v>36</v>
      </c>
      <c r="O40" t="s">
        <v>36</v>
      </c>
      <c r="P40" t="s">
        <v>36</v>
      </c>
      <c r="Q40" t="s">
        <v>44</v>
      </c>
      <c r="R40" t="s">
        <v>34</v>
      </c>
      <c r="S40" t="s">
        <v>38</v>
      </c>
      <c r="W40" s="1">
        <v>41850</v>
      </c>
      <c r="X40" s="19">
        <v>41821</v>
      </c>
    </row>
    <row r="41" spans="1:24" x14ac:dyDescent="0.25">
      <c r="A41" t="s">
        <v>523</v>
      </c>
      <c r="B41" t="s">
        <v>56</v>
      </c>
      <c r="D41" t="s">
        <v>31</v>
      </c>
      <c r="F41" t="s">
        <v>132</v>
      </c>
      <c r="H41" t="s">
        <v>51</v>
      </c>
      <c r="I41" t="s">
        <v>34</v>
      </c>
      <c r="J41" t="s">
        <v>37</v>
      </c>
      <c r="K41" t="s">
        <v>37</v>
      </c>
      <c r="L41" t="s">
        <v>44</v>
      </c>
      <c r="M41" t="s">
        <v>37</v>
      </c>
      <c r="N41" t="s">
        <v>36</v>
      </c>
      <c r="O41" t="s">
        <v>37</v>
      </c>
      <c r="P41" t="s">
        <v>59</v>
      </c>
      <c r="Q41" t="s">
        <v>37</v>
      </c>
      <c r="R41" t="s">
        <v>51</v>
      </c>
      <c r="S41" t="s">
        <v>38</v>
      </c>
      <c r="W41" s="1">
        <v>41851</v>
      </c>
      <c r="X41" s="19">
        <v>41821</v>
      </c>
    </row>
    <row r="42" spans="1:24" x14ac:dyDescent="0.25">
      <c r="A42" t="s">
        <v>524</v>
      </c>
      <c r="B42" t="s">
        <v>445</v>
      </c>
      <c r="D42" t="s">
        <v>81</v>
      </c>
      <c r="F42" t="s">
        <v>129</v>
      </c>
      <c r="H42" t="s">
        <v>51</v>
      </c>
      <c r="I42" t="s">
        <v>51</v>
      </c>
      <c r="J42" t="s">
        <v>44</v>
      </c>
      <c r="K42" t="s">
        <v>59</v>
      </c>
      <c r="L42" t="s">
        <v>44</v>
      </c>
      <c r="M42" t="s">
        <v>59</v>
      </c>
      <c r="N42" t="s">
        <v>44</v>
      </c>
      <c r="O42" t="s">
        <v>59</v>
      </c>
      <c r="P42" t="s">
        <v>59</v>
      </c>
      <c r="Q42" t="s">
        <v>37</v>
      </c>
      <c r="R42" t="s">
        <v>63</v>
      </c>
      <c r="S42" t="s">
        <v>38</v>
      </c>
      <c r="W42" s="1">
        <v>41851</v>
      </c>
      <c r="X42" s="19">
        <v>41821</v>
      </c>
    </row>
    <row r="43" spans="1:24" x14ac:dyDescent="0.25">
      <c r="A43" t="s">
        <v>525</v>
      </c>
      <c r="B43" t="s">
        <v>68</v>
      </c>
      <c r="D43" t="s">
        <v>48</v>
      </c>
      <c r="F43" t="s">
        <v>129</v>
      </c>
      <c r="H43" t="s">
        <v>34</v>
      </c>
      <c r="I43" t="s">
        <v>34</v>
      </c>
      <c r="J43" t="s">
        <v>36</v>
      </c>
      <c r="K43" t="s">
        <v>36</v>
      </c>
      <c r="L43" t="s">
        <v>37</v>
      </c>
      <c r="M43" t="s">
        <v>37</v>
      </c>
      <c r="N43" t="s">
        <v>37</v>
      </c>
      <c r="O43" t="s">
        <v>36</v>
      </c>
      <c r="P43" t="s">
        <v>37</v>
      </c>
      <c r="Q43" t="s">
        <v>37</v>
      </c>
      <c r="R43" t="s">
        <v>34</v>
      </c>
      <c r="S43" t="s">
        <v>38</v>
      </c>
      <c r="W43" s="1">
        <v>41852</v>
      </c>
      <c r="X43" s="19">
        <v>41821</v>
      </c>
    </row>
    <row r="44" spans="1:24" x14ac:dyDescent="0.25">
      <c r="A44" t="s">
        <v>526</v>
      </c>
      <c r="B44" t="s">
        <v>41</v>
      </c>
      <c r="D44" t="s">
        <v>433</v>
      </c>
      <c r="F44" t="s">
        <v>129</v>
      </c>
      <c r="H44" t="s">
        <v>35</v>
      </c>
      <c r="I44" t="s">
        <v>35</v>
      </c>
      <c r="J44" t="s">
        <v>37</v>
      </c>
      <c r="K44" t="s">
        <v>37</v>
      </c>
      <c r="L44" t="s">
        <v>37</v>
      </c>
      <c r="M44" t="s">
        <v>37</v>
      </c>
      <c r="N44" t="s">
        <v>37</v>
      </c>
      <c r="O44" t="s">
        <v>37</v>
      </c>
      <c r="P44" t="s">
        <v>36</v>
      </c>
      <c r="Q44" t="s">
        <v>36</v>
      </c>
      <c r="R44" t="s">
        <v>35</v>
      </c>
      <c r="S44" t="s">
        <v>38</v>
      </c>
      <c r="W44" s="1">
        <v>41854</v>
      </c>
      <c r="X44" s="19">
        <v>41821</v>
      </c>
    </row>
    <row r="45" spans="1:24" x14ac:dyDescent="0.25">
      <c r="A45" t="s">
        <v>527</v>
      </c>
      <c r="B45" t="s">
        <v>56</v>
      </c>
      <c r="D45" t="s">
        <v>433</v>
      </c>
      <c r="F45" t="s">
        <v>132</v>
      </c>
      <c r="H45" t="s">
        <v>34</v>
      </c>
      <c r="I45" t="s">
        <v>63</v>
      </c>
      <c r="J45" t="s">
        <v>44</v>
      </c>
      <c r="K45" t="s">
        <v>44</v>
      </c>
      <c r="L45" t="s">
        <v>44</v>
      </c>
      <c r="M45" t="s">
        <v>44</v>
      </c>
      <c r="N45" t="s">
        <v>44</v>
      </c>
      <c r="O45" t="s">
        <v>37</v>
      </c>
      <c r="P45" t="s">
        <v>44</v>
      </c>
      <c r="Q45" t="s">
        <v>37</v>
      </c>
      <c r="R45" t="s">
        <v>63</v>
      </c>
      <c r="S45" t="s">
        <v>39</v>
      </c>
      <c r="T45" t="s">
        <v>73</v>
      </c>
      <c r="U45" t="s">
        <v>528</v>
      </c>
      <c r="V45" t="s">
        <v>39</v>
      </c>
      <c r="W45" s="1">
        <v>41855</v>
      </c>
      <c r="X45" s="19">
        <v>41821</v>
      </c>
    </row>
    <row r="46" spans="1:24" x14ac:dyDescent="0.25">
      <c r="A46" t="s">
        <v>529</v>
      </c>
      <c r="B46" t="s">
        <v>53</v>
      </c>
      <c r="D46" t="s">
        <v>61</v>
      </c>
      <c r="F46" t="s">
        <v>135</v>
      </c>
      <c r="H46" t="s">
        <v>63</v>
      </c>
      <c r="I46" t="s">
        <v>34</v>
      </c>
      <c r="J46" t="s">
        <v>44</v>
      </c>
      <c r="K46" t="s">
        <v>59</v>
      </c>
      <c r="L46" t="s">
        <v>37</v>
      </c>
      <c r="M46" t="s">
        <v>37</v>
      </c>
      <c r="N46" t="s">
        <v>37</v>
      </c>
      <c r="O46" t="s">
        <v>37</v>
      </c>
      <c r="P46" t="s">
        <v>37</v>
      </c>
      <c r="Q46" t="s">
        <v>44</v>
      </c>
      <c r="R46" t="s">
        <v>34</v>
      </c>
      <c r="S46" t="s">
        <v>263</v>
      </c>
      <c r="W46" s="1">
        <v>41855</v>
      </c>
      <c r="X46" s="19">
        <v>41821</v>
      </c>
    </row>
    <row r="47" spans="1:24" x14ac:dyDescent="0.25">
      <c r="A47" t="s">
        <v>530</v>
      </c>
      <c r="B47" t="s">
        <v>88</v>
      </c>
      <c r="D47" t="s">
        <v>48</v>
      </c>
      <c r="F47" t="s">
        <v>129</v>
      </c>
      <c r="H47" t="s">
        <v>34</v>
      </c>
      <c r="I47" t="s">
        <v>34</v>
      </c>
      <c r="J47" t="s">
        <v>37</v>
      </c>
      <c r="K47" t="s">
        <v>37</v>
      </c>
      <c r="L47" t="s">
        <v>37</v>
      </c>
      <c r="M47" t="s">
        <v>37</v>
      </c>
      <c r="N47" t="s">
        <v>37</v>
      </c>
      <c r="O47" t="s">
        <v>37</v>
      </c>
      <c r="P47" t="s">
        <v>37</v>
      </c>
      <c r="Q47" t="s">
        <v>37</v>
      </c>
      <c r="R47" t="s">
        <v>35</v>
      </c>
      <c r="S47" t="s">
        <v>38</v>
      </c>
      <c r="W47" s="1">
        <v>41856</v>
      </c>
      <c r="X47" s="19">
        <v>41821</v>
      </c>
    </row>
    <row r="48" spans="1:24" x14ac:dyDescent="0.25">
      <c r="A48" t="s">
        <v>531</v>
      </c>
      <c r="B48" t="s">
        <v>30</v>
      </c>
      <c r="D48" t="s">
        <v>42</v>
      </c>
      <c r="F48" t="s">
        <v>149</v>
      </c>
      <c r="H48" t="s">
        <v>63</v>
      </c>
      <c r="I48" t="s">
        <v>63</v>
      </c>
      <c r="J48" t="s">
        <v>37</v>
      </c>
      <c r="K48" t="s">
        <v>44</v>
      </c>
      <c r="L48" t="s">
        <v>44</v>
      </c>
      <c r="M48" t="s">
        <v>44</v>
      </c>
      <c r="N48" t="s">
        <v>44</v>
      </c>
      <c r="O48" t="s">
        <v>59</v>
      </c>
      <c r="P48" t="s">
        <v>37</v>
      </c>
      <c r="Q48" t="s">
        <v>44</v>
      </c>
      <c r="R48" t="s">
        <v>34</v>
      </c>
      <c r="S48" t="s">
        <v>38</v>
      </c>
      <c r="W48" s="1">
        <v>41856</v>
      </c>
      <c r="X48" s="19">
        <v>41821</v>
      </c>
    </row>
    <row r="49" spans="1:24" x14ac:dyDescent="0.25">
      <c r="A49" t="s">
        <v>532</v>
      </c>
      <c r="B49" t="s">
        <v>56</v>
      </c>
      <c r="D49" t="s">
        <v>433</v>
      </c>
      <c r="F49" t="s">
        <v>129</v>
      </c>
      <c r="H49" t="s">
        <v>63</v>
      </c>
      <c r="I49" t="s">
        <v>63</v>
      </c>
      <c r="J49" t="s">
        <v>44</v>
      </c>
      <c r="K49" t="s">
        <v>44</v>
      </c>
      <c r="L49" t="s">
        <v>37</v>
      </c>
      <c r="M49" t="s">
        <v>37</v>
      </c>
      <c r="N49" t="s">
        <v>37</v>
      </c>
      <c r="O49" t="s">
        <v>37</v>
      </c>
      <c r="P49" t="s">
        <v>44</v>
      </c>
      <c r="Q49" t="s">
        <v>44</v>
      </c>
      <c r="R49" t="s">
        <v>34</v>
      </c>
      <c r="S49" t="s">
        <v>38</v>
      </c>
      <c r="W49" s="1">
        <v>41856</v>
      </c>
      <c r="X49" s="19">
        <v>41821</v>
      </c>
    </row>
    <row r="50" spans="1:24" x14ac:dyDescent="0.25">
      <c r="A50" t="s">
        <v>533</v>
      </c>
      <c r="B50" t="s">
        <v>56</v>
      </c>
      <c r="D50" t="s">
        <v>433</v>
      </c>
      <c r="F50" t="s">
        <v>129</v>
      </c>
      <c r="H50" t="s">
        <v>63</v>
      </c>
      <c r="I50" t="s">
        <v>63</v>
      </c>
      <c r="J50" t="s">
        <v>44</v>
      </c>
      <c r="K50" t="s">
        <v>44</v>
      </c>
      <c r="L50" t="s">
        <v>37</v>
      </c>
      <c r="M50" t="s">
        <v>37</v>
      </c>
      <c r="N50" t="s">
        <v>37</v>
      </c>
      <c r="O50" t="s">
        <v>37</v>
      </c>
      <c r="P50" t="s">
        <v>44</v>
      </c>
      <c r="Q50" t="s">
        <v>37</v>
      </c>
      <c r="R50" t="s">
        <v>34</v>
      </c>
      <c r="S50" t="s">
        <v>38</v>
      </c>
      <c r="W50" s="1">
        <v>41856</v>
      </c>
      <c r="X50" s="19">
        <v>41821</v>
      </c>
    </row>
    <row r="51" spans="1:24" x14ac:dyDescent="0.25">
      <c r="A51" t="s">
        <v>534</v>
      </c>
      <c r="B51" t="s">
        <v>41</v>
      </c>
      <c r="D51" t="s">
        <v>48</v>
      </c>
      <c r="F51" t="s">
        <v>126</v>
      </c>
      <c r="H51" t="s">
        <v>35</v>
      </c>
      <c r="I51" t="s">
        <v>35</v>
      </c>
      <c r="J51" t="s">
        <v>37</v>
      </c>
      <c r="K51" t="s">
        <v>37</v>
      </c>
      <c r="L51" t="s">
        <v>37</v>
      </c>
      <c r="M51" t="s">
        <v>36</v>
      </c>
      <c r="N51" t="s">
        <v>36</v>
      </c>
      <c r="O51" t="s">
        <v>37</v>
      </c>
      <c r="P51" t="s">
        <v>37</v>
      </c>
      <c r="Q51" t="s">
        <v>37</v>
      </c>
      <c r="R51" t="s">
        <v>34</v>
      </c>
      <c r="S51" t="s">
        <v>39</v>
      </c>
      <c r="T51" t="s">
        <v>77</v>
      </c>
      <c r="V51" t="s">
        <v>39</v>
      </c>
      <c r="W51" s="1">
        <v>41857</v>
      </c>
      <c r="X51" s="19">
        <v>41821</v>
      </c>
    </row>
    <row r="52" spans="1:24" x14ac:dyDescent="0.25">
      <c r="A52" t="s">
        <v>535</v>
      </c>
      <c r="B52" t="s">
        <v>53</v>
      </c>
      <c r="D52" t="s">
        <v>31</v>
      </c>
      <c r="F52" t="s">
        <v>132</v>
      </c>
      <c r="H52" t="s">
        <v>35</v>
      </c>
      <c r="I52" t="s">
        <v>51</v>
      </c>
      <c r="J52" t="s">
        <v>59</v>
      </c>
      <c r="K52" t="s">
        <v>44</v>
      </c>
      <c r="L52" t="s">
        <v>44</v>
      </c>
      <c r="M52" t="s">
        <v>37</v>
      </c>
      <c r="N52" t="s">
        <v>36</v>
      </c>
      <c r="O52" t="s">
        <v>37</v>
      </c>
      <c r="P52" t="s">
        <v>37</v>
      </c>
      <c r="Q52" t="s">
        <v>36</v>
      </c>
      <c r="R52" t="s">
        <v>51</v>
      </c>
      <c r="S52" t="s">
        <v>38</v>
      </c>
      <c r="W52" s="1">
        <v>41858</v>
      </c>
      <c r="X52" s="19">
        <v>41821</v>
      </c>
    </row>
    <row r="53" spans="1:24" x14ac:dyDescent="0.25">
      <c r="A53" t="s">
        <v>536</v>
      </c>
      <c r="B53" t="s">
        <v>47</v>
      </c>
      <c r="D53" t="s">
        <v>31</v>
      </c>
      <c r="F53" t="s">
        <v>129</v>
      </c>
      <c r="H53" t="s">
        <v>63</v>
      </c>
      <c r="I53" t="s">
        <v>34</v>
      </c>
      <c r="J53" t="s">
        <v>59</v>
      </c>
      <c r="K53" t="s">
        <v>37</v>
      </c>
      <c r="L53" t="s">
        <v>37</v>
      </c>
      <c r="M53" t="s">
        <v>37</v>
      </c>
      <c r="N53" t="s">
        <v>37</v>
      </c>
      <c r="O53" t="s">
        <v>37</v>
      </c>
      <c r="P53" t="s">
        <v>44</v>
      </c>
      <c r="Q53" t="s">
        <v>37</v>
      </c>
      <c r="R53" t="s">
        <v>34</v>
      </c>
      <c r="S53" t="s">
        <v>38</v>
      </c>
      <c r="W53" s="1">
        <v>41858</v>
      </c>
      <c r="X53" s="19">
        <v>41821</v>
      </c>
    </row>
    <row r="54" spans="1:24" x14ac:dyDescent="0.25">
      <c r="A54" t="s">
        <v>537</v>
      </c>
      <c r="B54" t="s">
        <v>65</v>
      </c>
      <c r="D54" t="s">
        <v>48</v>
      </c>
      <c r="F54" t="s">
        <v>135</v>
      </c>
      <c r="H54" t="s">
        <v>34</v>
      </c>
      <c r="I54" t="s">
        <v>35</v>
      </c>
      <c r="J54" t="s">
        <v>36</v>
      </c>
      <c r="K54" t="s">
        <v>36</v>
      </c>
      <c r="L54" t="s">
        <v>36</v>
      </c>
      <c r="M54" t="s">
        <v>37</v>
      </c>
      <c r="N54" t="s">
        <v>36</v>
      </c>
      <c r="O54" t="s">
        <v>44</v>
      </c>
      <c r="P54" t="s">
        <v>37</v>
      </c>
      <c r="Q54" t="s">
        <v>37</v>
      </c>
      <c r="R54" t="s">
        <v>63</v>
      </c>
      <c r="S54" t="s">
        <v>38</v>
      </c>
      <c r="W54" s="1">
        <v>41858</v>
      </c>
      <c r="X54" s="19">
        <v>41821</v>
      </c>
    </row>
    <row r="55" spans="1:24" x14ac:dyDescent="0.25">
      <c r="A55" t="s">
        <v>538</v>
      </c>
      <c r="B55" t="s">
        <v>41</v>
      </c>
      <c r="D55" t="s">
        <v>42</v>
      </c>
      <c r="F55" t="s">
        <v>132</v>
      </c>
      <c r="H55" t="s">
        <v>34</v>
      </c>
      <c r="I55" t="s">
        <v>34</v>
      </c>
      <c r="J55" t="s">
        <v>37</v>
      </c>
      <c r="K55" t="s">
        <v>44</v>
      </c>
      <c r="L55" t="s">
        <v>44</v>
      </c>
      <c r="M55" t="s">
        <v>37</v>
      </c>
      <c r="N55" t="s">
        <v>36</v>
      </c>
      <c r="O55" t="s">
        <v>37</v>
      </c>
      <c r="P55" t="s">
        <v>44</v>
      </c>
      <c r="Q55" t="s">
        <v>37</v>
      </c>
      <c r="R55" t="s">
        <v>34</v>
      </c>
      <c r="S55" t="s">
        <v>38</v>
      </c>
      <c r="W55" s="1">
        <v>41858</v>
      </c>
      <c r="X55" s="19">
        <v>41821</v>
      </c>
    </row>
    <row r="56" spans="1:24" x14ac:dyDescent="0.25">
      <c r="A56" t="s">
        <v>539</v>
      </c>
      <c r="B56" t="s">
        <v>41</v>
      </c>
      <c r="D56" t="s">
        <v>81</v>
      </c>
      <c r="F56" t="s">
        <v>50</v>
      </c>
      <c r="H56" t="s">
        <v>34</v>
      </c>
      <c r="I56" t="s">
        <v>34</v>
      </c>
      <c r="J56" t="s">
        <v>37</v>
      </c>
      <c r="K56" t="s">
        <v>37</v>
      </c>
      <c r="L56" t="s">
        <v>37</v>
      </c>
      <c r="M56" t="s">
        <v>37</v>
      </c>
      <c r="N56" t="s">
        <v>37</v>
      </c>
      <c r="O56" t="s">
        <v>37</v>
      </c>
      <c r="P56" t="s">
        <v>37</v>
      </c>
      <c r="Q56" t="s">
        <v>37</v>
      </c>
      <c r="R56" t="s">
        <v>34</v>
      </c>
      <c r="S56" t="s">
        <v>38</v>
      </c>
      <c r="W56" s="1">
        <v>41859</v>
      </c>
      <c r="X56" s="19">
        <v>41821</v>
      </c>
    </row>
    <row r="57" spans="1:24" x14ac:dyDescent="0.25">
      <c r="A57" t="s">
        <v>540</v>
      </c>
      <c r="B57" t="s">
        <v>109</v>
      </c>
      <c r="D57" t="s">
        <v>48</v>
      </c>
      <c r="F57" t="s">
        <v>135</v>
      </c>
      <c r="H57" t="s">
        <v>34</v>
      </c>
      <c r="I57" t="s">
        <v>35</v>
      </c>
      <c r="J57" t="s">
        <v>36</v>
      </c>
      <c r="K57" t="s">
        <v>37</v>
      </c>
      <c r="L57" t="s">
        <v>36</v>
      </c>
      <c r="M57" t="s">
        <v>36</v>
      </c>
      <c r="N57" t="s">
        <v>36</v>
      </c>
      <c r="O57" t="s">
        <v>37</v>
      </c>
      <c r="P57" t="s">
        <v>36</v>
      </c>
      <c r="Q57" t="s">
        <v>37</v>
      </c>
      <c r="R57" t="s">
        <v>35</v>
      </c>
      <c r="S57" t="s">
        <v>38</v>
      </c>
      <c r="W57" s="1">
        <v>41862</v>
      </c>
      <c r="X57" s="19">
        <v>41821</v>
      </c>
    </row>
    <row r="58" spans="1:24" x14ac:dyDescent="0.25">
      <c r="A58" t="s">
        <v>541</v>
      </c>
      <c r="B58" t="s">
        <v>53</v>
      </c>
      <c r="D58" t="s">
        <v>31</v>
      </c>
      <c r="F58" t="s">
        <v>126</v>
      </c>
      <c r="H58" t="s">
        <v>63</v>
      </c>
      <c r="I58" t="s">
        <v>34</v>
      </c>
      <c r="J58" t="s">
        <v>57</v>
      </c>
      <c r="K58" t="s">
        <v>36</v>
      </c>
      <c r="L58" t="s">
        <v>37</v>
      </c>
      <c r="M58" t="s">
        <v>36</v>
      </c>
      <c r="N58" t="s">
        <v>37</v>
      </c>
      <c r="O58" t="s">
        <v>44</v>
      </c>
      <c r="P58" t="s">
        <v>37</v>
      </c>
      <c r="Q58" t="s">
        <v>36</v>
      </c>
      <c r="R58" t="s">
        <v>63</v>
      </c>
      <c r="S58" t="s">
        <v>39</v>
      </c>
      <c r="T58" t="s">
        <v>542</v>
      </c>
      <c r="U58" t="s">
        <v>543</v>
      </c>
      <c r="V58" t="s">
        <v>39</v>
      </c>
      <c r="W58" s="1">
        <v>41864</v>
      </c>
      <c r="X58" s="19">
        <v>41821</v>
      </c>
    </row>
    <row r="59" spans="1:24" x14ac:dyDescent="0.25">
      <c r="A59" t="s">
        <v>544</v>
      </c>
      <c r="B59" t="s">
        <v>30</v>
      </c>
      <c r="D59" t="s">
        <v>48</v>
      </c>
      <c r="F59" t="s">
        <v>50</v>
      </c>
      <c r="H59" t="s">
        <v>34</v>
      </c>
      <c r="I59" t="s">
        <v>35</v>
      </c>
      <c r="J59" t="s">
        <v>37</v>
      </c>
      <c r="K59" t="s">
        <v>37</v>
      </c>
      <c r="L59" t="s">
        <v>37</v>
      </c>
      <c r="M59" t="s">
        <v>44</v>
      </c>
      <c r="N59" t="s">
        <v>37</v>
      </c>
      <c r="O59" t="s">
        <v>44</v>
      </c>
      <c r="P59" t="s">
        <v>44</v>
      </c>
      <c r="Q59" t="s">
        <v>59</v>
      </c>
      <c r="R59" t="s">
        <v>34</v>
      </c>
      <c r="S59" t="s">
        <v>38</v>
      </c>
      <c r="W59" s="1">
        <v>41865</v>
      </c>
      <c r="X59" s="19">
        <v>41821</v>
      </c>
    </row>
    <row r="60" spans="1:24" x14ac:dyDescent="0.25">
      <c r="A60" t="s">
        <v>545</v>
      </c>
      <c r="B60" t="s">
        <v>47</v>
      </c>
      <c r="D60" t="s">
        <v>31</v>
      </c>
      <c r="F60" t="s">
        <v>135</v>
      </c>
      <c r="H60" t="s">
        <v>51</v>
      </c>
      <c r="I60" t="s">
        <v>51</v>
      </c>
      <c r="J60" t="s">
        <v>59</v>
      </c>
      <c r="K60" t="s">
        <v>59</v>
      </c>
      <c r="L60" t="s">
        <v>59</v>
      </c>
      <c r="M60" t="s">
        <v>58</v>
      </c>
      <c r="N60" t="s">
        <v>37</v>
      </c>
      <c r="O60" t="s">
        <v>44</v>
      </c>
      <c r="P60" t="s">
        <v>37</v>
      </c>
      <c r="Q60" t="s">
        <v>44</v>
      </c>
      <c r="R60" t="s">
        <v>51</v>
      </c>
      <c r="S60" t="s">
        <v>39</v>
      </c>
      <c r="T60" t="s">
        <v>172</v>
      </c>
      <c r="V60" t="s">
        <v>39</v>
      </c>
      <c r="W60" s="1">
        <v>41866</v>
      </c>
      <c r="X60" s="19">
        <v>41821</v>
      </c>
    </row>
    <row r="61" spans="1:24" x14ac:dyDescent="0.25">
      <c r="A61" t="s">
        <v>546</v>
      </c>
      <c r="B61" t="s">
        <v>53</v>
      </c>
      <c r="D61" t="s">
        <v>103</v>
      </c>
      <c r="F61" t="s">
        <v>129</v>
      </c>
      <c r="H61" t="s">
        <v>51</v>
      </c>
      <c r="I61" t="s">
        <v>51</v>
      </c>
      <c r="J61" t="s">
        <v>44</v>
      </c>
      <c r="K61" t="s">
        <v>59</v>
      </c>
      <c r="L61" t="s">
        <v>59</v>
      </c>
      <c r="M61" t="s">
        <v>59</v>
      </c>
      <c r="N61" t="s">
        <v>59</v>
      </c>
      <c r="O61" t="s">
        <v>44</v>
      </c>
      <c r="P61" t="s">
        <v>59</v>
      </c>
      <c r="Q61" t="s">
        <v>44</v>
      </c>
      <c r="R61" t="s">
        <v>63</v>
      </c>
      <c r="S61" t="s">
        <v>39</v>
      </c>
      <c r="T61" t="s">
        <v>77</v>
      </c>
      <c r="V61" t="s">
        <v>38</v>
      </c>
      <c r="W61" s="1">
        <v>41869</v>
      </c>
      <c r="X61" s="19">
        <v>41821</v>
      </c>
    </row>
    <row r="62" spans="1:24" x14ac:dyDescent="0.25">
      <c r="A62" t="s">
        <v>547</v>
      </c>
      <c r="B62" t="s">
        <v>109</v>
      </c>
      <c r="D62" t="s">
        <v>73</v>
      </c>
      <c r="E62" t="s">
        <v>385</v>
      </c>
      <c r="F62" t="s">
        <v>126</v>
      </c>
      <c r="H62" t="s">
        <v>35</v>
      </c>
      <c r="I62" t="s">
        <v>35</v>
      </c>
      <c r="J62" t="s">
        <v>36</v>
      </c>
      <c r="K62" t="s">
        <v>36</v>
      </c>
      <c r="L62" t="s">
        <v>36</v>
      </c>
      <c r="M62" t="s">
        <v>36</v>
      </c>
      <c r="N62" t="s">
        <v>36</v>
      </c>
      <c r="O62" t="s">
        <v>37</v>
      </c>
      <c r="P62" t="s">
        <v>36</v>
      </c>
      <c r="Q62" t="s">
        <v>36</v>
      </c>
      <c r="R62" t="s">
        <v>45</v>
      </c>
      <c r="S62" t="s">
        <v>38</v>
      </c>
      <c r="W62" s="1">
        <v>41870</v>
      </c>
      <c r="X62" s="19">
        <v>41821</v>
      </c>
    </row>
    <row r="63" spans="1:24" x14ac:dyDescent="0.25">
      <c r="A63" t="s">
        <v>548</v>
      </c>
      <c r="B63" t="s">
        <v>53</v>
      </c>
      <c r="D63" t="s">
        <v>48</v>
      </c>
      <c r="F63" t="s">
        <v>135</v>
      </c>
      <c r="H63" t="s">
        <v>35</v>
      </c>
      <c r="I63" t="s">
        <v>35</v>
      </c>
      <c r="J63" t="s">
        <v>36</v>
      </c>
      <c r="K63" t="s">
        <v>36</v>
      </c>
      <c r="L63" t="s">
        <v>36</v>
      </c>
      <c r="M63" t="s">
        <v>36</v>
      </c>
      <c r="N63" t="s">
        <v>36</v>
      </c>
      <c r="O63" t="s">
        <v>36</v>
      </c>
      <c r="P63" t="s">
        <v>36</v>
      </c>
      <c r="Q63" t="s">
        <v>36</v>
      </c>
      <c r="R63" t="s">
        <v>35</v>
      </c>
      <c r="S63" t="s">
        <v>263</v>
      </c>
      <c r="W63" s="1">
        <v>41870</v>
      </c>
      <c r="X63" s="19">
        <v>41821</v>
      </c>
    </row>
    <row r="64" spans="1:24" x14ac:dyDescent="0.25">
      <c r="A64" t="s">
        <v>549</v>
      </c>
      <c r="B64" t="s">
        <v>56</v>
      </c>
      <c r="D64" t="s">
        <v>48</v>
      </c>
      <c r="F64" t="s">
        <v>140</v>
      </c>
      <c r="H64" t="s">
        <v>35</v>
      </c>
      <c r="I64" t="s">
        <v>34</v>
      </c>
      <c r="J64" t="s">
        <v>36</v>
      </c>
      <c r="K64" t="s">
        <v>37</v>
      </c>
      <c r="L64" t="s">
        <v>36</v>
      </c>
      <c r="M64" t="s">
        <v>37</v>
      </c>
      <c r="N64" t="s">
        <v>36</v>
      </c>
      <c r="O64" t="s">
        <v>36</v>
      </c>
      <c r="P64" t="s">
        <v>37</v>
      </c>
      <c r="Q64" t="s">
        <v>37</v>
      </c>
      <c r="R64" t="s">
        <v>35</v>
      </c>
      <c r="S64" t="s">
        <v>38</v>
      </c>
      <c r="W64" s="1">
        <v>41870</v>
      </c>
      <c r="X64" s="19">
        <v>41821</v>
      </c>
    </row>
    <row r="65" spans="1:24" x14ac:dyDescent="0.25">
      <c r="A65" t="s">
        <v>550</v>
      </c>
      <c r="B65" t="s">
        <v>56</v>
      </c>
      <c r="D65" t="s">
        <v>81</v>
      </c>
      <c r="F65" t="s">
        <v>149</v>
      </c>
      <c r="H65" t="s">
        <v>63</v>
      </c>
      <c r="I65" t="s">
        <v>63</v>
      </c>
      <c r="J65" t="s">
        <v>44</v>
      </c>
      <c r="K65" t="s">
        <v>59</v>
      </c>
      <c r="L65" t="s">
        <v>44</v>
      </c>
      <c r="M65" t="s">
        <v>44</v>
      </c>
      <c r="N65" t="s">
        <v>44</v>
      </c>
      <c r="O65" t="s">
        <v>44</v>
      </c>
      <c r="P65" t="s">
        <v>59</v>
      </c>
      <c r="Q65" t="s">
        <v>44</v>
      </c>
      <c r="R65" t="s">
        <v>63</v>
      </c>
      <c r="S65" t="s">
        <v>38</v>
      </c>
      <c r="W65" s="1">
        <v>41870</v>
      </c>
      <c r="X65" s="19">
        <v>41821</v>
      </c>
    </row>
    <row r="66" spans="1:24" x14ac:dyDescent="0.25">
      <c r="A66" t="s">
        <v>551</v>
      </c>
      <c r="B66" t="s">
        <v>53</v>
      </c>
      <c r="D66" t="s">
        <v>48</v>
      </c>
      <c r="F66" t="s">
        <v>149</v>
      </c>
      <c r="H66" t="s">
        <v>34</v>
      </c>
      <c r="I66" t="s">
        <v>34</v>
      </c>
      <c r="J66" t="s">
        <v>37</v>
      </c>
      <c r="K66" t="s">
        <v>36</v>
      </c>
      <c r="L66" t="s">
        <v>37</v>
      </c>
      <c r="M66" t="s">
        <v>44</v>
      </c>
      <c r="N66" t="s">
        <v>37</v>
      </c>
      <c r="O66" t="s">
        <v>36</v>
      </c>
      <c r="P66" t="s">
        <v>44</v>
      </c>
      <c r="Q66" t="s">
        <v>37</v>
      </c>
      <c r="R66" t="s">
        <v>34</v>
      </c>
      <c r="S66" t="s">
        <v>38</v>
      </c>
      <c r="W66" s="1">
        <v>41870</v>
      </c>
      <c r="X66" s="19">
        <v>41821</v>
      </c>
    </row>
    <row r="67" spans="1:24" x14ac:dyDescent="0.25">
      <c r="A67" t="s">
        <v>552</v>
      </c>
      <c r="B67" t="s">
        <v>109</v>
      </c>
      <c r="D67" t="s">
        <v>48</v>
      </c>
      <c r="F67" t="s">
        <v>126</v>
      </c>
      <c r="H67" t="s">
        <v>34</v>
      </c>
      <c r="I67" t="s">
        <v>34</v>
      </c>
      <c r="J67" t="s">
        <v>37</v>
      </c>
      <c r="K67" t="s">
        <v>37</v>
      </c>
      <c r="L67" t="s">
        <v>37</v>
      </c>
      <c r="M67" t="s">
        <v>37</v>
      </c>
      <c r="N67" t="s">
        <v>37</v>
      </c>
      <c r="O67" t="s">
        <v>37</v>
      </c>
      <c r="P67" t="s">
        <v>37</v>
      </c>
      <c r="Q67" t="s">
        <v>37</v>
      </c>
      <c r="R67" t="s">
        <v>34</v>
      </c>
      <c r="S67" t="s">
        <v>38</v>
      </c>
      <c r="W67" s="1">
        <v>41870</v>
      </c>
      <c r="X67" s="19">
        <v>41821</v>
      </c>
    </row>
    <row r="68" spans="1:24" x14ac:dyDescent="0.25">
      <c r="A68" t="s">
        <v>553</v>
      </c>
      <c r="B68" t="s">
        <v>109</v>
      </c>
      <c r="D68" t="s">
        <v>48</v>
      </c>
      <c r="F68" t="s">
        <v>149</v>
      </c>
      <c r="H68" t="s">
        <v>34</v>
      </c>
      <c r="I68" t="s">
        <v>51</v>
      </c>
      <c r="J68" t="s">
        <v>44</v>
      </c>
      <c r="K68" t="s">
        <v>44</v>
      </c>
      <c r="L68" t="s">
        <v>44</v>
      </c>
      <c r="M68" t="s">
        <v>37</v>
      </c>
      <c r="N68" t="s">
        <v>36</v>
      </c>
      <c r="O68" t="s">
        <v>36</v>
      </c>
      <c r="P68" t="s">
        <v>37</v>
      </c>
      <c r="Q68" t="s">
        <v>37</v>
      </c>
      <c r="R68" t="s">
        <v>34</v>
      </c>
      <c r="S68" t="s">
        <v>38</v>
      </c>
      <c r="W68" s="1">
        <v>41870</v>
      </c>
      <c r="X68" s="19">
        <v>41821</v>
      </c>
    </row>
    <row r="69" spans="1:24" x14ac:dyDescent="0.25">
      <c r="A69" t="s">
        <v>554</v>
      </c>
      <c r="B69" t="s">
        <v>109</v>
      </c>
      <c r="D69" t="s">
        <v>48</v>
      </c>
      <c r="F69" t="s">
        <v>126</v>
      </c>
      <c r="H69" t="s">
        <v>34</v>
      </c>
      <c r="I69" t="s">
        <v>63</v>
      </c>
      <c r="J69" t="s">
        <v>44</v>
      </c>
      <c r="K69" t="s">
        <v>44</v>
      </c>
      <c r="L69" t="s">
        <v>44</v>
      </c>
      <c r="M69" t="s">
        <v>44</v>
      </c>
      <c r="N69" t="s">
        <v>37</v>
      </c>
      <c r="O69" t="s">
        <v>37</v>
      </c>
      <c r="P69" t="s">
        <v>37</v>
      </c>
      <c r="Q69" t="s">
        <v>44</v>
      </c>
      <c r="R69" t="s">
        <v>63</v>
      </c>
      <c r="S69" t="s">
        <v>38</v>
      </c>
      <c r="W69" s="1">
        <v>41870</v>
      </c>
      <c r="X69" s="19">
        <v>41821</v>
      </c>
    </row>
    <row r="70" spans="1:24" x14ac:dyDescent="0.25">
      <c r="A70" t="s">
        <v>555</v>
      </c>
      <c r="B70" t="s">
        <v>53</v>
      </c>
      <c r="D70" t="s">
        <v>81</v>
      </c>
      <c r="F70" t="s">
        <v>73</v>
      </c>
      <c r="G70" t="s">
        <v>556</v>
      </c>
      <c r="H70" t="s">
        <v>34</v>
      </c>
      <c r="I70" t="s">
        <v>34</v>
      </c>
      <c r="J70" t="s">
        <v>44</v>
      </c>
      <c r="K70" t="s">
        <v>44</v>
      </c>
      <c r="L70" t="s">
        <v>36</v>
      </c>
      <c r="M70" t="s">
        <v>37</v>
      </c>
      <c r="N70" t="s">
        <v>36</v>
      </c>
      <c r="O70" t="s">
        <v>37</v>
      </c>
      <c r="P70" t="s">
        <v>37</v>
      </c>
      <c r="Q70" t="s">
        <v>44</v>
      </c>
      <c r="R70" t="s">
        <v>34</v>
      </c>
      <c r="S70" t="s">
        <v>38</v>
      </c>
      <c r="W70" s="1">
        <v>41870</v>
      </c>
      <c r="X70" s="19">
        <v>41821</v>
      </c>
    </row>
    <row r="71" spans="1:24" x14ac:dyDescent="0.25">
      <c r="A71" t="s">
        <v>557</v>
      </c>
      <c r="B71" t="s">
        <v>88</v>
      </c>
      <c r="D71" t="s">
        <v>48</v>
      </c>
      <c r="F71" t="s">
        <v>149</v>
      </c>
      <c r="H71" t="s">
        <v>63</v>
      </c>
      <c r="I71" t="s">
        <v>34</v>
      </c>
      <c r="J71" t="s">
        <v>44</v>
      </c>
      <c r="K71" t="s">
        <v>44</v>
      </c>
      <c r="L71" t="s">
        <v>37</v>
      </c>
      <c r="M71" t="s">
        <v>37</v>
      </c>
      <c r="N71" t="s">
        <v>37</v>
      </c>
      <c r="O71" t="s">
        <v>37</v>
      </c>
      <c r="P71" t="s">
        <v>44</v>
      </c>
      <c r="Q71" t="s">
        <v>37</v>
      </c>
      <c r="R71" t="s">
        <v>63</v>
      </c>
      <c r="S71" t="s">
        <v>38</v>
      </c>
      <c r="W71" s="1">
        <v>41870</v>
      </c>
      <c r="X71" s="19">
        <v>41821</v>
      </c>
    </row>
    <row r="72" spans="1:24" x14ac:dyDescent="0.25">
      <c r="A72" t="s">
        <v>558</v>
      </c>
      <c r="B72" t="s">
        <v>88</v>
      </c>
      <c r="D72" t="s">
        <v>48</v>
      </c>
      <c r="F72" t="s">
        <v>149</v>
      </c>
      <c r="H72" t="s">
        <v>63</v>
      </c>
      <c r="I72" t="s">
        <v>63</v>
      </c>
      <c r="J72" t="s">
        <v>44</v>
      </c>
      <c r="K72" t="s">
        <v>44</v>
      </c>
      <c r="L72" t="s">
        <v>44</v>
      </c>
      <c r="M72" t="s">
        <v>44</v>
      </c>
      <c r="N72" t="s">
        <v>37</v>
      </c>
      <c r="O72" t="s">
        <v>59</v>
      </c>
      <c r="P72" t="s">
        <v>37</v>
      </c>
      <c r="Q72" t="s">
        <v>37</v>
      </c>
      <c r="R72" t="s">
        <v>63</v>
      </c>
      <c r="S72" t="s">
        <v>38</v>
      </c>
      <c r="W72" s="1">
        <v>41870</v>
      </c>
      <c r="X72" s="19">
        <v>41821</v>
      </c>
    </row>
    <row r="73" spans="1:24" x14ac:dyDescent="0.25">
      <c r="A73" t="s">
        <v>559</v>
      </c>
      <c r="B73" t="s">
        <v>53</v>
      </c>
      <c r="D73" t="s">
        <v>81</v>
      </c>
      <c r="F73" t="s">
        <v>129</v>
      </c>
      <c r="H73" t="s">
        <v>35</v>
      </c>
      <c r="I73" t="s">
        <v>34</v>
      </c>
      <c r="J73" t="s">
        <v>44</v>
      </c>
      <c r="K73" t="s">
        <v>44</v>
      </c>
      <c r="L73" t="s">
        <v>37</v>
      </c>
      <c r="M73" t="s">
        <v>44</v>
      </c>
      <c r="N73" t="s">
        <v>36</v>
      </c>
      <c r="O73" t="s">
        <v>44</v>
      </c>
      <c r="P73" t="s">
        <v>36</v>
      </c>
      <c r="Q73" t="s">
        <v>44</v>
      </c>
      <c r="R73" t="s">
        <v>34</v>
      </c>
      <c r="S73" t="s">
        <v>38</v>
      </c>
      <c r="W73" s="1">
        <v>41871</v>
      </c>
      <c r="X73" s="19">
        <v>41821</v>
      </c>
    </row>
    <row r="74" spans="1:24" x14ac:dyDescent="0.25">
      <c r="A74" t="s">
        <v>560</v>
      </c>
      <c r="B74" t="s">
        <v>88</v>
      </c>
      <c r="D74" t="s">
        <v>48</v>
      </c>
      <c r="F74" t="s">
        <v>149</v>
      </c>
      <c r="H74" t="s">
        <v>34</v>
      </c>
      <c r="I74" t="s">
        <v>35</v>
      </c>
      <c r="J74" t="s">
        <v>37</v>
      </c>
      <c r="K74" t="s">
        <v>44</v>
      </c>
      <c r="L74" t="s">
        <v>37</v>
      </c>
      <c r="M74" t="s">
        <v>36</v>
      </c>
      <c r="N74" t="s">
        <v>36</v>
      </c>
      <c r="O74" t="s">
        <v>36</v>
      </c>
      <c r="P74" t="s">
        <v>44</v>
      </c>
      <c r="Q74" t="s">
        <v>37</v>
      </c>
      <c r="R74" t="s">
        <v>34</v>
      </c>
      <c r="S74" t="s">
        <v>38</v>
      </c>
      <c r="W74" s="1">
        <v>41871</v>
      </c>
      <c r="X74" s="19">
        <v>41821</v>
      </c>
    </row>
    <row r="75" spans="1:24" x14ac:dyDescent="0.25">
      <c r="A75" t="s">
        <v>561</v>
      </c>
      <c r="B75" t="s">
        <v>445</v>
      </c>
      <c r="D75" t="s">
        <v>48</v>
      </c>
      <c r="F75" t="s">
        <v>132</v>
      </c>
      <c r="H75" t="s">
        <v>63</v>
      </c>
      <c r="I75" t="s">
        <v>63</v>
      </c>
      <c r="J75" t="s">
        <v>59</v>
      </c>
      <c r="K75" t="s">
        <v>59</v>
      </c>
      <c r="L75" t="s">
        <v>44</v>
      </c>
      <c r="M75" t="s">
        <v>37</v>
      </c>
      <c r="N75" t="s">
        <v>37</v>
      </c>
      <c r="O75" t="s">
        <v>37</v>
      </c>
      <c r="P75" t="s">
        <v>44</v>
      </c>
      <c r="Q75" t="s">
        <v>37</v>
      </c>
      <c r="R75" t="s">
        <v>63</v>
      </c>
      <c r="S75" t="s">
        <v>38</v>
      </c>
      <c r="W75" s="1">
        <v>41871</v>
      </c>
      <c r="X75" s="19">
        <v>41821</v>
      </c>
    </row>
    <row r="76" spans="1:24" x14ac:dyDescent="0.25">
      <c r="A76" t="s">
        <v>562</v>
      </c>
      <c r="B76" t="s">
        <v>88</v>
      </c>
      <c r="D76" t="s">
        <v>48</v>
      </c>
      <c r="F76" t="s">
        <v>140</v>
      </c>
      <c r="H76" t="s">
        <v>63</v>
      </c>
      <c r="I76" t="s">
        <v>63</v>
      </c>
      <c r="J76" t="s">
        <v>44</v>
      </c>
      <c r="K76" t="s">
        <v>44</v>
      </c>
      <c r="L76" t="s">
        <v>37</v>
      </c>
      <c r="M76" t="s">
        <v>37</v>
      </c>
      <c r="N76" t="s">
        <v>36</v>
      </c>
      <c r="O76" t="s">
        <v>37</v>
      </c>
      <c r="P76" t="s">
        <v>44</v>
      </c>
      <c r="Q76" t="s">
        <v>44</v>
      </c>
      <c r="R76" t="s">
        <v>51</v>
      </c>
      <c r="S76" t="s">
        <v>263</v>
      </c>
      <c r="W76" s="1">
        <v>41871</v>
      </c>
      <c r="X76" s="19">
        <v>41821</v>
      </c>
    </row>
    <row r="77" spans="1:24" x14ac:dyDescent="0.25">
      <c r="A77" t="s">
        <v>563</v>
      </c>
      <c r="B77" t="s">
        <v>53</v>
      </c>
      <c r="D77" t="s">
        <v>81</v>
      </c>
      <c r="F77" t="s">
        <v>132</v>
      </c>
      <c r="H77" t="s">
        <v>34</v>
      </c>
      <c r="I77" t="s">
        <v>35</v>
      </c>
      <c r="J77" t="s">
        <v>37</v>
      </c>
      <c r="K77" t="s">
        <v>37</v>
      </c>
      <c r="L77" t="s">
        <v>36</v>
      </c>
      <c r="M77" t="s">
        <v>37</v>
      </c>
      <c r="N77" t="s">
        <v>36</v>
      </c>
      <c r="O77" t="s">
        <v>37</v>
      </c>
      <c r="P77" t="s">
        <v>36</v>
      </c>
      <c r="Q77" t="s">
        <v>37</v>
      </c>
      <c r="R77" t="s">
        <v>35</v>
      </c>
      <c r="S77" t="s">
        <v>38</v>
      </c>
      <c r="W77" s="1">
        <v>41871</v>
      </c>
      <c r="X77" s="19">
        <v>41821</v>
      </c>
    </row>
    <row r="78" spans="1:24" x14ac:dyDescent="0.25">
      <c r="A78" t="s">
        <v>564</v>
      </c>
      <c r="B78" t="s">
        <v>53</v>
      </c>
      <c r="D78" t="s">
        <v>48</v>
      </c>
      <c r="F78" t="s">
        <v>126</v>
      </c>
      <c r="H78" t="s">
        <v>34</v>
      </c>
      <c r="I78" t="s">
        <v>34</v>
      </c>
      <c r="J78" t="s">
        <v>36</v>
      </c>
      <c r="K78" t="s">
        <v>36</v>
      </c>
      <c r="L78" t="s">
        <v>37</v>
      </c>
      <c r="M78" t="s">
        <v>44</v>
      </c>
      <c r="N78" t="s">
        <v>36</v>
      </c>
      <c r="O78" t="s">
        <v>37</v>
      </c>
      <c r="P78" t="s">
        <v>37</v>
      </c>
      <c r="Q78" t="s">
        <v>36</v>
      </c>
      <c r="R78" t="s">
        <v>34</v>
      </c>
      <c r="S78" t="s">
        <v>38</v>
      </c>
      <c r="W78" s="1">
        <v>41872</v>
      </c>
      <c r="X78" s="19">
        <v>41821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H813"/>
  <sheetViews>
    <sheetView zoomScale="85" zoomScaleNormal="85" workbookViewId="0"/>
  </sheetViews>
  <sheetFormatPr defaultRowHeight="15" x14ac:dyDescent="0.25"/>
  <cols>
    <col min="1" max="1" width="24.7109375" style="11" customWidth="1"/>
    <col min="2" max="2" width="29.140625" style="11" customWidth="1"/>
    <col min="3" max="3" width="13.7109375" style="11" customWidth="1"/>
    <col min="4" max="4" width="26.5703125" style="11" customWidth="1"/>
    <col min="5" max="5" width="13.7109375" style="11" customWidth="1"/>
    <col min="6" max="6" width="23.42578125" style="11" customWidth="1"/>
    <col min="7" max="7" width="65.7109375" style="11" customWidth="1"/>
    <col min="8" max="8" width="18.7109375" style="11" customWidth="1"/>
    <col min="9" max="9" width="10.42578125" style="11" customWidth="1"/>
    <col min="10" max="13" width="86.42578125" style="3" customWidth="1"/>
    <col min="14" max="14" width="66.5703125" style="3" customWidth="1"/>
    <col min="15" max="15" width="86.42578125" style="3" customWidth="1"/>
    <col min="16" max="16" width="76.5703125" style="3" customWidth="1"/>
    <col min="17" max="17" width="64.5703125" style="3" customWidth="1"/>
    <col min="18" max="18" width="86.42578125" style="3" customWidth="1"/>
    <col min="19" max="19" width="64" style="3" customWidth="1"/>
    <col min="20" max="20" width="86.42578125" style="3" customWidth="1"/>
    <col min="21" max="21" width="76.140625" style="11" customWidth="1"/>
    <col min="22" max="22" width="39.7109375" style="11" customWidth="1"/>
    <col min="23" max="23" width="39.28515625" style="11" customWidth="1"/>
    <col min="24" max="24" width="85.7109375" style="11" customWidth="1"/>
    <col min="25" max="26" width="86.42578125" style="11" customWidth="1"/>
    <col min="27" max="27" width="81.5703125" style="11" customWidth="1"/>
    <col min="28" max="28" width="67.85546875" style="11" customWidth="1"/>
    <col min="29" max="29" width="86.42578125" style="11" customWidth="1"/>
    <col min="30" max="30" width="10.7109375" style="11" bestFit="1" customWidth="1"/>
    <col min="31" max="31" width="19.42578125" style="11" bestFit="1" customWidth="1"/>
    <col min="32" max="33" width="24.85546875" style="11" customWidth="1"/>
    <col min="34" max="16384" width="9.140625" style="11"/>
  </cols>
  <sheetData>
    <row r="1" spans="1:34" s="158" customFormat="1" x14ac:dyDescent="0.25">
      <c r="A1" s="164" t="s">
        <v>0</v>
      </c>
      <c r="B1" s="164" t="s">
        <v>1</v>
      </c>
      <c r="C1" s="164" t="s">
        <v>2</v>
      </c>
      <c r="D1" s="164" t="s">
        <v>3</v>
      </c>
      <c r="E1" s="164" t="s">
        <v>4</v>
      </c>
      <c r="F1" s="164" t="s">
        <v>5</v>
      </c>
      <c r="G1" s="164" t="s">
        <v>582</v>
      </c>
      <c r="H1" s="164" t="s">
        <v>6</v>
      </c>
      <c r="I1" s="164" t="s">
        <v>1014</v>
      </c>
      <c r="J1" s="157" t="s">
        <v>8</v>
      </c>
      <c r="K1" s="157" t="s">
        <v>9</v>
      </c>
      <c r="L1" s="165" t="s">
        <v>10</v>
      </c>
      <c r="M1" s="165" t="s">
        <v>11</v>
      </c>
      <c r="N1" s="165" t="s">
        <v>12</v>
      </c>
      <c r="O1" s="157" t="s">
        <v>13</v>
      </c>
      <c r="P1" s="157" t="s">
        <v>14</v>
      </c>
      <c r="Q1" s="165" t="s">
        <v>15</v>
      </c>
      <c r="R1" s="165" t="s">
        <v>16</v>
      </c>
      <c r="S1" s="157" t="s">
        <v>17</v>
      </c>
      <c r="T1" s="157" t="s">
        <v>18</v>
      </c>
      <c r="U1" s="158" t="s">
        <v>19</v>
      </c>
      <c r="V1" s="164" t="s">
        <v>20</v>
      </c>
      <c r="W1" s="164" t="s">
        <v>21</v>
      </c>
      <c r="X1" s="164" t="s">
        <v>22</v>
      </c>
      <c r="Y1" s="164" t="s">
        <v>23</v>
      </c>
      <c r="Z1" s="164" t="s">
        <v>24</v>
      </c>
      <c r="AA1" s="164" t="s">
        <v>25</v>
      </c>
      <c r="AB1" s="164" t="s">
        <v>26</v>
      </c>
      <c r="AC1" s="164" t="s">
        <v>27</v>
      </c>
      <c r="AD1" s="164" t="s">
        <v>28</v>
      </c>
      <c r="AE1" s="164" t="s">
        <v>579</v>
      </c>
      <c r="AF1" s="164" t="s">
        <v>1124</v>
      </c>
      <c r="AG1" s="164" t="s">
        <v>1125</v>
      </c>
      <c r="AH1" s="158" t="s">
        <v>1756</v>
      </c>
    </row>
    <row r="2" spans="1:34" ht="15" customHeight="1" x14ac:dyDescent="0.25">
      <c r="A2" s="141" t="s">
        <v>491</v>
      </c>
      <c r="B2" s="11" t="s">
        <v>255</v>
      </c>
      <c r="D2" s="11" t="s">
        <v>73</v>
      </c>
      <c r="E2" s="11" t="s">
        <v>375</v>
      </c>
      <c r="G2" s="197" t="s">
        <v>926</v>
      </c>
      <c r="H2" s="143" t="s">
        <v>149</v>
      </c>
      <c r="I2" s="144"/>
      <c r="J2" s="150">
        <v>5</v>
      </c>
      <c r="K2" s="150">
        <v>5</v>
      </c>
      <c r="L2" s="150">
        <v>5</v>
      </c>
      <c r="M2" s="150">
        <v>5</v>
      </c>
      <c r="N2" s="150">
        <v>5</v>
      </c>
      <c r="O2" s="150">
        <v>5</v>
      </c>
      <c r="P2" s="150">
        <v>5</v>
      </c>
      <c r="Q2" s="150">
        <v>5</v>
      </c>
      <c r="R2" s="150">
        <v>5</v>
      </c>
      <c r="S2" s="150">
        <v>5</v>
      </c>
      <c r="T2" s="150">
        <v>5</v>
      </c>
      <c r="U2" s="148" t="s">
        <v>38</v>
      </c>
      <c r="V2" s="147"/>
      <c r="W2" s="147"/>
      <c r="X2" s="147"/>
      <c r="AD2" s="146">
        <v>41842</v>
      </c>
      <c r="AE2" s="19">
        <v>41821</v>
      </c>
    </row>
    <row r="3" spans="1:34" ht="15" customHeight="1" x14ac:dyDescent="0.25">
      <c r="A3" s="141" t="s">
        <v>521</v>
      </c>
      <c r="B3" s="11" t="s">
        <v>88</v>
      </c>
      <c r="D3" s="11" t="s">
        <v>433</v>
      </c>
      <c r="G3" s="142" t="s">
        <v>584</v>
      </c>
      <c r="H3" s="143" t="s">
        <v>149</v>
      </c>
      <c r="I3" s="144"/>
      <c r="J3" s="150">
        <v>3</v>
      </c>
      <c r="K3" s="150">
        <v>3</v>
      </c>
      <c r="L3" s="150">
        <v>3</v>
      </c>
      <c r="M3" s="150">
        <v>2</v>
      </c>
      <c r="N3" s="150">
        <v>3</v>
      </c>
      <c r="O3" s="150">
        <v>3</v>
      </c>
      <c r="P3" s="150">
        <v>3</v>
      </c>
      <c r="Q3" s="150">
        <v>3</v>
      </c>
      <c r="R3" s="150">
        <v>3</v>
      </c>
      <c r="S3" s="150">
        <v>3</v>
      </c>
      <c r="T3" s="150">
        <v>3</v>
      </c>
      <c r="U3" s="148" t="s">
        <v>38</v>
      </c>
      <c r="V3" s="147"/>
      <c r="W3" s="147"/>
      <c r="X3" s="147"/>
      <c r="AD3" s="146">
        <v>41850</v>
      </c>
      <c r="AE3" s="19">
        <v>41821</v>
      </c>
    </row>
    <row r="4" spans="1:34" ht="15" customHeight="1" x14ac:dyDescent="0.25">
      <c r="A4" s="141" t="s">
        <v>530</v>
      </c>
      <c r="B4" s="11" t="s">
        <v>88</v>
      </c>
      <c r="D4" s="11" t="s">
        <v>48</v>
      </c>
      <c r="G4" s="142" t="s">
        <v>584</v>
      </c>
      <c r="H4" s="143" t="s">
        <v>129</v>
      </c>
      <c r="I4" s="144"/>
      <c r="J4" s="150">
        <v>4</v>
      </c>
      <c r="K4" s="150">
        <v>4</v>
      </c>
      <c r="L4" s="150">
        <v>4</v>
      </c>
      <c r="M4" s="150">
        <v>4</v>
      </c>
      <c r="N4" s="150">
        <v>4</v>
      </c>
      <c r="O4" s="150">
        <v>4</v>
      </c>
      <c r="P4" s="150">
        <v>4</v>
      </c>
      <c r="Q4" s="150">
        <v>4</v>
      </c>
      <c r="R4" s="150">
        <v>4</v>
      </c>
      <c r="S4" s="150">
        <v>4</v>
      </c>
      <c r="T4" s="150">
        <v>5</v>
      </c>
      <c r="U4" s="148" t="s">
        <v>38</v>
      </c>
      <c r="V4" s="147"/>
      <c r="W4" s="147"/>
      <c r="X4" s="147"/>
      <c r="AD4" s="146">
        <v>41856</v>
      </c>
      <c r="AE4" s="19">
        <v>41821</v>
      </c>
    </row>
    <row r="5" spans="1:34" ht="15" customHeight="1" x14ac:dyDescent="0.25">
      <c r="A5" s="141" t="s">
        <v>557</v>
      </c>
      <c r="B5" s="11" t="s">
        <v>88</v>
      </c>
      <c r="D5" s="11" t="s">
        <v>48</v>
      </c>
      <c r="G5" s="142" t="s">
        <v>584</v>
      </c>
      <c r="H5" s="143" t="s">
        <v>149</v>
      </c>
      <c r="I5" s="144"/>
      <c r="J5" s="150">
        <v>3</v>
      </c>
      <c r="K5" s="150">
        <v>4</v>
      </c>
      <c r="L5" s="150">
        <v>3</v>
      </c>
      <c r="M5" s="150">
        <v>3</v>
      </c>
      <c r="N5" s="150">
        <v>4</v>
      </c>
      <c r="O5" s="150">
        <v>4</v>
      </c>
      <c r="P5" s="150">
        <v>4</v>
      </c>
      <c r="Q5" s="150">
        <v>4</v>
      </c>
      <c r="R5" s="150">
        <v>3</v>
      </c>
      <c r="S5" s="150">
        <v>4</v>
      </c>
      <c r="T5" s="150">
        <v>3</v>
      </c>
      <c r="U5" s="148" t="s">
        <v>38</v>
      </c>
      <c r="V5" s="147"/>
      <c r="W5" s="147"/>
      <c r="X5" s="147"/>
      <c r="AD5" s="146">
        <v>41870</v>
      </c>
      <c r="AE5" s="19">
        <v>41821</v>
      </c>
    </row>
    <row r="6" spans="1:34" ht="15" customHeight="1" x14ac:dyDescent="0.25">
      <c r="A6" s="141" t="s">
        <v>558</v>
      </c>
      <c r="B6" s="11" t="s">
        <v>88</v>
      </c>
      <c r="D6" s="11" t="s">
        <v>48</v>
      </c>
      <c r="G6" s="142" t="s">
        <v>584</v>
      </c>
      <c r="H6" s="143" t="s">
        <v>149</v>
      </c>
      <c r="I6" s="144"/>
      <c r="J6" s="150">
        <v>3</v>
      </c>
      <c r="K6" s="150">
        <v>3</v>
      </c>
      <c r="L6" s="150">
        <v>3</v>
      </c>
      <c r="M6" s="150">
        <v>3</v>
      </c>
      <c r="N6" s="150">
        <v>3</v>
      </c>
      <c r="O6" s="150">
        <v>3</v>
      </c>
      <c r="P6" s="150">
        <v>4</v>
      </c>
      <c r="Q6" s="150">
        <v>2</v>
      </c>
      <c r="R6" s="150">
        <v>4</v>
      </c>
      <c r="S6" s="150">
        <v>4</v>
      </c>
      <c r="T6" s="150">
        <v>3</v>
      </c>
      <c r="U6" s="148" t="s">
        <v>38</v>
      </c>
      <c r="V6" s="147"/>
      <c r="W6" s="147"/>
      <c r="X6" s="147"/>
      <c r="AD6" s="146">
        <v>41870</v>
      </c>
      <c r="AE6" s="19">
        <v>41821</v>
      </c>
    </row>
    <row r="7" spans="1:34" ht="15" customHeight="1" x14ac:dyDescent="0.25">
      <c r="A7" s="141" t="s">
        <v>560</v>
      </c>
      <c r="B7" s="11" t="s">
        <v>88</v>
      </c>
      <c r="D7" s="11" t="s">
        <v>48</v>
      </c>
      <c r="G7" s="142" t="s">
        <v>584</v>
      </c>
      <c r="H7" s="143" t="s">
        <v>149</v>
      </c>
      <c r="I7" s="144"/>
      <c r="J7" s="150">
        <v>4</v>
      </c>
      <c r="K7" s="150">
        <v>5</v>
      </c>
      <c r="L7" s="150">
        <v>4</v>
      </c>
      <c r="M7" s="150">
        <v>3</v>
      </c>
      <c r="N7" s="150">
        <v>4</v>
      </c>
      <c r="O7" s="150">
        <v>5</v>
      </c>
      <c r="P7" s="150">
        <v>5</v>
      </c>
      <c r="Q7" s="150">
        <v>5</v>
      </c>
      <c r="R7" s="150">
        <v>3</v>
      </c>
      <c r="S7" s="150">
        <v>4</v>
      </c>
      <c r="T7" s="150">
        <v>4</v>
      </c>
      <c r="U7" s="148" t="s">
        <v>38</v>
      </c>
      <c r="V7" s="147"/>
      <c r="W7" s="147"/>
      <c r="X7" s="147"/>
      <c r="AD7" s="146">
        <v>41871</v>
      </c>
      <c r="AE7" s="19">
        <v>41821</v>
      </c>
    </row>
    <row r="8" spans="1:34" ht="15" customHeight="1" x14ac:dyDescent="0.25">
      <c r="A8" s="141" t="s">
        <v>562</v>
      </c>
      <c r="B8" s="11" t="s">
        <v>88</v>
      </c>
      <c r="D8" s="11" t="s">
        <v>48</v>
      </c>
      <c r="G8" s="142" t="s">
        <v>584</v>
      </c>
      <c r="H8" s="143" t="s">
        <v>140</v>
      </c>
      <c r="I8" s="144"/>
      <c r="J8" s="150">
        <v>3</v>
      </c>
      <c r="K8" s="150">
        <v>3</v>
      </c>
      <c r="L8" s="150">
        <v>3</v>
      </c>
      <c r="M8" s="150">
        <v>3</v>
      </c>
      <c r="N8" s="150">
        <v>4</v>
      </c>
      <c r="O8" s="150">
        <v>4</v>
      </c>
      <c r="P8" s="150">
        <v>5</v>
      </c>
      <c r="Q8" s="150">
        <v>4</v>
      </c>
      <c r="R8" s="150">
        <v>3</v>
      </c>
      <c r="S8" s="150">
        <v>3</v>
      </c>
      <c r="T8" s="150">
        <v>2</v>
      </c>
      <c r="U8" s="148" t="s">
        <v>263</v>
      </c>
      <c r="V8" s="147"/>
      <c r="W8" s="147"/>
      <c r="X8" s="147"/>
      <c r="AD8" s="146">
        <v>41871</v>
      </c>
      <c r="AE8" s="19">
        <v>41821</v>
      </c>
    </row>
    <row r="9" spans="1:34" ht="15" customHeight="1" x14ac:dyDescent="0.25">
      <c r="A9" s="141" t="s">
        <v>503</v>
      </c>
      <c r="B9" s="11" t="s">
        <v>30</v>
      </c>
      <c r="D9" s="11" t="s">
        <v>31</v>
      </c>
      <c r="G9" s="142" t="s">
        <v>584</v>
      </c>
      <c r="H9" s="143" t="s">
        <v>126</v>
      </c>
      <c r="I9" s="144"/>
      <c r="J9" s="150">
        <v>4</v>
      </c>
      <c r="K9" s="150">
        <v>4</v>
      </c>
      <c r="L9" s="150">
        <v>4</v>
      </c>
      <c r="M9" s="150">
        <v>3</v>
      </c>
      <c r="N9" s="150">
        <v>4</v>
      </c>
      <c r="O9" s="150">
        <v>4</v>
      </c>
      <c r="P9" s="150">
        <v>4</v>
      </c>
      <c r="Q9" s="150">
        <v>5</v>
      </c>
      <c r="R9" s="150">
        <v>3</v>
      </c>
      <c r="S9" s="150">
        <v>3</v>
      </c>
      <c r="T9" s="150">
        <v>4</v>
      </c>
      <c r="U9" s="148" t="s">
        <v>38</v>
      </c>
      <c r="V9" s="147"/>
      <c r="W9" s="147"/>
      <c r="X9" s="147"/>
      <c r="AD9" s="146">
        <v>41843</v>
      </c>
      <c r="AE9" s="19">
        <v>41821</v>
      </c>
    </row>
    <row r="10" spans="1:34" ht="15" customHeight="1" x14ac:dyDescent="0.25">
      <c r="A10" s="141" t="s">
        <v>513</v>
      </c>
      <c r="B10" s="11" t="s">
        <v>30</v>
      </c>
      <c r="D10" s="11" t="s">
        <v>48</v>
      </c>
      <c r="G10" s="142" t="s">
        <v>584</v>
      </c>
      <c r="H10" s="143" t="s">
        <v>50</v>
      </c>
      <c r="I10" s="144"/>
      <c r="J10" s="150">
        <v>3</v>
      </c>
      <c r="K10" s="150">
        <v>4</v>
      </c>
      <c r="L10" s="150">
        <v>4</v>
      </c>
      <c r="M10" s="150">
        <v>4</v>
      </c>
      <c r="N10" s="150">
        <v>4</v>
      </c>
      <c r="O10" s="150">
        <v>5</v>
      </c>
      <c r="P10" s="150">
        <v>5</v>
      </c>
      <c r="Q10" s="150">
        <v>5</v>
      </c>
      <c r="R10" s="150">
        <v>4</v>
      </c>
      <c r="S10" s="150">
        <v>4</v>
      </c>
      <c r="T10" s="150">
        <v>4</v>
      </c>
      <c r="U10" s="148" t="s">
        <v>38</v>
      </c>
      <c r="V10" s="147"/>
      <c r="W10" s="147"/>
      <c r="X10" s="147"/>
      <c r="AD10" s="146">
        <v>41848</v>
      </c>
      <c r="AE10" s="19">
        <v>41821</v>
      </c>
    </row>
    <row r="11" spans="1:34" ht="15" customHeight="1" x14ac:dyDescent="0.25">
      <c r="A11" s="141" t="s">
        <v>531</v>
      </c>
      <c r="B11" s="11" t="s">
        <v>30</v>
      </c>
      <c r="D11" s="11" t="s">
        <v>42</v>
      </c>
      <c r="G11" s="142" t="s">
        <v>1742</v>
      </c>
      <c r="H11" s="143" t="s">
        <v>149</v>
      </c>
      <c r="I11" s="144"/>
      <c r="J11" s="150">
        <v>3</v>
      </c>
      <c r="K11" s="150">
        <v>3</v>
      </c>
      <c r="L11" s="150">
        <v>4</v>
      </c>
      <c r="M11" s="150">
        <v>3</v>
      </c>
      <c r="N11" s="150">
        <v>3</v>
      </c>
      <c r="O11" s="150">
        <v>3</v>
      </c>
      <c r="P11" s="150">
        <v>3</v>
      </c>
      <c r="Q11" s="150">
        <v>2</v>
      </c>
      <c r="R11" s="150">
        <v>4</v>
      </c>
      <c r="S11" s="150">
        <v>3</v>
      </c>
      <c r="T11" s="150">
        <v>4</v>
      </c>
      <c r="U11" s="148" t="s">
        <v>38</v>
      </c>
      <c r="V11" s="147"/>
      <c r="W11" s="147"/>
      <c r="X11" s="147"/>
      <c r="AD11" s="146">
        <v>41856</v>
      </c>
      <c r="AE11" s="19">
        <v>41821</v>
      </c>
    </row>
    <row r="12" spans="1:34" ht="15" customHeight="1" x14ac:dyDescent="0.25">
      <c r="A12" s="141" t="s">
        <v>544</v>
      </c>
      <c r="B12" s="11" t="s">
        <v>30</v>
      </c>
      <c r="D12" s="11" t="s">
        <v>48</v>
      </c>
      <c r="G12" s="142" t="s">
        <v>584</v>
      </c>
      <c r="H12" s="143" t="s">
        <v>50</v>
      </c>
      <c r="I12" s="144"/>
      <c r="J12" s="150">
        <v>4</v>
      </c>
      <c r="K12" s="150">
        <v>5</v>
      </c>
      <c r="L12" s="150">
        <v>4</v>
      </c>
      <c r="M12" s="150">
        <v>4</v>
      </c>
      <c r="N12" s="150">
        <v>4</v>
      </c>
      <c r="O12" s="150">
        <v>3</v>
      </c>
      <c r="P12" s="150">
        <v>4</v>
      </c>
      <c r="Q12" s="150">
        <v>3</v>
      </c>
      <c r="R12" s="150">
        <v>3</v>
      </c>
      <c r="S12" s="150">
        <v>2</v>
      </c>
      <c r="T12" s="150">
        <v>4</v>
      </c>
      <c r="U12" s="148" t="s">
        <v>38</v>
      </c>
      <c r="V12" s="147"/>
      <c r="W12" s="147"/>
      <c r="X12" s="147"/>
      <c r="AD12" s="146">
        <v>41865</v>
      </c>
      <c r="AE12" s="19">
        <v>41821</v>
      </c>
    </row>
    <row r="13" spans="1:34" ht="15" customHeight="1" x14ac:dyDescent="0.25">
      <c r="A13" s="141" t="s">
        <v>480</v>
      </c>
      <c r="B13" s="11" t="s">
        <v>109</v>
      </c>
      <c r="D13" s="11" t="s">
        <v>48</v>
      </c>
      <c r="G13" s="142" t="s">
        <v>584</v>
      </c>
      <c r="H13" s="143" t="s">
        <v>126</v>
      </c>
      <c r="I13" s="144"/>
      <c r="J13" s="150">
        <v>4</v>
      </c>
      <c r="K13" s="150">
        <v>3</v>
      </c>
      <c r="L13" s="150">
        <v>3</v>
      </c>
      <c r="M13" s="150">
        <v>3</v>
      </c>
      <c r="N13" s="150">
        <v>3</v>
      </c>
      <c r="O13" s="150">
        <v>3</v>
      </c>
      <c r="P13" s="150">
        <v>4</v>
      </c>
      <c r="Q13" s="150">
        <v>3</v>
      </c>
      <c r="R13" s="150">
        <v>3</v>
      </c>
      <c r="S13" s="150">
        <v>4</v>
      </c>
      <c r="T13" s="150">
        <v>3</v>
      </c>
      <c r="U13" s="148" t="s">
        <v>38</v>
      </c>
      <c r="V13" s="147"/>
      <c r="W13" s="147"/>
      <c r="X13" s="147"/>
      <c r="AD13" s="146">
        <v>41841</v>
      </c>
      <c r="AE13" s="19">
        <v>41821</v>
      </c>
    </row>
    <row r="14" spans="1:34" ht="15" customHeight="1" x14ac:dyDescent="0.25">
      <c r="A14" s="141" t="s">
        <v>493</v>
      </c>
      <c r="B14" s="11" t="s">
        <v>109</v>
      </c>
      <c r="D14" s="11" t="s">
        <v>48</v>
      </c>
      <c r="G14" s="142" t="s">
        <v>584</v>
      </c>
      <c r="H14" s="143" t="s">
        <v>135</v>
      </c>
      <c r="I14" s="144"/>
      <c r="J14" s="150">
        <v>5</v>
      </c>
      <c r="K14" s="150">
        <v>5</v>
      </c>
      <c r="L14" s="150">
        <v>5</v>
      </c>
      <c r="M14" s="150">
        <v>4</v>
      </c>
      <c r="N14" s="150">
        <v>5</v>
      </c>
      <c r="O14" s="150">
        <v>5</v>
      </c>
      <c r="P14" s="150">
        <v>5</v>
      </c>
      <c r="Q14" s="150">
        <v>5</v>
      </c>
      <c r="R14" s="150">
        <v>5</v>
      </c>
      <c r="S14" s="150">
        <v>4</v>
      </c>
      <c r="T14" s="150">
        <v>5</v>
      </c>
      <c r="U14" s="148" t="s">
        <v>38</v>
      </c>
      <c r="V14" s="147"/>
      <c r="W14" s="147"/>
      <c r="X14" s="147"/>
      <c r="AD14" s="146">
        <v>41842</v>
      </c>
      <c r="AE14" s="19">
        <v>41821</v>
      </c>
    </row>
    <row r="15" spans="1:34" ht="15" customHeight="1" x14ac:dyDescent="0.25">
      <c r="A15" s="141" t="s">
        <v>507</v>
      </c>
      <c r="B15" s="11" t="s">
        <v>109</v>
      </c>
      <c r="D15" s="11" t="s">
        <v>48</v>
      </c>
      <c r="G15" s="142" t="s">
        <v>584</v>
      </c>
      <c r="H15" s="143" t="s">
        <v>149</v>
      </c>
      <c r="I15" s="144"/>
      <c r="J15" s="150">
        <v>4</v>
      </c>
      <c r="K15" s="150">
        <v>3</v>
      </c>
      <c r="L15" s="150">
        <v>3</v>
      </c>
      <c r="M15" s="150">
        <v>3</v>
      </c>
      <c r="N15" s="150">
        <v>3</v>
      </c>
      <c r="O15" s="150">
        <v>3</v>
      </c>
      <c r="P15" s="150">
        <v>4</v>
      </c>
      <c r="Q15" s="150">
        <v>3</v>
      </c>
      <c r="R15" s="150">
        <v>5</v>
      </c>
      <c r="S15" s="150">
        <v>4</v>
      </c>
      <c r="T15" s="150">
        <v>4</v>
      </c>
      <c r="U15" s="148" t="s">
        <v>38</v>
      </c>
      <c r="V15" s="147"/>
      <c r="W15" s="147"/>
      <c r="X15" s="147"/>
      <c r="AD15" s="146">
        <v>41845</v>
      </c>
      <c r="AE15" s="19">
        <v>41821</v>
      </c>
    </row>
    <row r="16" spans="1:34" ht="15" customHeight="1" x14ac:dyDescent="0.25">
      <c r="A16" s="141" t="s">
        <v>540</v>
      </c>
      <c r="B16" s="11" t="s">
        <v>109</v>
      </c>
      <c r="D16" s="11" t="s">
        <v>48</v>
      </c>
      <c r="G16" s="142" t="s">
        <v>584</v>
      </c>
      <c r="H16" s="143" t="s">
        <v>135</v>
      </c>
      <c r="I16" s="144"/>
      <c r="J16" s="150">
        <v>4</v>
      </c>
      <c r="K16" s="150">
        <v>5</v>
      </c>
      <c r="L16" s="150">
        <v>5</v>
      </c>
      <c r="M16" s="150">
        <v>4</v>
      </c>
      <c r="N16" s="150">
        <v>5</v>
      </c>
      <c r="O16" s="150">
        <v>5</v>
      </c>
      <c r="P16" s="150">
        <v>5</v>
      </c>
      <c r="Q16" s="150">
        <v>4</v>
      </c>
      <c r="R16" s="150">
        <v>5</v>
      </c>
      <c r="S16" s="150">
        <v>4</v>
      </c>
      <c r="T16" s="150">
        <v>5</v>
      </c>
      <c r="U16" s="148" t="s">
        <v>38</v>
      </c>
      <c r="V16" s="147"/>
      <c r="W16" s="147"/>
      <c r="X16" s="147"/>
      <c r="AD16" s="146">
        <v>41862</v>
      </c>
      <c r="AE16" s="19">
        <v>41821</v>
      </c>
    </row>
    <row r="17" spans="1:31" ht="15" customHeight="1" x14ac:dyDescent="0.25">
      <c r="A17" s="141" t="s">
        <v>547</v>
      </c>
      <c r="B17" s="11" t="s">
        <v>109</v>
      </c>
      <c r="D17" s="11" t="s">
        <v>73</v>
      </c>
      <c r="E17" s="11" t="s">
        <v>385</v>
      </c>
      <c r="G17" s="142" t="s">
        <v>584</v>
      </c>
      <c r="H17" s="143" t="s">
        <v>126</v>
      </c>
      <c r="I17" s="144"/>
      <c r="J17" s="150">
        <v>5</v>
      </c>
      <c r="K17" s="150">
        <v>5</v>
      </c>
      <c r="L17" s="150">
        <v>5</v>
      </c>
      <c r="M17" s="150">
        <v>5</v>
      </c>
      <c r="N17" s="150">
        <v>5</v>
      </c>
      <c r="O17" s="150">
        <v>5</v>
      </c>
      <c r="P17" s="150">
        <v>5</v>
      </c>
      <c r="Q17" s="150">
        <v>4</v>
      </c>
      <c r="R17" s="150">
        <v>5</v>
      </c>
      <c r="S17" s="150">
        <v>5</v>
      </c>
      <c r="T17" s="150">
        <v>1</v>
      </c>
      <c r="U17" s="148" t="s">
        <v>38</v>
      </c>
      <c r="V17" s="147"/>
      <c r="W17" s="147"/>
      <c r="X17" s="147"/>
      <c r="AD17" s="146">
        <v>41870</v>
      </c>
      <c r="AE17" s="19">
        <v>41821</v>
      </c>
    </row>
    <row r="18" spans="1:31" ht="15" customHeight="1" x14ac:dyDescent="0.25">
      <c r="A18" s="141" t="s">
        <v>552</v>
      </c>
      <c r="B18" s="11" t="s">
        <v>109</v>
      </c>
      <c r="D18" s="11" t="s">
        <v>48</v>
      </c>
      <c r="G18" s="142" t="s">
        <v>584</v>
      </c>
      <c r="H18" s="143" t="s">
        <v>126</v>
      </c>
      <c r="I18" s="144"/>
      <c r="J18" s="150">
        <v>4</v>
      </c>
      <c r="K18" s="150">
        <v>4</v>
      </c>
      <c r="L18" s="150">
        <v>4</v>
      </c>
      <c r="M18" s="150">
        <v>4</v>
      </c>
      <c r="N18" s="150">
        <v>4</v>
      </c>
      <c r="O18" s="150">
        <v>4</v>
      </c>
      <c r="P18" s="150">
        <v>4</v>
      </c>
      <c r="Q18" s="150">
        <v>4</v>
      </c>
      <c r="R18" s="150">
        <v>4</v>
      </c>
      <c r="S18" s="150">
        <v>4</v>
      </c>
      <c r="T18" s="150">
        <v>4</v>
      </c>
      <c r="U18" s="148" t="s">
        <v>38</v>
      </c>
      <c r="V18" s="147"/>
      <c r="W18" s="147"/>
      <c r="X18" s="147"/>
      <c r="AD18" s="146">
        <v>41870</v>
      </c>
      <c r="AE18" s="19">
        <v>41821</v>
      </c>
    </row>
    <row r="19" spans="1:31" ht="15" customHeight="1" x14ac:dyDescent="0.25">
      <c r="A19" s="141" t="s">
        <v>553</v>
      </c>
      <c r="B19" s="11" t="s">
        <v>109</v>
      </c>
      <c r="D19" s="11" t="s">
        <v>48</v>
      </c>
      <c r="G19" s="142" t="s">
        <v>584</v>
      </c>
      <c r="H19" s="143" t="s">
        <v>149</v>
      </c>
      <c r="I19" s="144"/>
      <c r="J19" s="150">
        <v>4</v>
      </c>
      <c r="K19" s="150">
        <v>2</v>
      </c>
      <c r="L19" s="150">
        <v>3</v>
      </c>
      <c r="M19" s="150">
        <v>3</v>
      </c>
      <c r="N19" s="150">
        <v>3</v>
      </c>
      <c r="O19" s="150">
        <v>4</v>
      </c>
      <c r="P19" s="150">
        <v>5</v>
      </c>
      <c r="Q19" s="150">
        <v>5</v>
      </c>
      <c r="R19" s="150">
        <v>4</v>
      </c>
      <c r="S19" s="150">
        <v>4</v>
      </c>
      <c r="T19" s="150">
        <v>4</v>
      </c>
      <c r="U19" s="148" t="s">
        <v>38</v>
      </c>
      <c r="V19" s="147"/>
      <c r="W19" s="147"/>
      <c r="X19" s="147"/>
      <c r="AD19" s="146">
        <v>41870</v>
      </c>
      <c r="AE19" s="19">
        <v>41821</v>
      </c>
    </row>
    <row r="20" spans="1:31" ht="15" customHeight="1" x14ac:dyDescent="0.25">
      <c r="A20" s="141" t="s">
        <v>554</v>
      </c>
      <c r="B20" s="11" t="s">
        <v>109</v>
      </c>
      <c r="D20" s="11" t="s">
        <v>48</v>
      </c>
      <c r="G20" s="142" t="s">
        <v>584</v>
      </c>
      <c r="H20" s="143" t="s">
        <v>126</v>
      </c>
      <c r="I20" s="144"/>
      <c r="J20" s="150">
        <v>4</v>
      </c>
      <c r="K20" s="150">
        <v>3</v>
      </c>
      <c r="L20" s="150">
        <v>3</v>
      </c>
      <c r="M20" s="150">
        <v>3</v>
      </c>
      <c r="N20" s="150">
        <v>3</v>
      </c>
      <c r="O20" s="150">
        <v>3</v>
      </c>
      <c r="P20" s="150">
        <v>4</v>
      </c>
      <c r="Q20" s="150">
        <v>4</v>
      </c>
      <c r="R20" s="150">
        <v>4</v>
      </c>
      <c r="S20" s="150">
        <v>3</v>
      </c>
      <c r="T20" s="150">
        <v>3</v>
      </c>
      <c r="U20" s="148" t="s">
        <v>38</v>
      </c>
      <c r="V20" s="147"/>
      <c r="W20" s="147"/>
      <c r="X20" s="147"/>
      <c r="AD20" s="146">
        <v>41870</v>
      </c>
      <c r="AE20" s="19">
        <v>41821</v>
      </c>
    </row>
    <row r="21" spans="1:31" ht="15" customHeight="1" x14ac:dyDescent="0.25">
      <c r="A21" s="141" t="s">
        <v>479</v>
      </c>
      <c r="B21" s="11" t="s">
        <v>53</v>
      </c>
      <c r="D21" s="11" t="s">
        <v>48</v>
      </c>
      <c r="G21" s="142" t="s">
        <v>584</v>
      </c>
      <c r="H21" s="143" t="s">
        <v>126</v>
      </c>
      <c r="I21" s="144"/>
      <c r="J21" s="150">
        <v>3</v>
      </c>
      <c r="K21" s="150">
        <v>5</v>
      </c>
      <c r="L21" s="150">
        <v>4</v>
      </c>
      <c r="M21" s="150">
        <v>5</v>
      </c>
      <c r="N21" s="150">
        <v>4</v>
      </c>
      <c r="O21" s="150">
        <v>4</v>
      </c>
      <c r="P21" s="150">
        <v>5</v>
      </c>
      <c r="Q21" s="150">
        <v>5</v>
      </c>
      <c r="R21" s="150">
        <v>4</v>
      </c>
      <c r="S21" s="150">
        <v>5</v>
      </c>
      <c r="T21" s="150">
        <v>5</v>
      </c>
      <c r="U21" s="148" t="s">
        <v>39</v>
      </c>
      <c r="V21" s="148" t="s">
        <v>172</v>
      </c>
      <c r="W21" s="147"/>
      <c r="X21" s="148" t="s">
        <v>39</v>
      </c>
      <c r="AD21" s="146">
        <v>41841</v>
      </c>
      <c r="AE21" s="19">
        <v>41821</v>
      </c>
    </row>
    <row r="22" spans="1:31" ht="15" customHeight="1" x14ac:dyDescent="0.25">
      <c r="A22" s="141" t="s">
        <v>484</v>
      </c>
      <c r="B22" s="11" t="s">
        <v>53</v>
      </c>
      <c r="D22" s="11" t="s">
        <v>433</v>
      </c>
      <c r="G22" s="142" t="s">
        <v>433</v>
      </c>
      <c r="H22" s="143" t="s">
        <v>126</v>
      </c>
      <c r="I22" s="144"/>
      <c r="J22" s="150">
        <v>2</v>
      </c>
      <c r="K22" s="150">
        <v>4</v>
      </c>
      <c r="L22" s="150">
        <v>3</v>
      </c>
      <c r="M22" s="150">
        <v>2</v>
      </c>
      <c r="N22" s="150">
        <v>4</v>
      </c>
      <c r="O22" s="150">
        <v>4</v>
      </c>
      <c r="P22" s="150">
        <v>4</v>
      </c>
      <c r="Q22" s="150">
        <v>4</v>
      </c>
      <c r="R22" s="150">
        <v>3</v>
      </c>
      <c r="S22" s="150">
        <v>5</v>
      </c>
      <c r="T22" s="150">
        <v>3</v>
      </c>
      <c r="U22" s="148" t="s">
        <v>38</v>
      </c>
      <c r="V22" s="147"/>
      <c r="W22" s="147"/>
      <c r="X22" s="147"/>
      <c r="AD22" s="146">
        <v>41841</v>
      </c>
      <c r="AE22" s="19">
        <v>41821</v>
      </c>
    </row>
    <row r="23" spans="1:31" ht="15" customHeight="1" x14ac:dyDescent="0.25">
      <c r="A23" s="141" t="s">
        <v>485</v>
      </c>
      <c r="B23" s="11" t="s">
        <v>53</v>
      </c>
      <c r="D23" s="11" t="s">
        <v>433</v>
      </c>
      <c r="G23" s="142" t="s">
        <v>433</v>
      </c>
      <c r="H23" s="143" t="s">
        <v>129</v>
      </c>
      <c r="I23" s="144"/>
      <c r="J23" s="150">
        <v>2</v>
      </c>
      <c r="K23" s="150">
        <v>4</v>
      </c>
      <c r="L23" s="150">
        <v>4</v>
      </c>
      <c r="M23" s="150">
        <v>2</v>
      </c>
      <c r="N23" s="150">
        <v>4</v>
      </c>
      <c r="O23" s="150">
        <v>3</v>
      </c>
      <c r="P23" s="150">
        <v>4</v>
      </c>
      <c r="Q23" s="150">
        <v>4</v>
      </c>
      <c r="R23" s="150">
        <v>4</v>
      </c>
      <c r="S23" s="150">
        <v>5</v>
      </c>
      <c r="T23" s="150">
        <v>4</v>
      </c>
      <c r="U23" s="148" t="s">
        <v>38</v>
      </c>
      <c r="V23" s="147"/>
      <c r="W23" s="147"/>
      <c r="X23" s="147"/>
      <c r="AD23" s="146">
        <v>41841</v>
      </c>
      <c r="AE23" s="19">
        <v>41821</v>
      </c>
    </row>
    <row r="24" spans="1:31" ht="15" customHeight="1" x14ac:dyDescent="0.25">
      <c r="A24" s="141" t="s">
        <v>494</v>
      </c>
      <c r="B24" s="11" t="s">
        <v>53</v>
      </c>
      <c r="D24" s="11" t="s">
        <v>433</v>
      </c>
      <c r="G24" s="142" t="s">
        <v>433</v>
      </c>
      <c r="H24" s="143" t="s">
        <v>149</v>
      </c>
      <c r="I24" s="144"/>
      <c r="J24" s="150">
        <v>3</v>
      </c>
      <c r="K24" s="150">
        <v>2</v>
      </c>
      <c r="L24" s="150">
        <v>2</v>
      </c>
      <c r="M24" s="150">
        <v>2</v>
      </c>
      <c r="N24" s="150">
        <v>3</v>
      </c>
      <c r="O24" s="150">
        <v>3</v>
      </c>
      <c r="P24" s="150">
        <v>3</v>
      </c>
      <c r="Q24" s="150">
        <v>3</v>
      </c>
      <c r="R24" s="150">
        <v>3</v>
      </c>
      <c r="S24" s="150">
        <v>4</v>
      </c>
      <c r="T24" s="150">
        <v>3</v>
      </c>
      <c r="U24" s="148" t="s">
        <v>263</v>
      </c>
      <c r="V24" s="147"/>
      <c r="W24" s="147"/>
      <c r="X24" s="147"/>
      <c r="AD24" s="146">
        <v>41842</v>
      </c>
      <c r="AE24" s="19">
        <v>41821</v>
      </c>
    </row>
    <row r="25" spans="1:31" ht="15" customHeight="1" x14ac:dyDescent="0.25">
      <c r="A25" s="141" t="s">
        <v>505</v>
      </c>
      <c r="B25" s="11" t="s">
        <v>53</v>
      </c>
      <c r="D25" s="11" t="s">
        <v>81</v>
      </c>
      <c r="G25" s="142" t="s">
        <v>81</v>
      </c>
      <c r="H25" s="143" t="s">
        <v>129</v>
      </c>
      <c r="I25" s="144"/>
      <c r="J25" s="150">
        <v>4</v>
      </c>
      <c r="K25" s="150">
        <v>4</v>
      </c>
      <c r="L25" s="150">
        <v>3</v>
      </c>
      <c r="M25" s="150">
        <v>4</v>
      </c>
      <c r="N25" s="150">
        <v>4</v>
      </c>
      <c r="O25" s="150">
        <v>2</v>
      </c>
      <c r="P25" s="150">
        <v>5</v>
      </c>
      <c r="Q25" s="150">
        <v>3</v>
      </c>
      <c r="R25" s="150">
        <v>4</v>
      </c>
      <c r="S25" s="150">
        <v>3</v>
      </c>
      <c r="T25" s="150">
        <v>4</v>
      </c>
      <c r="U25" s="148" t="s">
        <v>38</v>
      </c>
      <c r="V25" s="147"/>
      <c r="W25" s="147"/>
      <c r="X25" s="147"/>
      <c r="AD25" s="146">
        <v>41844</v>
      </c>
      <c r="AE25" s="19">
        <v>41821</v>
      </c>
    </row>
    <row r="26" spans="1:31" ht="15" customHeight="1" x14ac:dyDescent="0.25">
      <c r="A26" s="141" t="s">
        <v>506</v>
      </c>
      <c r="B26" s="11" t="s">
        <v>53</v>
      </c>
      <c r="D26" s="11" t="s">
        <v>433</v>
      </c>
      <c r="G26" s="142" t="s">
        <v>433</v>
      </c>
      <c r="H26" s="143" t="s">
        <v>33</v>
      </c>
      <c r="I26" s="144"/>
      <c r="J26" s="150">
        <v>2</v>
      </c>
      <c r="K26" s="150">
        <v>3</v>
      </c>
      <c r="L26" s="150">
        <v>3</v>
      </c>
      <c r="M26" s="150">
        <v>2</v>
      </c>
      <c r="N26" s="150">
        <v>3</v>
      </c>
      <c r="O26" s="150">
        <v>3</v>
      </c>
      <c r="P26" s="150">
        <v>4</v>
      </c>
      <c r="Q26" s="150">
        <v>4</v>
      </c>
      <c r="R26" s="150">
        <v>4</v>
      </c>
      <c r="S26" s="150">
        <v>4</v>
      </c>
      <c r="T26" s="150">
        <v>4</v>
      </c>
      <c r="U26" s="148" t="s">
        <v>38</v>
      </c>
      <c r="V26" s="147"/>
      <c r="W26" s="147"/>
      <c r="X26" s="147"/>
      <c r="AD26" s="146">
        <v>41844</v>
      </c>
      <c r="AE26" s="19">
        <v>41821</v>
      </c>
    </row>
    <row r="27" spans="1:31" ht="15" customHeight="1" x14ac:dyDescent="0.25">
      <c r="A27" s="141" t="s">
        <v>518</v>
      </c>
      <c r="B27" s="11" t="s">
        <v>53</v>
      </c>
      <c r="D27" s="11" t="s">
        <v>433</v>
      </c>
      <c r="G27" s="142" t="s">
        <v>433</v>
      </c>
      <c r="H27" s="143" t="s">
        <v>126</v>
      </c>
      <c r="I27" s="144"/>
      <c r="J27" s="150">
        <v>4</v>
      </c>
      <c r="K27" s="150">
        <v>4</v>
      </c>
      <c r="L27" s="150">
        <v>4</v>
      </c>
      <c r="M27" s="150">
        <v>2</v>
      </c>
      <c r="N27" s="150">
        <v>4</v>
      </c>
      <c r="O27" s="150">
        <v>3</v>
      </c>
      <c r="P27" s="150">
        <v>5</v>
      </c>
      <c r="Q27" s="150">
        <v>3</v>
      </c>
      <c r="R27" s="150">
        <v>3</v>
      </c>
      <c r="S27" s="150">
        <v>4</v>
      </c>
      <c r="T27" s="150">
        <v>4</v>
      </c>
      <c r="U27" s="148" t="s">
        <v>38</v>
      </c>
      <c r="V27" s="147"/>
      <c r="W27" s="147"/>
      <c r="X27" s="147"/>
      <c r="AD27" s="146">
        <v>41850</v>
      </c>
      <c r="AE27" s="19">
        <v>41821</v>
      </c>
    </row>
    <row r="28" spans="1:31" ht="15" customHeight="1" x14ac:dyDescent="0.25">
      <c r="A28" s="141" t="s">
        <v>520</v>
      </c>
      <c r="B28" s="11" t="s">
        <v>53</v>
      </c>
      <c r="D28" s="11" t="s">
        <v>103</v>
      </c>
      <c r="G28" s="142" t="s">
        <v>103</v>
      </c>
      <c r="H28" s="143" t="s">
        <v>50</v>
      </c>
      <c r="I28" s="144"/>
      <c r="J28" s="150">
        <v>4</v>
      </c>
      <c r="K28" s="150">
        <v>4</v>
      </c>
      <c r="L28" s="150">
        <v>3</v>
      </c>
      <c r="M28" s="150">
        <v>3</v>
      </c>
      <c r="N28" s="150">
        <v>3</v>
      </c>
      <c r="O28" s="150">
        <v>3</v>
      </c>
      <c r="P28" s="150">
        <v>3</v>
      </c>
      <c r="Q28" s="150">
        <v>3</v>
      </c>
      <c r="R28" s="150">
        <v>3</v>
      </c>
      <c r="S28" s="150">
        <v>2</v>
      </c>
      <c r="T28" s="150">
        <v>2</v>
      </c>
      <c r="U28" s="148" t="s">
        <v>38</v>
      </c>
      <c r="V28" s="147"/>
      <c r="W28" s="147"/>
      <c r="X28" s="147"/>
      <c r="AD28" s="146">
        <v>41850</v>
      </c>
      <c r="AE28" s="19">
        <v>41821</v>
      </c>
    </row>
    <row r="29" spans="1:31" ht="15" customHeight="1" x14ac:dyDescent="0.25">
      <c r="A29" s="141" t="s">
        <v>529</v>
      </c>
      <c r="B29" s="11" t="s">
        <v>53</v>
      </c>
      <c r="D29" s="11" t="s">
        <v>61</v>
      </c>
      <c r="G29" s="142" t="s">
        <v>360</v>
      </c>
      <c r="H29" s="143" t="s">
        <v>135</v>
      </c>
      <c r="I29" s="144"/>
      <c r="J29" s="150">
        <v>3</v>
      </c>
      <c r="K29" s="150">
        <v>4</v>
      </c>
      <c r="L29" s="150">
        <v>3</v>
      </c>
      <c r="M29" s="150">
        <v>2</v>
      </c>
      <c r="N29" s="150">
        <v>4</v>
      </c>
      <c r="O29" s="150">
        <v>4</v>
      </c>
      <c r="P29" s="150">
        <v>4</v>
      </c>
      <c r="Q29" s="150">
        <v>4</v>
      </c>
      <c r="R29" s="150">
        <v>4</v>
      </c>
      <c r="S29" s="150">
        <v>3</v>
      </c>
      <c r="T29" s="150">
        <v>4</v>
      </c>
      <c r="U29" s="148" t="s">
        <v>263</v>
      </c>
      <c r="V29" s="147"/>
      <c r="W29" s="147"/>
      <c r="X29" s="147"/>
      <c r="AD29" s="146">
        <v>41855</v>
      </c>
      <c r="AE29" s="19">
        <v>41821</v>
      </c>
    </row>
    <row r="30" spans="1:31" ht="15" customHeight="1" x14ac:dyDescent="0.25">
      <c r="A30" s="141" t="s">
        <v>535</v>
      </c>
      <c r="B30" s="11" t="s">
        <v>53</v>
      </c>
      <c r="D30" s="11" t="s">
        <v>31</v>
      </c>
      <c r="G30" s="142" t="s">
        <v>584</v>
      </c>
      <c r="H30" s="143" t="s">
        <v>132</v>
      </c>
      <c r="I30" s="144"/>
      <c r="J30" s="150">
        <v>5</v>
      </c>
      <c r="K30" s="150">
        <v>2</v>
      </c>
      <c r="L30" s="150">
        <v>2</v>
      </c>
      <c r="M30" s="150">
        <v>3</v>
      </c>
      <c r="N30" s="150">
        <v>3</v>
      </c>
      <c r="O30" s="150">
        <v>4</v>
      </c>
      <c r="P30" s="150">
        <v>5</v>
      </c>
      <c r="Q30" s="150">
        <v>4</v>
      </c>
      <c r="R30" s="150">
        <v>4</v>
      </c>
      <c r="S30" s="150">
        <v>5</v>
      </c>
      <c r="T30" s="150">
        <v>2</v>
      </c>
      <c r="U30" s="148" t="s">
        <v>38</v>
      </c>
      <c r="V30" s="147"/>
      <c r="W30" s="147"/>
      <c r="X30" s="147"/>
      <c r="AD30" s="146">
        <v>41858</v>
      </c>
      <c r="AE30" s="19">
        <v>41821</v>
      </c>
    </row>
    <row r="31" spans="1:31" ht="15" customHeight="1" x14ac:dyDescent="0.25">
      <c r="A31" s="141" t="s">
        <v>541</v>
      </c>
      <c r="B31" s="11" t="s">
        <v>53</v>
      </c>
      <c r="D31" s="11" t="s">
        <v>31</v>
      </c>
      <c r="G31" s="142" t="s">
        <v>584</v>
      </c>
      <c r="H31" s="143" t="s">
        <v>126</v>
      </c>
      <c r="I31" s="144"/>
      <c r="J31" s="150">
        <v>3</v>
      </c>
      <c r="K31" s="150">
        <v>4</v>
      </c>
      <c r="L31" s="150">
        <v>2</v>
      </c>
      <c r="M31" s="150">
        <v>5</v>
      </c>
      <c r="N31" s="150">
        <v>4</v>
      </c>
      <c r="O31" s="150">
        <v>5</v>
      </c>
      <c r="P31" s="150">
        <v>4</v>
      </c>
      <c r="Q31" s="150">
        <v>3</v>
      </c>
      <c r="R31" s="150">
        <v>4</v>
      </c>
      <c r="S31" s="150">
        <v>5</v>
      </c>
      <c r="T31" s="150">
        <v>3</v>
      </c>
      <c r="U31" s="148" t="s">
        <v>39</v>
      </c>
      <c r="V31" s="148" t="s">
        <v>542</v>
      </c>
      <c r="W31" s="148" t="s">
        <v>543</v>
      </c>
      <c r="X31" s="148" t="s">
        <v>39</v>
      </c>
      <c r="AD31" s="146">
        <v>41864</v>
      </c>
      <c r="AE31" s="19">
        <v>41821</v>
      </c>
    </row>
    <row r="32" spans="1:31" ht="15" customHeight="1" x14ac:dyDescent="0.25">
      <c r="A32" s="141" t="s">
        <v>546</v>
      </c>
      <c r="B32" s="11" t="s">
        <v>53</v>
      </c>
      <c r="D32" s="11" t="s">
        <v>103</v>
      </c>
      <c r="G32" s="142" t="s">
        <v>584</v>
      </c>
      <c r="H32" s="143" t="s">
        <v>129</v>
      </c>
      <c r="I32" s="144"/>
      <c r="J32" s="150">
        <v>2</v>
      </c>
      <c r="K32" s="150">
        <v>2</v>
      </c>
      <c r="L32" s="150">
        <v>3</v>
      </c>
      <c r="M32" s="150">
        <v>2</v>
      </c>
      <c r="N32" s="150">
        <v>2</v>
      </c>
      <c r="O32" s="150">
        <v>2</v>
      </c>
      <c r="P32" s="150">
        <v>2</v>
      </c>
      <c r="Q32" s="150">
        <v>3</v>
      </c>
      <c r="R32" s="150">
        <v>2</v>
      </c>
      <c r="S32" s="150">
        <v>3</v>
      </c>
      <c r="T32" s="150">
        <v>3</v>
      </c>
      <c r="U32" s="148" t="s">
        <v>39</v>
      </c>
      <c r="V32" s="148" t="s">
        <v>77</v>
      </c>
      <c r="W32" s="147"/>
      <c r="X32" s="148" t="s">
        <v>38</v>
      </c>
      <c r="AD32" s="146">
        <v>41869</v>
      </c>
      <c r="AE32" s="19">
        <v>41821</v>
      </c>
    </row>
    <row r="33" spans="1:31" ht="15" customHeight="1" x14ac:dyDescent="0.25">
      <c r="A33" s="141" t="s">
        <v>548</v>
      </c>
      <c r="B33" s="11" t="s">
        <v>53</v>
      </c>
      <c r="D33" s="11" t="s">
        <v>48</v>
      </c>
      <c r="G33" s="142" t="s">
        <v>584</v>
      </c>
      <c r="H33" s="143" t="s">
        <v>135</v>
      </c>
      <c r="I33" s="144"/>
      <c r="J33" s="150">
        <v>5</v>
      </c>
      <c r="K33" s="150">
        <v>5</v>
      </c>
      <c r="L33" s="150">
        <v>5</v>
      </c>
      <c r="M33" s="150">
        <v>5</v>
      </c>
      <c r="N33" s="150">
        <v>5</v>
      </c>
      <c r="O33" s="150">
        <v>5</v>
      </c>
      <c r="P33" s="150">
        <v>5</v>
      </c>
      <c r="Q33" s="150">
        <v>5</v>
      </c>
      <c r="R33" s="150">
        <v>5</v>
      </c>
      <c r="S33" s="150">
        <v>5</v>
      </c>
      <c r="T33" s="150">
        <v>5</v>
      </c>
      <c r="U33" s="148" t="s">
        <v>263</v>
      </c>
      <c r="V33" s="147"/>
      <c r="W33" s="147"/>
      <c r="X33" s="147"/>
      <c r="AD33" s="146">
        <v>41870</v>
      </c>
      <c r="AE33" s="19">
        <v>41821</v>
      </c>
    </row>
    <row r="34" spans="1:31" ht="15" customHeight="1" x14ac:dyDescent="0.25">
      <c r="A34" s="141" t="s">
        <v>551</v>
      </c>
      <c r="B34" s="11" t="s">
        <v>53</v>
      </c>
      <c r="D34" s="11" t="s">
        <v>48</v>
      </c>
      <c r="G34" s="142" t="s">
        <v>584</v>
      </c>
      <c r="H34" s="143" t="s">
        <v>149</v>
      </c>
      <c r="I34" s="144"/>
      <c r="J34" s="150">
        <v>4</v>
      </c>
      <c r="K34" s="150">
        <v>4</v>
      </c>
      <c r="L34" s="150">
        <v>4</v>
      </c>
      <c r="M34" s="150">
        <v>5</v>
      </c>
      <c r="N34" s="150">
        <v>4</v>
      </c>
      <c r="O34" s="150">
        <v>3</v>
      </c>
      <c r="P34" s="150">
        <v>4</v>
      </c>
      <c r="Q34" s="150">
        <v>5</v>
      </c>
      <c r="R34" s="150">
        <v>3</v>
      </c>
      <c r="S34" s="150">
        <v>4</v>
      </c>
      <c r="T34" s="150">
        <v>4</v>
      </c>
      <c r="U34" s="148" t="s">
        <v>38</v>
      </c>
      <c r="V34" s="147"/>
      <c r="W34" s="147"/>
      <c r="X34" s="147"/>
      <c r="AD34" s="146">
        <v>41870</v>
      </c>
      <c r="AE34" s="19">
        <v>41821</v>
      </c>
    </row>
    <row r="35" spans="1:31" ht="15" customHeight="1" x14ac:dyDescent="0.25">
      <c r="A35" s="141" t="s">
        <v>555</v>
      </c>
      <c r="B35" s="11" t="s">
        <v>53</v>
      </c>
      <c r="D35" s="11" t="s">
        <v>81</v>
      </c>
      <c r="G35" s="142" t="s">
        <v>81</v>
      </c>
      <c r="H35" s="143" t="s">
        <v>73</v>
      </c>
      <c r="I35" s="145" t="s">
        <v>556</v>
      </c>
      <c r="J35" s="150">
        <v>4</v>
      </c>
      <c r="K35" s="150">
        <v>4</v>
      </c>
      <c r="L35" s="150">
        <v>3</v>
      </c>
      <c r="M35" s="150">
        <v>3</v>
      </c>
      <c r="N35" s="150">
        <v>5</v>
      </c>
      <c r="O35" s="150">
        <v>4</v>
      </c>
      <c r="P35" s="150">
        <v>5</v>
      </c>
      <c r="Q35" s="150">
        <v>4</v>
      </c>
      <c r="R35" s="150">
        <v>4</v>
      </c>
      <c r="S35" s="150">
        <v>3</v>
      </c>
      <c r="T35" s="150">
        <v>4</v>
      </c>
      <c r="U35" s="148" t="s">
        <v>38</v>
      </c>
      <c r="V35" s="147"/>
      <c r="W35" s="147"/>
      <c r="X35" s="147"/>
      <c r="AD35" s="146">
        <v>41870</v>
      </c>
      <c r="AE35" s="19">
        <v>41821</v>
      </c>
    </row>
    <row r="36" spans="1:31" ht="15" customHeight="1" x14ac:dyDescent="0.25">
      <c r="A36" s="141" t="s">
        <v>559</v>
      </c>
      <c r="B36" s="11" t="s">
        <v>53</v>
      </c>
      <c r="D36" s="11" t="s">
        <v>81</v>
      </c>
      <c r="G36" s="142" t="s">
        <v>81</v>
      </c>
      <c r="H36" s="143" t="s">
        <v>129</v>
      </c>
      <c r="I36" s="144"/>
      <c r="J36" s="150">
        <v>5</v>
      </c>
      <c r="K36" s="150">
        <v>4</v>
      </c>
      <c r="L36" s="150">
        <v>3</v>
      </c>
      <c r="M36" s="150">
        <v>3</v>
      </c>
      <c r="N36" s="150">
        <v>4</v>
      </c>
      <c r="O36" s="150">
        <v>3</v>
      </c>
      <c r="P36" s="150">
        <v>5</v>
      </c>
      <c r="Q36" s="150">
        <v>3</v>
      </c>
      <c r="R36" s="150">
        <v>5</v>
      </c>
      <c r="S36" s="150">
        <v>3</v>
      </c>
      <c r="T36" s="150">
        <v>4</v>
      </c>
      <c r="U36" s="148" t="s">
        <v>38</v>
      </c>
      <c r="V36" s="147"/>
      <c r="W36" s="147"/>
      <c r="X36" s="147"/>
      <c r="AD36" s="146">
        <v>41871</v>
      </c>
      <c r="AE36" s="19">
        <v>41821</v>
      </c>
    </row>
    <row r="37" spans="1:31" ht="15" customHeight="1" x14ac:dyDescent="0.25">
      <c r="A37" s="141" t="s">
        <v>563</v>
      </c>
      <c r="B37" s="11" t="s">
        <v>53</v>
      </c>
      <c r="D37" s="11" t="s">
        <v>81</v>
      </c>
      <c r="G37" s="142" t="s">
        <v>81</v>
      </c>
      <c r="H37" s="143" t="s">
        <v>132</v>
      </c>
      <c r="I37" s="144"/>
      <c r="J37" s="150">
        <v>4</v>
      </c>
      <c r="K37" s="150">
        <v>5</v>
      </c>
      <c r="L37" s="150">
        <v>4</v>
      </c>
      <c r="M37" s="150">
        <v>4</v>
      </c>
      <c r="N37" s="150">
        <v>5</v>
      </c>
      <c r="O37" s="150">
        <v>4</v>
      </c>
      <c r="P37" s="150">
        <v>5</v>
      </c>
      <c r="Q37" s="150">
        <v>4</v>
      </c>
      <c r="R37" s="150">
        <v>5</v>
      </c>
      <c r="S37" s="150">
        <v>4</v>
      </c>
      <c r="T37" s="150">
        <v>5</v>
      </c>
      <c r="U37" s="148" t="s">
        <v>38</v>
      </c>
      <c r="V37" s="147"/>
      <c r="W37" s="147"/>
      <c r="X37" s="147"/>
      <c r="AD37" s="146">
        <v>41871</v>
      </c>
      <c r="AE37" s="19">
        <v>41821</v>
      </c>
    </row>
    <row r="38" spans="1:31" ht="15" customHeight="1" x14ac:dyDescent="0.25">
      <c r="A38" s="141" t="s">
        <v>564</v>
      </c>
      <c r="B38" s="11" t="s">
        <v>53</v>
      </c>
      <c r="D38" s="11" t="s">
        <v>48</v>
      </c>
      <c r="G38" s="142" t="s">
        <v>584</v>
      </c>
      <c r="H38" s="143" t="s">
        <v>126</v>
      </c>
      <c r="I38" s="144"/>
      <c r="J38" s="150">
        <v>4</v>
      </c>
      <c r="K38" s="150">
        <v>4</v>
      </c>
      <c r="L38" s="150">
        <v>5</v>
      </c>
      <c r="M38" s="150">
        <v>5</v>
      </c>
      <c r="N38" s="150">
        <v>4</v>
      </c>
      <c r="O38" s="150">
        <v>3</v>
      </c>
      <c r="P38" s="150">
        <v>5</v>
      </c>
      <c r="Q38" s="150">
        <v>4</v>
      </c>
      <c r="R38" s="150">
        <v>4</v>
      </c>
      <c r="S38" s="150">
        <v>5</v>
      </c>
      <c r="T38" s="150">
        <v>4</v>
      </c>
      <c r="U38" s="148" t="s">
        <v>38</v>
      </c>
      <c r="V38" s="147"/>
      <c r="W38" s="147"/>
      <c r="X38" s="147"/>
      <c r="AD38" s="146">
        <v>41872</v>
      </c>
      <c r="AE38" s="19">
        <v>41821</v>
      </c>
    </row>
    <row r="39" spans="1:31" ht="15" customHeight="1" x14ac:dyDescent="0.25">
      <c r="A39" s="141" t="s">
        <v>481</v>
      </c>
      <c r="B39" s="11" t="s">
        <v>47</v>
      </c>
      <c r="D39" s="11" t="s">
        <v>61</v>
      </c>
      <c r="G39" s="142" t="s">
        <v>360</v>
      </c>
      <c r="H39" s="143" t="s">
        <v>50</v>
      </c>
      <c r="I39" s="144"/>
      <c r="J39" s="150">
        <v>3</v>
      </c>
      <c r="K39" s="150">
        <v>4</v>
      </c>
      <c r="L39" s="150">
        <v>4</v>
      </c>
      <c r="M39" s="150">
        <v>3</v>
      </c>
      <c r="N39" s="150">
        <v>4</v>
      </c>
      <c r="O39" s="150">
        <v>4</v>
      </c>
      <c r="P39" s="150">
        <v>5</v>
      </c>
      <c r="Q39" s="150">
        <v>5</v>
      </c>
      <c r="R39" s="150">
        <v>2</v>
      </c>
      <c r="S39" s="150">
        <v>3</v>
      </c>
      <c r="T39" s="150">
        <v>3</v>
      </c>
      <c r="U39" s="148" t="s">
        <v>38</v>
      </c>
      <c r="V39" s="147"/>
      <c r="W39" s="147"/>
      <c r="X39" s="147"/>
      <c r="AD39" s="146">
        <v>41841</v>
      </c>
      <c r="AE39" s="19">
        <v>41821</v>
      </c>
    </row>
    <row r="40" spans="1:31" ht="15" customHeight="1" x14ac:dyDescent="0.25">
      <c r="A40" s="141" t="s">
        <v>504</v>
      </c>
      <c r="B40" s="11" t="s">
        <v>47</v>
      </c>
      <c r="D40" s="11" t="s">
        <v>433</v>
      </c>
      <c r="G40" s="142" t="s">
        <v>433</v>
      </c>
      <c r="H40" s="143" t="s">
        <v>149</v>
      </c>
      <c r="I40" s="144"/>
      <c r="J40" s="150">
        <v>5</v>
      </c>
      <c r="K40" s="150">
        <v>5</v>
      </c>
      <c r="L40" s="150">
        <v>5</v>
      </c>
      <c r="M40" s="150">
        <v>3</v>
      </c>
      <c r="N40" s="150">
        <v>4</v>
      </c>
      <c r="O40" s="150">
        <v>5</v>
      </c>
      <c r="P40" s="150">
        <v>5</v>
      </c>
      <c r="Q40" s="150">
        <v>5</v>
      </c>
      <c r="R40" s="150">
        <v>5</v>
      </c>
      <c r="S40" s="150">
        <v>5</v>
      </c>
      <c r="T40" s="150">
        <v>5</v>
      </c>
      <c r="U40" s="148" t="s">
        <v>38</v>
      </c>
      <c r="V40" s="147"/>
      <c r="W40" s="147"/>
      <c r="X40" s="147"/>
      <c r="AD40" s="146">
        <v>41843</v>
      </c>
      <c r="AE40" s="19">
        <v>41821</v>
      </c>
    </row>
    <row r="41" spans="1:31" ht="15" customHeight="1" x14ac:dyDescent="0.25">
      <c r="A41" s="141" t="s">
        <v>536</v>
      </c>
      <c r="B41" s="11" t="s">
        <v>47</v>
      </c>
      <c r="D41" s="11" t="s">
        <v>31</v>
      </c>
      <c r="G41" s="142" t="s">
        <v>584</v>
      </c>
      <c r="H41" s="143" t="s">
        <v>129</v>
      </c>
      <c r="I41" s="144"/>
      <c r="J41" s="150">
        <v>3</v>
      </c>
      <c r="K41" s="150">
        <v>4</v>
      </c>
      <c r="L41" s="150">
        <v>2</v>
      </c>
      <c r="M41" s="150">
        <v>4</v>
      </c>
      <c r="N41" s="150">
        <v>4</v>
      </c>
      <c r="O41" s="150">
        <v>4</v>
      </c>
      <c r="P41" s="150">
        <v>4</v>
      </c>
      <c r="Q41" s="150">
        <v>4</v>
      </c>
      <c r="R41" s="150">
        <v>3</v>
      </c>
      <c r="S41" s="150">
        <v>4</v>
      </c>
      <c r="T41" s="150">
        <v>4</v>
      </c>
      <c r="U41" s="148" t="s">
        <v>38</v>
      </c>
      <c r="V41" s="147"/>
      <c r="W41" s="147"/>
      <c r="X41" s="147"/>
      <c r="AD41" s="146">
        <v>41858</v>
      </c>
      <c r="AE41" s="19">
        <v>41821</v>
      </c>
    </row>
    <row r="42" spans="1:31" ht="15" customHeight="1" x14ac:dyDescent="0.25">
      <c r="A42" s="141" t="s">
        <v>545</v>
      </c>
      <c r="B42" s="11" t="s">
        <v>47</v>
      </c>
      <c r="D42" s="11" t="s">
        <v>31</v>
      </c>
      <c r="G42" s="142" t="s">
        <v>584</v>
      </c>
      <c r="H42" s="143" t="s">
        <v>135</v>
      </c>
      <c r="I42" s="144"/>
      <c r="J42" s="150">
        <v>2</v>
      </c>
      <c r="K42" s="150">
        <v>2</v>
      </c>
      <c r="L42" s="150">
        <v>2</v>
      </c>
      <c r="M42" s="150">
        <v>2</v>
      </c>
      <c r="N42" s="150">
        <v>2</v>
      </c>
      <c r="O42" s="150">
        <v>1</v>
      </c>
      <c r="P42" s="150">
        <v>4</v>
      </c>
      <c r="Q42" s="150">
        <v>3</v>
      </c>
      <c r="R42" s="150">
        <v>4</v>
      </c>
      <c r="S42" s="150">
        <v>3</v>
      </c>
      <c r="T42" s="150">
        <v>2</v>
      </c>
      <c r="U42" s="148" t="s">
        <v>39</v>
      </c>
      <c r="V42" s="148" t="s">
        <v>172</v>
      </c>
      <c r="W42" s="147"/>
      <c r="X42" s="148" t="s">
        <v>39</v>
      </c>
      <c r="AD42" s="146">
        <v>41866</v>
      </c>
      <c r="AE42" s="19">
        <v>41821</v>
      </c>
    </row>
    <row r="43" spans="1:31" ht="15" customHeight="1" x14ac:dyDescent="0.25">
      <c r="A43" s="141" t="s">
        <v>478</v>
      </c>
      <c r="B43" s="11" t="s">
        <v>56</v>
      </c>
      <c r="D43" s="11" t="s">
        <v>31</v>
      </c>
      <c r="G43" s="142" t="s">
        <v>584</v>
      </c>
      <c r="H43" s="143" t="s">
        <v>140</v>
      </c>
      <c r="I43" s="144"/>
      <c r="J43" s="150">
        <v>4</v>
      </c>
      <c r="K43" s="150">
        <v>5</v>
      </c>
      <c r="L43" s="150">
        <v>5</v>
      </c>
      <c r="M43" s="150">
        <v>5</v>
      </c>
      <c r="N43" s="150">
        <v>5</v>
      </c>
      <c r="O43" s="150">
        <v>5</v>
      </c>
      <c r="P43" s="150">
        <v>5</v>
      </c>
      <c r="Q43" s="150">
        <v>5</v>
      </c>
      <c r="R43" s="150">
        <v>5</v>
      </c>
      <c r="S43" s="150">
        <v>4</v>
      </c>
      <c r="T43" s="150">
        <v>1</v>
      </c>
      <c r="U43" s="148" t="s">
        <v>38</v>
      </c>
      <c r="V43" s="147"/>
      <c r="W43" s="147"/>
      <c r="X43" s="147"/>
      <c r="AD43" s="146">
        <v>41841</v>
      </c>
      <c r="AE43" s="19">
        <v>41821</v>
      </c>
    </row>
    <row r="44" spans="1:31" ht="15" customHeight="1" x14ac:dyDescent="0.25">
      <c r="A44" s="141" t="s">
        <v>492</v>
      </c>
      <c r="B44" s="11" t="s">
        <v>56</v>
      </c>
      <c r="D44" s="11" t="s">
        <v>31</v>
      </c>
      <c r="G44" s="142" t="s">
        <v>584</v>
      </c>
      <c r="H44" s="143" t="s">
        <v>135</v>
      </c>
      <c r="I44" s="144"/>
      <c r="J44" s="150">
        <v>2</v>
      </c>
      <c r="K44" s="150">
        <v>4</v>
      </c>
      <c r="L44" s="150">
        <v>4</v>
      </c>
      <c r="M44" s="150">
        <v>4</v>
      </c>
      <c r="N44" s="150">
        <v>4</v>
      </c>
      <c r="O44" s="150">
        <v>4</v>
      </c>
      <c r="P44" s="150">
        <v>4</v>
      </c>
      <c r="Q44" s="150">
        <v>4</v>
      </c>
      <c r="R44" s="150">
        <v>3</v>
      </c>
      <c r="S44" s="150">
        <v>4</v>
      </c>
      <c r="T44" s="150">
        <v>4</v>
      </c>
      <c r="U44" s="148" t="s">
        <v>263</v>
      </c>
      <c r="V44" s="147"/>
      <c r="W44" s="147"/>
      <c r="X44" s="147"/>
      <c r="AD44" s="146">
        <v>41842</v>
      </c>
      <c r="AE44" s="19">
        <v>41821</v>
      </c>
    </row>
    <row r="45" spans="1:31" ht="15" customHeight="1" x14ac:dyDescent="0.25">
      <c r="A45" s="141" t="s">
        <v>508</v>
      </c>
      <c r="B45" s="11" t="s">
        <v>56</v>
      </c>
      <c r="D45" s="11" t="s">
        <v>48</v>
      </c>
      <c r="G45" s="142" t="s">
        <v>584</v>
      </c>
      <c r="H45" s="143" t="s">
        <v>73</v>
      </c>
      <c r="I45" s="145" t="s">
        <v>509</v>
      </c>
      <c r="J45" s="150">
        <v>4</v>
      </c>
      <c r="K45" s="150">
        <v>4</v>
      </c>
      <c r="L45" s="150">
        <v>3</v>
      </c>
      <c r="M45" s="150">
        <v>4</v>
      </c>
      <c r="N45" s="150">
        <v>4</v>
      </c>
      <c r="O45" s="150">
        <v>3</v>
      </c>
      <c r="P45" s="150">
        <v>4</v>
      </c>
      <c r="Q45" s="150">
        <v>4</v>
      </c>
      <c r="R45" s="150">
        <v>5</v>
      </c>
      <c r="S45" s="150">
        <v>3</v>
      </c>
      <c r="T45" s="150">
        <v>4</v>
      </c>
      <c r="U45" s="148" t="s">
        <v>38</v>
      </c>
      <c r="V45" s="147"/>
      <c r="W45" s="147"/>
      <c r="X45" s="147"/>
      <c r="AD45" s="146">
        <v>41845</v>
      </c>
      <c r="AE45" s="19">
        <v>41821</v>
      </c>
    </row>
    <row r="46" spans="1:31" ht="15" customHeight="1" x14ac:dyDescent="0.25">
      <c r="A46" s="141" t="s">
        <v>516</v>
      </c>
      <c r="B46" s="11" t="s">
        <v>56</v>
      </c>
      <c r="D46" s="11" t="s">
        <v>81</v>
      </c>
      <c r="G46" s="142" t="s">
        <v>81</v>
      </c>
      <c r="H46" s="143" t="s">
        <v>149</v>
      </c>
      <c r="I46" s="144"/>
      <c r="J46" s="150">
        <v>3</v>
      </c>
      <c r="K46" s="150">
        <v>3</v>
      </c>
      <c r="L46" s="150">
        <v>3</v>
      </c>
      <c r="M46" s="150">
        <v>3</v>
      </c>
      <c r="N46" s="150">
        <v>3</v>
      </c>
      <c r="O46" s="150">
        <v>3</v>
      </c>
      <c r="P46" s="150">
        <v>3</v>
      </c>
      <c r="Q46" s="150">
        <v>3</v>
      </c>
      <c r="R46" s="150">
        <v>2</v>
      </c>
      <c r="S46" s="150">
        <v>3</v>
      </c>
      <c r="T46" s="150">
        <v>3</v>
      </c>
      <c r="U46" s="148" t="s">
        <v>38</v>
      </c>
      <c r="V46" s="147"/>
      <c r="W46" s="147"/>
      <c r="X46" s="147"/>
      <c r="AD46" s="146">
        <v>41849</v>
      </c>
      <c r="AE46" s="19">
        <v>41821</v>
      </c>
    </row>
    <row r="47" spans="1:31" ht="15" customHeight="1" x14ac:dyDescent="0.25">
      <c r="A47" s="141" t="s">
        <v>523</v>
      </c>
      <c r="B47" s="11" t="s">
        <v>56</v>
      </c>
      <c r="D47" s="11" t="s">
        <v>31</v>
      </c>
      <c r="G47" s="142" t="s">
        <v>584</v>
      </c>
      <c r="H47" s="143" t="s">
        <v>132</v>
      </c>
      <c r="I47" s="144"/>
      <c r="J47" s="150">
        <v>2</v>
      </c>
      <c r="K47" s="150">
        <v>4</v>
      </c>
      <c r="L47" s="150">
        <v>4</v>
      </c>
      <c r="M47" s="150">
        <v>4</v>
      </c>
      <c r="N47" s="150">
        <v>3</v>
      </c>
      <c r="O47" s="150">
        <v>4</v>
      </c>
      <c r="P47" s="150">
        <v>5</v>
      </c>
      <c r="Q47" s="150">
        <v>4</v>
      </c>
      <c r="R47" s="150">
        <v>2</v>
      </c>
      <c r="S47" s="150">
        <v>4</v>
      </c>
      <c r="T47" s="150">
        <v>2</v>
      </c>
      <c r="U47" s="148" t="s">
        <v>38</v>
      </c>
      <c r="V47" s="147"/>
      <c r="W47" s="147"/>
      <c r="X47" s="147"/>
      <c r="AD47" s="146">
        <v>41851</v>
      </c>
      <c r="AE47" s="19">
        <v>41821</v>
      </c>
    </row>
    <row r="48" spans="1:31" ht="15" customHeight="1" x14ac:dyDescent="0.25">
      <c r="A48" s="141" t="s">
        <v>527</v>
      </c>
      <c r="B48" s="11" t="s">
        <v>56</v>
      </c>
      <c r="D48" s="11" t="s">
        <v>433</v>
      </c>
      <c r="G48" s="142" t="s">
        <v>433</v>
      </c>
      <c r="H48" s="143" t="s">
        <v>132</v>
      </c>
      <c r="I48" s="144"/>
      <c r="J48" s="150">
        <v>4</v>
      </c>
      <c r="K48" s="150">
        <v>3</v>
      </c>
      <c r="L48" s="150">
        <v>3</v>
      </c>
      <c r="M48" s="150">
        <v>3</v>
      </c>
      <c r="N48" s="150">
        <v>3</v>
      </c>
      <c r="O48" s="150">
        <v>3</v>
      </c>
      <c r="P48" s="150">
        <v>3</v>
      </c>
      <c r="Q48" s="150">
        <v>4</v>
      </c>
      <c r="R48" s="150">
        <v>3</v>
      </c>
      <c r="S48" s="150">
        <v>4</v>
      </c>
      <c r="T48" s="150">
        <v>3</v>
      </c>
      <c r="U48" s="148" t="s">
        <v>39</v>
      </c>
      <c r="V48" s="148" t="s">
        <v>73</v>
      </c>
      <c r="W48" s="148" t="s">
        <v>528</v>
      </c>
      <c r="X48" s="148" t="s">
        <v>39</v>
      </c>
      <c r="AD48" s="146">
        <v>41855</v>
      </c>
      <c r="AE48" s="19">
        <v>41821</v>
      </c>
    </row>
    <row r="49" spans="1:31" ht="15" customHeight="1" x14ac:dyDescent="0.25">
      <c r="A49" s="141" t="s">
        <v>532</v>
      </c>
      <c r="B49" s="11" t="s">
        <v>56</v>
      </c>
      <c r="D49" s="11" t="s">
        <v>433</v>
      </c>
      <c r="G49" s="142" t="s">
        <v>433</v>
      </c>
      <c r="H49" s="143" t="s">
        <v>129</v>
      </c>
      <c r="I49" s="144"/>
      <c r="J49" s="150">
        <v>3</v>
      </c>
      <c r="K49" s="150">
        <v>3</v>
      </c>
      <c r="L49" s="150">
        <v>3</v>
      </c>
      <c r="M49" s="150">
        <v>3</v>
      </c>
      <c r="N49" s="150">
        <v>4</v>
      </c>
      <c r="O49" s="150">
        <v>4</v>
      </c>
      <c r="P49" s="150">
        <v>4</v>
      </c>
      <c r="Q49" s="150">
        <v>4</v>
      </c>
      <c r="R49" s="150">
        <v>3</v>
      </c>
      <c r="S49" s="150">
        <v>3</v>
      </c>
      <c r="T49" s="150">
        <v>4</v>
      </c>
      <c r="U49" s="148" t="s">
        <v>38</v>
      </c>
      <c r="V49" s="147"/>
      <c r="W49" s="147"/>
      <c r="X49" s="147"/>
      <c r="AD49" s="146">
        <v>41856</v>
      </c>
      <c r="AE49" s="19">
        <v>41821</v>
      </c>
    </row>
    <row r="50" spans="1:31" ht="15" customHeight="1" x14ac:dyDescent="0.25">
      <c r="A50" s="141" t="s">
        <v>533</v>
      </c>
      <c r="B50" s="11" t="s">
        <v>56</v>
      </c>
      <c r="D50" s="11" t="s">
        <v>433</v>
      </c>
      <c r="G50" s="142" t="s">
        <v>433</v>
      </c>
      <c r="H50" s="143" t="s">
        <v>129</v>
      </c>
      <c r="I50" s="144"/>
      <c r="J50" s="150">
        <v>3</v>
      </c>
      <c r="K50" s="150">
        <v>3</v>
      </c>
      <c r="L50" s="150">
        <v>3</v>
      </c>
      <c r="M50" s="150">
        <v>3</v>
      </c>
      <c r="N50" s="150">
        <v>4</v>
      </c>
      <c r="O50" s="150">
        <v>4</v>
      </c>
      <c r="P50" s="150">
        <v>4</v>
      </c>
      <c r="Q50" s="150">
        <v>4</v>
      </c>
      <c r="R50" s="150">
        <v>3</v>
      </c>
      <c r="S50" s="150">
        <v>4</v>
      </c>
      <c r="T50" s="150">
        <v>4</v>
      </c>
      <c r="U50" s="148" t="s">
        <v>38</v>
      </c>
      <c r="V50" s="147"/>
      <c r="W50" s="147"/>
      <c r="X50" s="147"/>
      <c r="AD50" s="146">
        <v>41856</v>
      </c>
      <c r="AE50" s="19">
        <v>41821</v>
      </c>
    </row>
    <row r="51" spans="1:31" ht="15" customHeight="1" x14ac:dyDescent="0.25">
      <c r="A51" s="141" t="s">
        <v>549</v>
      </c>
      <c r="B51" s="11" t="s">
        <v>56</v>
      </c>
      <c r="D51" s="11" t="s">
        <v>48</v>
      </c>
      <c r="G51" s="142" t="s">
        <v>584</v>
      </c>
      <c r="H51" s="143" t="s">
        <v>140</v>
      </c>
      <c r="I51" s="144"/>
      <c r="J51" s="150">
        <v>5</v>
      </c>
      <c r="K51" s="150">
        <v>4</v>
      </c>
      <c r="L51" s="150">
        <v>5</v>
      </c>
      <c r="M51" s="150">
        <v>4</v>
      </c>
      <c r="N51" s="150">
        <v>5</v>
      </c>
      <c r="O51" s="150">
        <v>4</v>
      </c>
      <c r="P51" s="150">
        <v>5</v>
      </c>
      <c r="Q51" s="150">
        <v>5</v>
      </c>
      <c r="R51" s="150">
        <v>4</v>
      </c>
      <c r="S51" s="150">
        <v>4</v>
      </c>
      <c r="T51" s="150">
        <v>5</v>
      </c>
      <c r="U51" s="148" t="s">
        <v>38</v>
      </c>
      <c r="V51" s="147"/>
      <c r="W51" s="147"/>
      <c r="X51" s="147"/>
      <c r="AD51" s="146">
        <v>41870</v>
      </c>
      <c r="AE51" s="19">
        <v>41821</v>
      </c>
    </row>
    <row r="52" spans="1:31" ht="15" customHeight="1" x14ac:dyDescent="0.25">
      <c r="A52" s="141" t="s">
        <v>550</v>
      </c>
      <c r="B52" s="11" t="s">
        <v>56</v>
      </c>
      <c r="D52" s="11" t="s">
        <v>81</v>
      </c>
      <c r="G52" s="142" t="s">
        <v>81</v>
      </c>
      <c r="H52" s="143" t="s">
        <v>149</v>
      </c>
      <c r="I52" s="144"/>
      <c r="J52" s="150">
        <v>3</v>
      </c>
      <c r="K52" s="150">
        <v>3</v>
      </c>
      <c r="L52" s="150">
        <v>3</v>
      </c>
      <c r="M52" s="150">
        <v>2</v>
      </c>
      <c r="N52" s="150">
        <v>3</v>
      </c>
      <c r="O52" s="150">
        <v>3</v>
      </c>
      <c r="P52" s="150">
        <v>3</v>
      </c>
      <c r="Q52" s="150">
        <v>3</v>
      </c>
      <c r="R52" s="150">
        <v>2</v>
      </c>
      <c r="S52" s="150">
        <v>3</v>
      </c>
      <c r="T52" s="150">
        <v>3</v>
      </c>
      <c r="U52" s="148" t="s">
        <v>38</v>
      </c>
      <c r="V52" s="147"/>
      <c r="W52" s="147"/>
      <c r="X52" s="147"/>
      <c r="AD52" s="146">
        <v>41870</v>
      </c>
      <c r="AE52" s="19">
        <v>41821</v>
      </c>
    </row>
    <row r="53" spans="1:31" ht="15" customHeight="1" x14ac:dyDescent="0.25">
      <c r="A53" s="141" t="s">
        <v>486</v>
      </c>
      <c r="B53" s="11" t="s">
        <v>68</v>
      </c>
      <c r="D53" s="11" t="s">
        <v>48</v>
      </c>
      <c r="G53" s="142" t="s">
        <v>584</v>
      </c>
      <c r="H53" s="143" t="s">
        <v>135</v>
      </c>
      <c r="I53" s="144"/>
      <c r="J53" s="150">
        <v>5</v>
      </c>
      <c r="K53" s="150">
        <v>5</v>
      </c>
      <c r="L53" s="150">
        <v>5</v>
      </c>
      <c r="M53" s="150">
        <v>4</v>
      </c>
      <c r="N53" s="150">
        <v>5</v>
      </c>
      <c r="O53" s="150">
        <v>5</v>
      </c>
      <c r="P53" s="150">
        <v>5</v>
      </c>
      <c r="Q53" s="150">
        <v>5</v>
      </c>
      <c r="R53" s="150">
        <v>5</v>
      </c>
      <c r="S53" s="150">
        <v>4</v>
      </c>
      <c r="T53" s="150">
        <v>5</v>
      </c>
      <c r="U53" s="148" t="s">
        <v>38</v>
      </c>
      <c r="V53" s="147"/>
      <c r="W53" s="147"/>
      <c r="X53" s="147"/>
      <c r="AD53" s="146">
        <v>41841</v>
      </c>
      <c r="AE53" s="19">
        <v>41821</v>
      </c>
    </row>
    <row r="54" spans="1:31" ht="15" customHeight="1" x14ac:dyDescent="0.25">
      <c r="A54" s="141" t="s">
        <v>510</v>
      </c>
      <c r="B54" s="11" t="s">
        <v>68</v>
      </c>
      <c r="D54" s="11" t="s">
        <v>48</v>
      </c>
      <c r="G54" s="197" t="s">
        <v>48</v>
      </c>
      <c r="H54" s="143" t="s">
        <v>50</v>
      </c>
      <c r="I54" s="144"/>
      <c r="J54" s="150">
        <v>4</v>
      </c>
      <c r="K54" s="150">
        <v>5</v>
      </c>
      <c r="L54" s="150">
        <v>4</v>
      </c>
      <c r="M54" s="150">
        <v>4</v>
      </c>
      <c r="N54" s="150">
        <v>5</v>
      </c>
      <c r="O54" s="150">
        <v>4</v>
      </c>
      <c r="P54" s="150">
        <v>4</v>
      </c>
      <c r="Q54" s="150">
        <v>5</v>
      </c>
      <c r="R54" s="150">
        <v>3</v>
      </c>
      <c r="S54" s="150">
        <v>4</v>
      </c>
      <c r="T54" s="150">
        <v>4</v>
      </c>
      <c r="U54" s="148" t="s">
        <v>38</v>
      </c>
      <c r="V54" s="147"/>
      <c r="W54" s="147"/>
      <c r="X54" s="147"/>
      <c r="AD54" s="146">
        <v>41845</v>
      </c>
      <c r="AE54" s="19">
        <v>41821</v>
      </c>
    </row>
    <row r="55" spans="1:31" ht="15" customHeight="1" x14ac:dyDescent="0.25">
      <c r="A55" s="141" t="s">
        <v>511</v>
      </c>
      <c r="B55" s="11" t="s">
        <v>68</v>
      </c>
      <c r="D55" s="11" t="s">
        <v>103</v>
      </c>
      <c r="G55" s="142" t="s">
        <v>584</v>
      </c>
      <c r="H55" s="143" t="s">
        <v>126</v>
      </c>
      <c r="I55" s="144"/>
      <c r="J55" s="150">
        <v>4</v>
      </c>
      <c r="K55" s="150">
        <v>4</v>
      </c>
      <c r="L55" s="150">
        <v>5</v>
      </c>
      <c r="M55" s="150">
        <v>3</v>
      </c>
      <c r="N55" s="150">
        <v>4</v>
      </c>
      <c r="O55" s="150">
        <v>4</v>
      </c>
      <c r="P55" s="150">
        <v>4</v>
      </c>
      <c r="Q55" s="150">
        <v>4</v>
      </c>
      <c r="R55" s="150">
        <v>4</v>
      </c>
      <c r="S55" s="150">
        <v>4</v>
      </c>
      <c r="T55" s="150">
        <v>4</v>
      </c>
      <c r="U55" s="148" t="s">
        <v>38</v>
      </c>
      <c r="V55" s="147"/>
      <c r="W55" s="147"/>
      <c r="X55" s="147"/>
      <c r="AD55" s="146">
        <v>41847</v>
      </c>
      <c r="AE55" s="19">
        <v>41821</v>
      </c>
    </row>
    <row r="56" spans="1:31" ht="15" customHeight="1" x14ac:dyDescent="0.25">
      <c r="A56" s="141" t="s">
        <v>522</v>
      </c>
      <c r="B56" s="11" t="s">
        <v>68</v>
      </c>
      <c r="D56" s="11" t="s">
        <v>31</v>
      </c>
      <c r="G56" s="142" t="s">
        <v>584</v>
      </c>
      <c r="H56" s="143" t="s">
        <v>149</v>
      </c>
      <c r="I56" s="144"/>
      <c r="J56" s="150">
        <v>5</v>
      </c>
      <c r="K56" s="150">
        <v>5</v>
      </c>
      <c r="L56" s="150">
        <v>5</v>
      </c>
      <c r="M56" s="150">
        <v>2</v>
      </c>
      <c r="N56" s="150">
        <v>5</v>
      </c>
      <c r="O56" s="150">
        <v>4</v>
      </c>
      <c r="P56" s="150">
        <v>5</v>
      </c>
      <c r="Q56" s="150">
        <v>5</v>
      </c>
      <c r="R56" s="150">
        <v>5</v>
      </c>
      <c r="S56" s="150">
        <v>3</v>
      </c>
      <c r="T56" s="150">
        <v>4</v>
      </c>
      <c r="U56" s="148" t="s">
        <v>38</v>
      </c>
      <c r="V56" s="147"/>
      <c r="W56" s="147"/>
      <c r="X56" s="147"/>
      <c r="AD56" s="146">
        <v>41850</v>
      </c>
      <c r="AE56" s="19">
        <v>41821</v>
      </c>
    </row>
    <row r="57" spans="1:31" ht="15" customHeight="1" x14ac:dyDescent="0.25">
      <c r="A57" s="141" t="s">
        <v>525</v>
      </c>
      <c r="B57" s="11" t="s">
        <v>68</v>
      </c>
      <c r="D57" s="11" t="s">
        <v>48</v>
      </c>
      <c r="G57" s="142" t="s">
        <v>584</v>
      </c>
      <c r="H57" s="143" t="s">
        <v>129</v>
      </c>
      <c r="I57" s="144"/>
      <c r="J57" s="150">
        <v>4</v>
      </c>
      <c r="K57" s="150">
        <v>4</v>
      </c>
      <c r="L57" s="150">
        <v>5</v>
      </c>
      <c r="M57" s="150">
        <v>5</v>
      </c>
      <c r="N57" s="150">
        <v>4</v>
      </c>
      <c r="O57" s="150">
        <v>4</v>
      </c>
      <c r="P57" s="150">
        <v>4</v>
      </c>
      <c r="Q57" s="150">
        <v>5</v>
      </c>
      <c r="R57" s="150">
        <v>4</v>
      </c>
      <c r="S57" s="150">
        <v>4</v>
      </c>
      <c r="T57" s="150">
        <v>4</v>
      </c>
      <c r="U57" s="148" t="s">
        <v>38</v>
      </c>
      <c r="V57" s="147"/>
      <c r="W57" s="147"/>
      <c r="X57" s="147"/>
      <c r="AD57" s="146">
        <v>41852</v>
      </c>
      <c r="AE57" s="19">
        <v>41821</v>
      </c>
    </row>
    <row r="58" spans="1:31" ht="15" customHeight="1" x14ac:dyDescent="0.25">
      <c r="A58" s="141" t="s">
        <v>514</v>
      </c>
      <c r="B58" s="11" t="s">
        <v>73</v>
      </c>
      <c r="C58" s="11" t="s">
        <v>515</v>
      </c>
      <c r="D58" s="11" t="s">
        <v>48</v>
      </c>
      <c r="G58" s="208" t="s">
        <v>584</v>
      </c>
      <c r="H58" s="143" t="s">
        <v>129</v>
      </c>
      <c r="I58" s="144"/>
      <c r="J58" s="150">
        <v>2</v>
      </c>
      <c r="K58" s="150">
        <v>4</v>
      </c>
      <c r="L58" s="150">
        <v>3</v>
      </c>
      <c r="M58" s="150">
        <v>2</v>
      </c>
      <c r="N58" s="150">
        <v>4</v>
      </c>
      <c r="O58" s="150">
        <v>3</v>
      </c>
      <c r="P58" s="150">
        <v>4</v>
      </c>
      <c r="Q58" s="150">
        <v>4</v>
      </c>
      <c r="R58" s="150">
        <v>4</v>
      </c>
      <c r="S58" s="150">
        <v>4</v>
      </c>
      <c r="T58" s="150">
        <v>2</v>
      </c>
      <c r="U58" s="148" t="s">
        <v>38</v>
      </c>
      <c r="V58" s="147"/>
      <c r="W58" s="147"/>
      <c r="X58" s="147"/>
      <c r="AD58" s="146">
        <v>41849</v>
      </c>
      <c r="AE58" s="19">
        <v>41821</v>
      </c>
    </row>
    <row r="59" spans="1:31" ht="15" customHeight="1" x14ac:dyDescent="0.25">
      <c r="A59" s="141" t="s">
        <v>524</v>
      </c>
      <c r="B59" s="11" t="s">
        <v>285</v>
      </c>
      <c r="D59" s="11" t="s">
        <v>81</v>
      </c>
      <c r="G59" s="142" t="s">
        <v>81</v>
      </c>
      <c r="H59" s="143" t="s">
        <v>129</v>
      </c>
      <c r="I59" s="144"/>
      <c r="J59" s="150">
        <v>2</v>
      </c>
      <c r="K59" s="150">
        <v>2</v>
      </c>
      <c r="L59" s="150">
        <v>3</v>
      </c>
      <c r="M59" s="150">
        <v>2</v>
      </c>
      <c r="N59" s="150">
        <v>3</v>
      </c>
      <c r="O59" s="150">
        <v>2</v>
      </c>
      <c r="P59" s="150">
        <v>3</v>
      </c>
      <c r="Q59" s="150">
        <v>2</v>
      </c>
      <c r="R59" s="150">
        <v>2</v>
      </c>
      <c r="S59" s="150">
        <v>4</v>
      </c>
      <c r="T59" s="150">
        <v>3</v>
      </c>
      <c r="U59" s="148" t="s">
        <v>38</v>
      </c>
      <c r="V59" s="147"/>
      <c r="W59" s="147"/>
      <c r="X59" s="147"/>
      <c r="AD59" s="146">
        <v>41851</v>
      </c>
      <c r="AE59" s="19">
        <v>41821</v>
      </c>
    </row>
    <row r="60" spans="1:31" ht="15" customHeight="1" x14ac:dyDescent="0.25">
      <c r="A60" s="141" t="s">
        <v>561</v>
      </c>
      <c r="B60" s="149" t="s">
        <v>285</v>
      </c>
      <c r="D60" s="11" t="s">
        <v>48</v>
      </c>
      <c r="G60" s="142" t="s">
        <v>48</v>
      </c>
      <c r="H60" s="143" t="s">
        <v>132</v>
      </c>
      <c r="I60" s="144"/>
      <c r="J60" s="150">
        <v>3</v>
      </c>
      <c r="K60" s="150">
        <v>3</v>
      </c>
      <c r="L60" s="150">
        <v>2</v>
      </c>
      <c r="M60" s="150">
        <v>2</v>
      </c>
      <c r="N60" s="150">
        <v>3</v>
      </c>
      <c r="O60" s="150">
        <v>4</v>
      </c>
      <c r="P60" s="150">
        <v>4</v>
      </c>
      <c r="Q60" s="150">
        <v>4</v>
      </c>
      <c r="R60" s="150">
        <v>3</v>
      </c>
      <c r="S60" s="150">
        <v>4</v>
      </c>
      <c r="T60" s="150">
        <v>3</v>
      </c>
      <c r="U60" s="148" t="s">
        <v>38</v>
      </c>
      <c r="V60" s="147"/>
      <c r="W60" s="147"/>
      <c r="X60" s="147"/>
      <c r="AD60" s="146">
        <v>41871</v>
      </c>
      <c r="AE60" s="19">
        <v>41821</v>
      </c>
    </row>
    <row r="61" spans="1:31" ht="15" customHeight="1" x14ac:dyDescent="0.25">
      <c r="A61" s="141" t="s">
        <v>483</v>
      </c>
      <c r="B61" s="11" t="s">
        <v>65</v>
      </c>
      <c r="D61" s="11" t="s">
        <v>61</v>
      </c>
      <c r="G61" s="142" t="s">
        <v>584</v>
      </c>
      <c r="H61" s="143" t="s">
        <v>132</v>
      </c>
      <c r="I61" s="144"/>
      <c r="J61" s="150">
        <v>5</v>
      </c>
      <c r="K61" s="150">
        <v>5</v>
      </c>
      <c r="L61" s="150">
        <v>5</v>
      </c>
      <c r="M61" s="150">
        <v>4</v>
      </c>
      <c r="N61" s="150">
        <v>4</v>
      </c>
      <c r="O61" s="150">
        <v>5</v>
      </c>
      <c r="P61" s="150">
        <v>4</v>
      </c>
      <c r="Q61" s="150">
        <v>4</v>
      </c>
      <c r="R61" s="150">
        <v>4</v>
      </c>
      <c r="S61" s="150">
        <v>3</v>
      </c>
      <c r="T61" s="150">
        <v>4</v>
      </c>
      <c r="U61" s="148" t="s">
        <v>38</v>
      </c>
      <c r="V61" s="147"/>
      <c r="W61" s="147"/>
      <c r="X61" s="147"/>
      <c r="AD61" s="146">
        <v>41841</v>
      </c>
      <c r="AE61" s="19">
        <v>41821</v>
      </c>
    </row>
    <row r="62" spans="1:31" ht="15" customHeight="1" x14ac:dyDescent="0.25">
      <c r="A62" s="141" t="s">
        <v>487</v>
      </c>
      <c r="B62" s="11" t="s">
        <v>65</v>
      </c>
      <c r="D62" s="11" t="s">
        <v>61</v>
      </c>
      <c r="G62" s="142" t="s">
        <v>584</v>
      </c>
      <c r="H62" s="143" t="s">
        <v>129</v>
      </c>
      <c r="I62" s="144"/>
      <c r="J62" s="150">
        <v>4</v>
      </c>
      <c r="K62" s="150">
        <v>3</v>
      </c>
      <c r="L62" s="150">
        <v>3</v>
      </c>
      <c r="M62" s="150">
        <v>3</v>
      </c>
      <c r="N62" s="150">
        <v>3</v>
      </c>
      <c r="O62" s="150">
        <v>3</v>
      </c>
      <c r="P62" s="150">
        <v>3</v>
      </c>
      <c r="Q62" s="150">
        <v>3</v>
      </c>
      <c r="R62" s="150">
        <v>2</v>
      </c>
      <c r="S62" s="150">
        <v>2</v>
      </c>
      <c r="T62" s="150">
        <v>3</v>
      </c>
      <c r="U62" s="148" t="s">
        <v>39</v>
      </c>
      <c r="V62" s="148" t="s">
        <v>172</v>
      </c>
      <c r="W62" s="147"/>
      <c r="X62" s="148" t="s">
        <v>39</v>
      </c>
      <c r="AD62" s="146">
        <v>41842</v>
      </c>
      <c r="AE62" s="19">
        <v>41821</v>
      </c>
    </row>
    <row r="63" spans="1:31" ht="15" customHeight="1" x14ac:dyDescent="0.25">
      <c r="A63" s="141" t="s">
        <v>495</v>
      </c>
      <c r="B63" s="11" t="s">
        <v>65</v>
      </c>
      <c r="D63" s="11" t="s">
        <v>75</v>
      </c>
      <c r="G63" s="142" t="s">
        <v>584</v>
      </c>
      <c r="H63" s="143" t="s">
        <v>135</v>
      </c>
      <c r="I63" s="144"/>
      <c r="J63" s="150">
        <v>4</v>
      </c>
      <c r="K63" s="150">
        <v>4</v>
      </c>
      <c r="L63" s="150">
        <v>5</v>
      </c>
      <c r="M63" s="150">
        <v>5</v>
      </c>
      <c r="N63" s="150">
        <v>4</v>
      </c>
      <c r="O63" s="150">
        <v>4</v>
      </c>
      <c r="P63" s="150">
        <v>4</v>
      </c>
      <c r="Q63" s="150">
        <v>5</v>
      </c>
      <c r="R63" s="150">
        <v>3</v>
      </c>
      <c r="S63" s="150">
        <v>2</v>
      </c>
      <c r="T63" s="150">
        <v>4</v>
      </c>
      <c r="U63" s="148" t="s">
        <v>39</v>
      </c>
      <c r="V63" s="148" t="s">
        <v>172</v>
      </c>
      <c r="W63" s="147"/>
      <c r="X63" s="148" t="s">
        <v>39</v>
      </c>
      <c r="AD63" s="146">
        <v>41843</v>
      </c>
      <c r="AE63" s="19">
        <v>41821</v>
      </c>
    </row>
    <row r="64" spans="1:31" ht="15" customHeight="1" x14ac:dyDescent="0.25">
      <c r="A64" s="141" t="s">
        <v>496</v>
      </c>
      <c r="B64" s="11" t="s">
        <v>65</v>
      </c>
      <c r="D64" s="11" t="s">
        <v>31</v>
      </c>
      <c r="G64" s="142" t="s">
        <v>584</v>
      </c>
      <c r="H64" s="143" t="s">
        <v>129</v>
      </c>
      <c r="I64" s="144"/>
      <c r="J64" s="150">
        <v>5</v>
      </c>
      <c r="K64" s="150">
        <v>4</v>
      </c>
      <c r="L64" s="150">
        <v>2</v>
      </c>
      <c r="M64" s="150">
        <v>5</v>
      </c>
      <c r="N64" s="150">
        <v>5</v>
      </c>
      <c r="O64" s="150">
        <v>3</v>
      </c>
      <c r="P64" s="150">
        <v>4</v>
      </c>
      <c r="Q64" s="150">
        <v>4</v>
      </c>
      <c r="R64" s="150">
        <v>4</v>
      </c>
      <c r="S64" s="150">
        <v>4</v>
      </c>
      <c r="T64" s="150">
        <v>4</v>
      </c>
      <c r="U64" s="148" t="s">
        <v>38</v>
      </c>
      <c r="V64" s="147"/>
      <c r="W64" s="147"/>
      <c r="X64" s="147"/>
      <c r="AD64" s="146">
        <v>41843</v>
      </c>
      <c r="AE64" s="19">
        <v>41821</v>
      </c>
    </row>
    <row r="65" spans="1:31" ht="15" customHeight="1" x14ac:dyDescent="0.25">
      <c r="A65" s="141" t="s">
        <v>497</v>
      </c>
      <c r="B65" s="11" t="s">
        <v>65</v>
      </c>
      <c r="D65" s="11" t="s">
        <v>31</v>
      </c>
      <c r="G65" s="142" t="s">
        <v>584</v>
      </c>
      <c r="H65" s="143" t="s">
        <v>129</v>
      </c>
      <c r="I65" s="144"/>
      <c r="J65" s="150">
        <v>5</v>
      </c>
      <c r="K65" s="150">
        <v>4</v>
      </c>
      <c r="L65" s="150">
        <v>2</v>
      </c>
      <c r="M65" s="150">
        <v>5</v>
      </c>
      <c r="N65" s="150">
        <v>4</v>
      </c>
      <c r="O65" s="150">
        <v>3</v>
      </c>
      <c r="P65" s="150">
        <v>4</v>
      </c>
      <c r="Q65" s="150">
        <v>4</v>
      </c>
      <c r="R65" s="150">
        <v>4</v>
      </c>
      <c r="S65" s="150">
        <v>4</v>
      </c>
      <c r="T65" s="150">
        <v>4</v>
      </c>
      <c r="U65" s="148" t="s">
        <v>38</v>
      </c>
      <c r="V65" s="147"/>
      <c r="W65" s="147"/>
      <c r="X65" s="147"/>
      <c r="AD65" s="146">
        <v>41843</v>
      </c>
      <c r="AE65" s="19">
        <v>41821</v>
      </c>
    </row>
    <row r="66" spans="1:31" ht="15" customHeight="1" x14ac:dyDescent="0.25">
      <c r="A66" s="141" t="s">
        <v>498</v>
      </c>
      <c r="B66" s="11" t="s">
        <v>65</v>
      </c>
      <c r="D66" s="11" t="s">
        <v>433</v>
      </c>
      <c r="G66" s="142" t="s">
        <v>584</v>
      </c>
      <c r="H66" s="143" t="s">
        <v>126</v>
      </c>
      <c r="I66" s="144"/>
      <c r="J66" s="150">
        <v>4</v>
      </c>
      <c r="K66" s="150">
        <v>4</v>
      </c>
      <c r="L66" s="150">
        <v>3</v>
      </c>
      <c r="M66" s="150">
        <v>3</v>
      </c>
      <c r="N66" s="150">
        <v>4</v>
      </c>
      <c r="O66" s="150">
        <v>3</v>
      </c>
      <c r="P66" s="150">
        <v>4</v>
      </c>
      <c r="Q66" s="150">
        <v>4</v>
      </c>
      <c r="R66" s="150">
        <v>4</v>
      </c>
      <c r="S66" s="150">
        <v>4</v>
      </c>
      <c r="T66" s="150">
        <v>4</v>
      </c>
      <c r="U66" s="148" t="s">
        <v>38</v>
      </c>
      <c r="V66" s="147"/>
      <c r="W66" s="147"/>
      <c r="X66" s="147"/>
      <c r="AD66" s="146">
        <v>41843</v>
      </c>
      <c r="AE66" s="19">
        <v>41821</v>
      </c>
    </row>
    <row r="67" spans="1:31" ht="15" customHeight="1" x14ac:dyDescent="0.25">
      <c r="A67" s="141" t="s">
        <v>499</v>
      </c>
      <c r="B67" s="11" t="s">
        <v>65</v>
      </c>
      <c r="D67" s="11" t="s">
        <v>433</v>
      </c>
      <c r="G67" s="142" t="s">
        <v>584</v>
      </c>
      <c r="H67" s="143" t="s">
        <v>500</v>
      </c>
      <c r="I67" s="144"/>
      <c r="J67" s="150">
        <v>4</v>
      </c>
      <c r="K67" s="150">
        <v>3</v>
      </c>
      <c r="L67" s="150">
        <v>2</v>
      </c>
      <c r="M67" s="150">
        <v>2</v>
      </c>
      <c r="N67" s="150">
        <v>3</v>
      </c>
      <c r="O67" s="150">
        <v>3</v>
      </c>
      <c r="P67" s="150">
        <v>3</v>
      </c>
      <c r="Q67" s="150">
        <v>3</v>
      </c>
      <c r="R67" s="150">
        <v>3</v>
      </c>
      <c r="S67" s="150">
        <v>4</v>
      </c>
      <c r="T67" s="150">
        <v>3</v>
      </c>
      <c r="U67" s="148" t="s">
        <v>38</v>
      </c>
      <c r="V67" s="147"/>
      <c r="W67" s="147"/>
      <c r="X67" s="147"/>
      <c r="AD67" s="146">
        <v>41843</v>
      </c>
      <c r="AE67" s="19">
        <v>41821</v>
      </c>
    </row>
    <row r="68" spans="1:31" ht="15" customHeight="1" x14ac:dyDescent="0.25">
      <c r="A68" s="141" t="s">
        <v>512</v>
      </c>
      <c r="B68" s="11" t="s">
        <v>65</v>
      </c>
      <c r="D68" s="11" t="s">
        <v>48</v>
      </c>
      <c r="G68" s="142" t="s">
        <v>584</v>
      </c>
      <c r="H68" s="143" t="s">
        <v>135</v>
      </c>
      <c r="I68" s="144"/>
      <c r="J68" s="150">
        <v>3</v>
      </c>
      <c r="K68" s="150">
        <v>3</v>
      </c>
      <c r="L68" s="150">
        <v>2</v>
      </c>
      <c r="M68" s="150">
        <v>3</v>
      </c>
      <c r="N68" s="150">
        <v>3</v>
      </c>
      <c r="O68" s="150">
        <v>4</v>
      </c>
      <c r="P68" s="150">
        <v>4</v>
      </c>
      <c r="Q68" s="150">
        <v>4</v>
      </c>
      <c r="R68" s="150">
        <v>2</v>
      </c>
      <c r="S68" s="150">
        <v>1</v>
      </c>
      <c r="T68" s="150">
        <v>2</v>
      </c>
      <c r="U68" s="148" t="s">
        <v>263</v>
      </c>
      <c r="V68" s="147"/>
      <c r="W68" s="147"/>
      <c r="X68" s="147"/>
      <c r="AD68" s="146">
        <v>41848</v>
      </c>
      <c r="AE68" s="19">
        <v>41821</v>
      </c>
    </row>
    <row r="69" spans="1:31" ht="15" customHeight="1" x14ac:dyDescent="0.25">
      <c r="A69" s="141" t="s">
        <v>537</v>
      </c>
      <c r="B69" s="11" t="s">
        <v>65</v>
      </c>
      <c r="D69" s="11" t="s">
        <v>48</v>
      </c>
      <c r="G69" s="142" t="s">
        <v>584</v>
      </c>
      <c r="H69" s="143" t="s">
        <v>135</v>
      </c>
      <c r="I69" s="144"/>
      <c r="J69" s="150">
        <v>4</v>
      </c>
      <c r="K69" s="150">
        <v>5</v>
      </c>
      <c r="L69" s="150">
        <v>5</v>
      </c>
      <c r="M69" s="150">
        <v>5</v>
      </c>
      <c r="N69" s="150">
        <v>5</v>
      </c>
      <c r="O69" s="150">
        <v>4</v>
      </c>
      <c r="P69" s="150">
        <v>5</v>
      </c>
      <c r="Q69" s="150">
        <v>3</v>
      </c>
      <c r="R69" s="150">
        <v>4</v>
      </c>
      <c r="S69" s="150">
        <v>4</v>
      </c>
      <c r="T69" s="150">
        <v>3</v>
      </c>
      <c r="U69" s="148" t="s">
        <v>38</v>
      </c>
      <c r="V69" s="147"/>
      <c r="W69" s="147"/>
      <c r="X69" s="147"/>
      <c r="AD69" s="146">
        <v>41858</v>
      </c>
      <c r="AE69" s="19">
        <v>41821</v>
      </c>
    </row>
    <row r="70" spans="1:31" ht="15" customHeight="1" x14ac:dyDescent="0.25">
      <c r="A70" s="141" t="s">
        <v>482</v>
      </c>
      <c r="B70" s="11" t="s">
        <v>41</v>
      </c>
      <c r="D70" s="11" t="s">
        <v>31</v>
      </c>
      <c r="G70" s="142" t="s">
        <v>107</v>
      </c>
      <c r="H70" s="143" t="s">
        <v>33</v>
      </c>
      <c r="I70" s="144"/>
      <c r="J70" s="150">
        <v>4</v>
      </c>
      <c r="K70" s="150">
        <v>4</v>
      </c>
      <c r="L70" s="150">
        <v>3</v>
      </c>
      <c r="M70" s="150">
        <v>4</v>
      </c>
      <c r="N70" s="150">
        <v>4</v>
      </c>
      <c r="O70" s="150">
        <v>3</v>
      </c>
      <c r="P70" s="150">
        <v>5</v>
      </c>
      <c r="Q70" s="150">
        <v>3</v>
      </c>
      <c r="R70" s="150">
        <v>4</v>
      </c>
      <c r="S70" s="150">
        <v>2</v>
      </c>
      <c r="T70" s="150">
        <v>2</v>
      </c>
      <c r="U70" s="148" t="s">
        <v>38</v>
      </c>
      <c r="V70" s="147"/>
      <c r="W70" s="147"/>
      <c r="X70" s="147"/>
      <c r="AD70" s="146">
        <v>41841</v>
      </c>
      <c r="AE70" s="19">
        <v>41821</v>
      </c>
    </row>
    <row r="71" spans="1:31" ht="15" customHeight="1" x14ac:dyDescent="0.25">
      <c r="A71" s="141" t="s">
        <v>488</v>
      </c>
      <c r="B71" s="11" t="s">
        <v>41</v>
      </c>
      <c r="D71" s="11" t="s">
        <v>73</v>
      </c>
      <c r="E71" s="11" t="s">
        <v>489</v>
      </c>
      <c r="G71" s="142" t="s">
        <v>584</v>
      </c>
      <c r="H71" s="143" t="s">
        <v>73</v>
      </c>
      <c r="I71" s="145" t="s">
        <v>490</v>
      </c>
      <c r="J71" s="150">
        <v>5</v>
      </c>
      <c r="K71" s="150">
        <v>5</v>
      </c>
      <c r="L71" s="150">
        <v>5</v>
      </c>
      <c r="M71" s="150">
        <v>2</v>
      </c>
      <c r="N71" s="150">
        <v>5</v>
      </c>
      <c r="O71" s="150">
        <v>4</v>
      </c>
      <c r="P71" s="150">
        <v>5</v>
      </c>
      <c r="Q71" s="150">
        <v>5</v>
      </c>
      <c r="R71" s="150">
        <v>4</v>
      </c>
      <c r="S71" s="150">
        <v>3</v>
      </c>
      <c r="T71" s="150">
        <v>4</v>
      </c>
      <c r="U71" s="148" t="s">
        <v>38</v>
      </c>
      <c r="V71" s="147"/>
      <c r="W71" s="147"/>
      <c r="X71" s="147"/>
      <c r="AD71" s="146">
        <v>41842</v>
      </c>
      <c r="AE71" s="19">
        <v>41821</v>
      </c>
    </row>
    <row r="72" spans="1:31" ht="15" customHeight="1" x14ac:dyDescent="0.25">
      <c r="A72" s="141" t="s">
        <v>501</v>
      </c>
      <c r="B72" s="11" t="s">
        <v>41</v>
      </c>
      <c r="D72" s="11" t="s">
        <v>155</v>
      </c>
      <c r="G72" s="142" t="s">
        <v>156</v>
      </c>
      <c r="H72" s="143" t="s">
        <v>73</v>
      </c>
      <c r="I72" s="145" t="s">
        <v>502</v>
      </c>
      <c r="J72" s="150">
        <v>5</v>
      </c>
      <c r="K72" s="150">
        <v>4</v>
      </c>
      <c r="L72" s="150">
        <v>4</v>
      </c>
      <c r="M72" s="150">
        <v>4</v>
      </c>
      <c r="N72" s="150">
        <v>4</v>
      </c>
      <c r="O72" s="150">
        <v>4</v>
      </c>
      <c r="P72" s="150">
        <v>4</v>
      </c>
      <c r="Q72" s="150">
        <v>4</v>
      </c>
      <c r="R72" s="150">
        <v>3</v>
      </c>
      <c r="S72" s="150">
        <v>2</v>
      </c>
      <c r="T72" s="150">
        <v>3</v>
      </c>
      <c r="U72" s="148" t="s">
        <v>38</v>
      </c>
      <c r="V72" s="147"/>
      <c r="W72" s="147"/>
      <c r="X72" s="147"/>
      <c r="AD72" s="146">
        <v>41843</v>
      </c>
      <c r="AE72" s="19">
        <v>41821</v>
      </c>
    </row>
    <row r="73" spans="1:31" ht="15" customHeight="1" x14ac:dyDescent="0.25">
      <c r="A73" s="141" t="s">
        <v>517</v>
      </c>
      <c r="B73" s="11" t="s">
        <v>41</v>
      </c>
      <c r="D73" s="11" t="s">
        <v>48</v>
      </c>
      <c r="G73" s="142" t="s">
        <v>584</v>
      </c>
      <c r="H73" s="143" t="s">
        <v>132</v>
      </c>
      <c r="I73" s="144"/>
      <c r="J73" s="150">
        <v>4</v>
      </c>
      <c r="K73" s="150">
        <v>4</v>
      </c>
      <c r="L73" s="150">
        <v>4</v>
      </c>
      <c r="M73" s="150">
        <v>3</v>
      </c>
      <c r="N73" s="150">
        <v>4</v>
      </c>
      <c r="O73" s="150">
        <v>5</v>
      </c>
      <c r="P73" s="150">
        <v>5</v>
      </c>
      <c r="Q73" s="150">
        <v>5</v>
      </c>
      <c r="R73" s="150">
        <v>4</v>
      </c>
      <c r="S73" s="150">
        <v>4</v>
      </c>
      <c r="T73" s="150">
        <v>3</v>
      </c>
      <c r="U73" s="148" t="s">
        <v>38</v>
      </c>
      <c r="V73" s="147"/>
      <c r="W73" s="147"/>
      <c r="X73" s="147"/>
      <c r="AD73" s="146">
        <v>41850</v>
      </c>
      <c r="AE73" s="19">
        <v>41821</v>
      </c>
    </row>
    <row r="74" spans="1:31" ht="15" customHeight="1" x14ac:dyDescent="0.25">
      <c r="A74" s="141" t="s">
        <v>519</v>
      </c>
      <c r="B74" s="11" t="s">
        <v>41</v>
      </c>
      <c r="D74" s="11" t="s">
        <v>61</v>
      </c>
      <c r="G74" s="142" t="s">
        <v>360</v>
      </c>
      <c r="H74" s="143" t="s">
        <v>140</v>
      </c>
      <c r="I74" s="144"/>
      <c r="J74" s="150">
        <v>5</v>
      </c>
      <c r="K74" s="150">
        <v>5</v>
      </c>
      <c r="L74" s="150">
        <v>5</v>
      </c>
      <c r="M74" s="150">
        <v>5</v>
      </c>
      <c r="N74" s="150">
        <v>5</v>
      </c>
      <c r="O74" s="150">
        <v>5</v>
      </c>
      <c r="P74" s="150">
        <v>5</v>
      </c>
      <c r="Q74" s="150">
        <v>5</v>
      </c>
      <c r="R74" s="150">
        <v>3</v>
      </c>
      <c r="S74" s="150">
        <v>4</v>
      </c>
      <c r="T74" s="150">
        <v>5</v>
      </c>
      <c r="U74" s="148" t="s">
        <v>38</v>
      </c>
      <c r="V74" s="147"/>
      <c r="W74" s="147"/>
      <c r="X74" s="147"/>
      <c r="AD74" s="146">
        <v>41850</v>
      </c>
      <c r="AE74" s="19">
        <v>41821</v>
      </c>
    </row>
    <row r="75" spans="1:31" ht="15" customHeight="1" x14ac:dyDescent="0.25">
      <c r="A75" s="141" t="s">
        <v>526</v>
      </c>
      <c r="B75" s="11" t="s">
        <v>41</v>
      </c>
      <c r="D75" s="11" t="s">
        <v>433</v>
      </c>
      <c r="G75" s="142" t="s">
        <v>433</v>
      </c>
      <c r="H75" s="143" t="s">
        <v>129</v>
      </c>
      <c r="I75" s="144"/>
      <c r="J75" s="150">
        <v>5</v>
      </c>
      <c r="K75" s="150">
        <v>5</v>
      </c>
      <c r="L75" s="150">
        <v>4</v>
      </c>
      <c r="M75" s="150">
        <v>4</v>
      </c>
      <c r="N75" s="150">
        <v>4</v>
      </c>
      <c r="O75" s="150">
        <v>4</v>
      </c>
      <c r="P75" s="150">
        <v>4</v>
      </c>
      <c r="Q75" s="150">
        <v>4</v>
      </c>
      <c r="R75" s="150">
        <v>5</v>
      </c>
      <c r="S75" s="150">
        <v>5</v>
      </c>
      <c r="T75" s="150">
        <v>5</v>
      </c>
      <c r="U75" s="148" t="s">
        <v>38</v>
      </c>
      <c r="V75" s="147"/>
      <c r="W75" s="147"/>
      <c r="X75" s="147"/>
      <c r="AD75" s="146">
        <v>41854</v>
      </c>
      <c r="AE75" s="19">
        <v>41821</v>
      </c>
    </row>
    <row r="76" spans="1:31" ht="15" customHeight="1" x14ac:dyDescent="0.25">
      <c r="A76" s="141" t="s">
        <v>534</v>
      </c>
      <c r="B76" s="11" t="s">
        <v>41</v>
      </c>
      <c r="D76" s="11" t="s">
        <v>48</v>
      </c>
      <c r="G76" s="142" t="s">
        <v>584</v>
      </c>
      <c r="H76" s="143" t="s">
        <v>126</v>
      </c>
      <c r="I76" s="144"/>
      <c r="J76" s="150">
        <v>5</v>
      </c>
      <c r="K76" s="150">
        <v>5</v>
      </c>
      <c r="L76" s="150">
        <v>4</v>
      </c>
      <c r="M76" s="150">
        <v>4</v>
      </c>
      <c r="N76" s="150">
        <v>4</v>
      </c>
      <c r="O76" s="150">
        <v>5</v>
      </c>
      <c r="P76" s="150">
        <v>5</v>
      </c>
      <c r="Q76" s="150">
        <v>4</v>
      </c>
      <c r="R76" s="150">
        <v>4</v>
      </c>
      <c r="S76" s="150">
        <v>4</v>
      </c>
      <c r="T76" s="150">
        <v>4</v>
      </c>
      <c r="U76" s="148" t="s">
        <v>39</v>
      </c>
      <c r="V76" s="148" t="s">
        <v>77</v>
      </c>
      <c r="W76" s="147"/>
      <c r="X76" s="148" t="s">
        <v>39</v>
      </c>
      <c r="AD76" s="146">
        <v>41857</v>
      </c>
      <c r="AE76" s="19">
        <v>41821</v>
      </c>
    </row>
    <row r="77" spans="1:31" ht="15" customHeight="1" x14ac:dyDescent="0.25">
      <c r="A77" s="141" t="s">
        <v>538</v>
      </c>
      <c r="B77" s="11" t="s">
        <v>41</v>
      </c>
      <c r="D77" s="11" t="s">
        <v>42</v>
      </c>
      <c r="G77" s="149" t="s">
        <v>42</v>
      </c>
      <c r="H77" s="143" t="s">
        <v>132</v>
      </c>
      <c r="I77" s="144"/>
      <c r="J77" s="150">
        <v>4</v>
      </c>
      <c r="K77" s="150">
        <v>4</v>
      </c>
      <c r="L77" s="150">
        <v>4</v>
      </c>
      <c r="M77" s="150">
        <v>3</v>
      </c>
      <c r="N77" s="150">
        <v>3</v>
      </c>
      <c r="O77" s="150">
        <v>4</v>
      </c>
      <c r="P77" s="150">
        <v>5</v>
      </c>
      <c r="Q77" s="150">
        <v>4</v>
      </c>
      <c r="R77" s="150">
        <v>3</v>
      </c>
      <c r="S77" s="150">
        <v>4</v>
      </c>
      <c r="T77" s="150">
        <v>4</v>
      </c>
      <c r="U77" s="148" t="s">
        <v>38</v>
      </c>
      <c r="V77" s="147"/>
      <c r="W77" s="147"/>
      <c r="X77" s="147"/>
      <c r="AD77" s="146">
        <v>41858</v>
      </c>
      <c r="AE77" s="19">
        <v>41821</v>
      </c>
    </row>
    <row r="78" spans="1:31" ht="15" customHeight="1" x14ac:dyDescent="0.25">
      <c r="A78" s="141" t="s">
        <v>539</v>
      </c>
      <c r="B78" s="11" t="s">
        <v>41</v>
      </c>
      <c r="D78" s="11" t="s">
        <v>81</v>
      </c>
      <c r="G78" s="142" t="s">
        <v>81</v>
      </c>
      <c r="H78" s="143" t="s">
        <v>50</v>
      </c>
      <c r="I78" s="144"/>
      <c r="J78" s="150">
        <v>4</v>
      </c>
      <c r="K78" s="150">
        <v>4</v>
      </c>
      <c r="L78" s="150">
        <v>4</v>
      </c>
      <c r="M78" s="150">
        <v>4</v>
      </c>
      <c r="N78" s="150">
        <v>4</v>
      </c>
      <c r="O78" s="150">
        <v>4</v>
      </c>
      <c r="P78" s="150">
        <v>4</v>
      </c>
      <c r="Q78" s="150">
        <v>4</v>
      </c>
      <c r="R78" s="150">
        <v>4</v>
      </c>
      <c r="S78" s="150">
        <v>4</v>
      </c>
      <c r="T78" s="150">
        <v>4</v>
      </c>
      <c r="U78" s="148" t="s">
        <v>38</v>
      </c>
      <c r="V78" s="147"/>
      <c r="W78" s="147"/>
      <c r="X78" s="147"/>
      <c r="AD78" s="146">
        <v>41859</v>
      </c>
      <c r="AE78" s="19">
        <v>41821</v>
      </c>
    </row>
    <row r="79" spans="1:31" ht="15" customHeight="1" x14ac:dyDescent="0.25">
      <c r="A79" s="11" t="s">
        <v>428</v>
      </c>
      <c r="B79" s="11" t="s">
        <v>30</v>
      </c>
      <c r="D79" s="11" t="s">
        <v>48</v>
      </c>
      <c r="F79" s="11" t="s">
        <v>429</v>
      </c>
      <c r="G79" s="23" t="s">
        <v>215</v>
      </c>
      <c r="H79" s="11" t="s">
        <v>129</v>
      </c>
      <c r="J79" s="3">
        <v>4</v>
      </c>
      <c r="K79" s="3">
        <v>4</v>
      </c>
      <c r="L79" s="3">
        <v>4</v>
      </c>
      <c r="M79" s="3">
        <v>2</v>
      </c>
      <c r="N79" s="3">
        <v>4</v>
      </c>
      <c r="O79" s="3">
        <v>5</v>
      </c>
      <c r="P79" s="3">
        <v>5</v>
      </c>
      <c r="Q79" s="3">
        <v>3</v>
      </c>
      <c r="R79" s="3">
        <v>3</v>
      </c>
      <c r="S79" s="3">
        <v>3</v>
      </c>
      <c r="T79" s="3">
        <v>3</v>
      </c>
      <c r="U79" s="11" t="s">
        <v>38</v>
      </c>
      <c r="AD79" s="1">
        <v>41951</v>
      </c>
      <c r="AE79" s="19">
        <v>41944</v>
      </c>
    </row>
    <row r="80" spans="1:31" ht="15" customHeight="1" x14ac:dyDescent="0.25">
      <c r="A80" s="11" t="s">
        <v>451</v>
      </c>
      <c r="B80" s="11" t="s">
        <v>30</v>
      </c>
      <c r="D80" s="11" t="s">
        <v>48</v>
      </c>
      <c r="F80" s="11" t="s">
        <v>158</v>
      </c>
      <c r="G80" s="11" t="s">
        <v>158</v>
      </c>
      <c r="H80" s="11" t="s">
        <v>33</v>
      </c>
      <c r="J80" s="3">
        <v>4</v>
      </c>
      <c r="K80" s="3">
        <v>4</v>
      </c>
      <c r="L80" s="3">
        <v>4</v>
      </c>
      <c r="M80" s="3">
        <v>3</v>
      </c>
      <c r="N80" s="3">
        <v>4</v>
      </c>
      <c r="O80" s="3">
        <v>4</v>
      </c>
      <c r="P80" s="3">
        <v>5</v>
      </c>
      <c r="Q80" s="3">
        <v>4</v>
      </c>
      <c r="R80" s="3">
        <v>3</v>
      </c>
      <c r="S80" s="3">
        <v>3</v>
      </c>
      <c r="T80" s="3">
        <v>4</v>
      </c>
      <c r="U80" s="11" t="s">
        <v>38</v>
      </c>
      <c r="Y80" s="11" t="s">
        <v>38</v>
      </c>
      <c r="Z80" s="11" t="s">
        <v>39</v>
      </c>
      <c r="AA80" s="11" t="s">
        <v>39</v>
      </c>
      <c r="AB80" s="11" t="s">
        <v>39</v>
      </c>
      <c r="AC80" s="11" t="s">
        <v>39</v>
      </c>
      <c r="AD80" s="1">
        <v>41955</v>
      </c>
      <c r="AE80" s="19">
        <v>41944</v>
      </c>
    </row>
    <row r="81" spans="1:31" ht="15" customHeight="1" x14ac:dyDescent="0.25">
      <c r="A81" s="11" t="s">
        <v>420</v>
      </c>
      <c r="B81" s="11" t="s">
        <v>30</v>
      </c>
      <c r="D81" s="11" t="s">
        <v>48</v>
      </c>
      <c r="G81" s="11" t="s">
        <v>584</v>
      </c>
      <c r="H81" s="11" t="s">
        <v>33</v>
      </c>
      <c r="J81" s="3">
        <v>4</v>
      </c>
      <c r="K81" s="3">
        <v>2</v>
      </c>
      <c r="L81" s="3">
        <v>3</v>
      </c>
      <c r="M81" s="3">
        <v>2</v>
      </c>
      <c r="N81" s="3">
        <v>3</v>
      </c>
      <c r="O81" s="3">
        <v>4</v>
      </c>
      <c r="P81" s="3">
        <v>4</v>
      </c>
      <c r="Q81" s="3">
        <v>4</v>
      </c>
      <c r="R81" s="3">
        <v>4</v>
      </c>
      <c r="S81" s="3">
        <v>4</v>
      </c>
      <c r="T81" s="3">
        <v>2</v>
      </c>
      <c r="U81" s="139" t="s">
        <v>38</v>
      </c>
      <c r="Y81" s="11" t="s">
        <v>39</v>
      </c>
      <c r="Z81" s="11" t="s">
        <v>39</v>
      </c>
      <c r="AA81" s="11" t="s">
        <v>39</v>
      </c>
      <c r="AB81" s="11" t="s">
        <v>39</v>
      </c>
      <c r="AC81" s="11" t="s">
        <v>39</v>
      </c>
      <c r="AD81" s="1">
        <v>41950</v>
      </c>
      <c r="AE81" s="19">
        <v>41944</v>
      </c>
    </row>
    <row r="82" spans="1:31" ht="15" customHeight="1" x14ac:dyDescent="0.25">
      <c r="A82" s="11" t="s">
        <v>462</v>
      </c>
      <c r="B82" s="11" t="s">
        <v>30</v>
      </c>
      <c r="D82" s="11" t="s">
        <v>48</v>
      </c>
      <c r="G82" s="11" t="s">
        <v>584</v>
      </c>
      <c r="H82" s="11" t="s">
        <v>50</v>
      </c>
      <c r="J82" s="3">
        <v>3</v>
      </c>
      <c r="K82" s="3">
        <v>3</v>
      </c>
      <c r="L82" s="3">
        <v>4</v>
      </c>
      <c r="M82" s="3">
        <v>3</v>
      </c>
      <c r="N82" s="3">
        <v>3</v>
      </c>
      <c r="O82" s="3">
        <v>3</v>
      </c>
      <c r="P82" s="3">
        <v>3</v>
      </c>
      <c r="Q82" s="3">
        <v>3</v>
      </c>
      <c r="R82" s="3">
        <v>3</v>
      </c>
      <c r="S82" s="3">
        <v>3</v>
      </c>
      <c r="T82" s="3">
        <v>3</v>
      </c>
      <c r="U82" s="139" t="s">
        <v>38</v>
      </c>
      <c r="Y82" s="11" t="s">
        <v>38</v>
      </c>
      <c r="Z82" s="11" t="s">
        <v>39</v>
      </c>
      <c r="AA82" s="11" t="s">
        <v>39</v>
      </c>
      <c r="AB82" s="11" t="s">
        <v>39</v>
      </c>
      <c r="AC82" s="11" t="s">
        <v>39</v>
      </c>
      <c r="AD82" s="1">
        <v>41961</v>
      </c>
      <c r="AE82" s="19">
        <v>41944</v>
      </c>
    </row>
    <row r="83" spans="1:31" ht="15" customHeight="1" x14ac:dyDescent="0.25">
      <c r="A83" s="11" t="s">
        <v>388</v>
      </c>
      <c r="B83" s="11" t="s">
        <v>109</v>
      </c>
      <c r="D83" s="11" t="s">
        <v>48</v>
      </c>
      <c r="F83" s="11" t="s">
        <v>113</v>
      </c>
      <c r="G83" s="24" t="s">
        <v>113</v>
      </c>
      <c r="H83" s="11" t="s">
        <v>73</v>
      </c>
      <c r="I83" s="11" t="s">
        <v>389</v>
      </c>
      <c r="J83" s="3">
        <v>5</v>
      </c>
      <c r="K83" s="3">
        <v>5</v>
      </c>
      <c r="L83" s="3">
        <v>5</v>
      </c>
      <c r="M83" s="3">
        <v>5</v>
      </c>
      <c r="N83" s="3">
        <v>5</v>
      </c>
      <c r="O83" s="3">
        <v>5</v>
      </c>
      <c r="P83" s="3">
        <v>5</v>
      </c>
      <c r="Q83" s="3">
        <v>5</v>
      </c>
      <c r="R83" s="3">
        <v>5</v>
      </c>
      <c r="S83" s="3">
        <v>3</v>
      </c>
      <c r="T83" s="3">
        <v>4</v>
      </c>
      <c r="U83" s="11" t="s">
        <v>38</v>
      </c>
      <c r="AD83" s="1">
        <v>41949</v>
      </c>
      <c r="AE83" s="19">
        <v>41944</v>
      </c>
    </row>
    <row r="84" spans="1:31" ht="15" customHeight="1" x14ac:dyDescent="0.25">
      <c r="A84" s="11" t="s">
        <v>407</v>
      </c>
      <c r="B84" s="11" t="s">
        <v>109</v>
      </c>
      <c r="D84" s="11" t="s">
        <v>48</v>
      </c>
      <c r="G84" s="11" t="s">
        <v>584</v>
      </c>
      <c r="H84" s="11" t="s">
        <v>135</v>
      </c>
      <c r="J84" s="3">
        <v>5</v>
      </c>
      <c r="K84" s="3">
        <v>5</v>
      </c>
      <c r="L84" s="3">
        <v>5</v>
      </c>
      <c r="M84" s="3">
        <v>3</v>
      </c>
      <c r="N84" s="3">
        <v>5</v>
      </c>
      <c r="O84" s="3">
        <v>4</v>
      </c>
      <c r="P84" s="3">
        <v>5</v>
      </c>
      <c r="Q84" s="3">
        <v>4</v>
      </c>
      <c r="R84" s="3">
        <v>5</v>
      </c>
      <c r="S84" s="3">
        <v>3</v>
      </c>
      <c r="T84" s="3">
        <v>5</v>
      </c>
      <c r="U84" s="11" t="s">
        <v>38</v>
      </c>
      <c r="AD84" s="1">
        <v>41949</v>
      </c>
      <c r="AE84" s="19">
        <v>41944</v>
      </c>
    </row>
    <row r="85" spans="1:31" ht="15" customHeight="1" x14ac:dyDescent="0.25">
      <c r="A85" s="11" t="s">
        <v>474</v>
      </c>
      <c r="B85" s="11" t="s">
        <v>109</v>
      </c>
      <c r="D85" s="11" t="s">
        <v>48</v>
      </c>
      <c r="G85" s="25" t="s">
        <v>584</v>
      </c>
      <c r="H85" s="11" t="s">
        <v>33</v>
      </c>
      <c r="J85" s="3">
        <v>5</v>
      </c>
      <c r="K85" s="3">
        <v>5</v>
      </c>
      <c r="L85" s="3">
        <v>5</v>
      </c>
      <c r="M85" s="3">
        <v>4</v>
      </c>
      <c r="N85" s="3">
        <v>4</v>
      </c>
      <c r="O85" s="3">
        <v>5</v>
      </c>
      <c r="P85" s="3">
        <v>5</v>
      </c>
      <c r="Q85" s="3">
        <v>5</v>
      </c>
      <c r="R85" s="3">
        <v>5</v>
      </c>
      <c r="S85" s="3">
        <v>3</v>
      </c>
      <c r="T85" s="3">
        <v>5</v>
      </c>
      <c r="U85" s="11" t="s">
        <v>38</v>
      </c>
      <c r="Y85" s="11" t="s">
        <v>38</v>
      </c>
      <c r="Z85" s="11" t="s">
        <v>39</v>
      </c>
      <c r="AA85" s="11" t="s">
        <v>39</v>
      </c>
      <c r="AB85" s="11" t="s">
        <v>39</v>
      </c>
      <c r="AC85" s="11" t="s">
        <v>39</v>
      </c>
      <c r="AD85" s="1">
        <v>41973</v>
      </c>
      <c r="AE85" s="19">
        <v>41944</v>
      </c>
    </row>
    <row r="86" spans="1:31" ht="15" customHeight="1" x14ac:dyDescent="0.25">
      <c r="A86" s="11" t="s">
        <v>450</v>
      </c>
      <c r="B86" s="11" t="s">
        <v>53</v>
      </c>
      <c r="D86" s="11" t="s">
        <v>48</v>
      </c>
      <c r="G86" s="11" t="s">
        <v>584</v>
      </c>
      <c r="H86" s="11" t="s">
        <v>126</v>
      </c>
      <c r="J86" s="3">
        <v>4</v>
      </c>
      <c r="K86" s="3">
        <v>5</v>
      </c>
      <c r="L86" s="3">
        <v>5</v>
      </c>
      <c r="M86" s="3">
        <v>5</v>
      </c>
      <c r="N86" s="3">
        <v>5</v>
      </c>
      <c r="O86" s="3">
        <v>5</v>
      </c>
      <c r="P86" s="3">
        <v>5</v>
      </c>
      <c r="Q86" s="3">
        <v>5</v>
      </c>
      <c r="R86" s="3">
        <v>5</v>
      </c>
      <c r="S86" s="3">
        <v>3</v>
      </c>
      <c r="T86" s="3">
        <v>4</v>
      </c>
      <c r="U86" s="11" t="s">
        <v>38</v>
      </c>
      <c r="AD86" s="1">
        <v>41955</v>
      </c>
      <c r="AE86" s="19">
        <v>41944</v>
      </c>
    </row>
    <row r="87" spans="1:31" ht="15" customHeight="1" x14ac:dyDescent="0.25">
      <c r="A87" s="11" t="s">
        <v>463</v>
      </c>
      <c r="B87" s="11" t="s">
        <v>47</v>
      </c>
      <c r="D87" s="11" t="s">
        <v>48</v>
      </c>
      <c r="G87" s="197" t="s">
        <v>48</v>
      </c>
      <c r="H87" s="11" t="s">
        <v>50</v>
      </c>
      <c r="J87" s="3">
        <v>3</v>
      </c>
      <c r="K87" s="3">
        <v>5</v>
      </c>
      <c r="L87" s="3">
        <v>5</v>
      </c>
      <c r="M87" s="3">
        <v>5</v>
      </c>
      <c r="N87" s="3">
        <v>5</v>
      </c>
      <c r="O87" s="3">
        <v>4</v>
      </c>
      <c r="P87" s="3">
        <v>5</v>
      </c>
      <c r="Q87" s="3">
        <v>5</v>
      </c>
      <c r="R87" s="3">
        <v>4</v>
      </c>
      <c r="S87" s="3">
        <v>2</v>
      </c>
      <c r="T87" s="3">
        <v>5</v>
      </c>
      <c r="U87" s="11" t="s">
        <v>38</v>
      </c>
      <c r="Y87" s="11" t="s">
        <v>38</v>
      </c>
      <c r="Z87" s="11" t="s">
        <v>39</v>
      </c>
      <c r="AA87" s="11" t="s">
        <v>39</v>
      </c>
      <c r="AB87" s="11" t="s">
        <v>39</v>
      </c>
      <c r="AC87" s="11" t="s">
        <v>39</v>
      </c>
      <c r="AD87" s="1">
        <v>41961</v>
      </c>
      <c r="AE87" s="19">
        <v>41944</v>
      </c>
    </row>
    <row r="88" spans="1:31" ht="15" customHeight="1" x14ac:dyDescent="0.25">
      <c r="A88" s="11" t="s">
        <v>421</v>
      </c>
      <c r="B88" s="11" t="s">
        <v>68</v>
      </c>
      <c r="D88" s="11" t="s">
        <v>48</v>
      </c>
      <c r="F88" s="11" t="s">
        <v>422</v>
      </c>
      <c r="G88" s="149" t="s">
        <v>134</v>
      </c>
      <c r="H88" s="11" t="s">
        <v>50</v>
      </c>
      <c r="J88" s="3">
        <v>5</v>
      </c>
      <c r="K88" s="3">
        <v>5</v>
      </c>
      <c r="L88" s="3">
        <v>4</v>
      </c>
      <c r="M88" s="3">
        <v>4</v>
      </c>
      <c r="N88" s="3">
        <v>5</v>
      </c>
      <c r="O88" s="3">
        <v>5</v>
      </c>
      <c r="P88" s="3">
        <v>5</v>
      </c>
      <c r="Q88" s="3">
        <v>4</v>
      </c>
      <c r="R88" s="3">
        <v>4</v>
      </c>
      <c r="S88" s="3">
        <v>4</v>
      </c>
      <c r="T88" s="3">
        <v>5</v>
      </c>
      <c r="U88" s="11" t="s">
        <v>38</v>
      </c>
      <c r="Y88" s="11" t="s">
        <v>39</v>
      </c>
      <c r="Z88" s="11" t="s">
        <v>39</v>
      </c>
      <c r="AA88" s="11" t="s">
        <v>39</v>
      </c>
      <c r="AB88" s="11" t="s">
        <v>39</v>
      </c>
      <c r="AC88" s="11" t="s">
        <v>39</v>
      </c>
      <c r="AD88" s="1">
        <v>41950</v>
      </c>
      <c r="AE88" s="19">
        <v>41944</v>
      </c>
    </row>
    <row r="89" spans="1:31" ht="15" customHeight="1" x14ac:dyDescent="0.25">
      <c r="A89" s="11" t="s">
        <v>442</v>
      </c>
      <c r="B89" s="11" t="s">
        <v>68</v>
      </c>
      <c r="D89" s="11" t="s">
        <v>48</v>
      </c>
      <c r="G89" s="197" t="s">
        <v>48</v>
      </c>
      <c r="H89" s="11" t="s">
        <v>50</v>
      </c>
      <c r="J89" s="3">
        <v>5</v>
      </c>
      <c r="K89" s="3">
        <v>5</v>
      </c>
      <c r="L89" s="3">
        <v>4</v>
      </c>
      <c r="M89" s="3">
        <v>2</v>
      </c>
      <c r="N89" s="3">
        <v>5</v>
      </c>
      <c r="O89" s="3">
        <v>3</v>
      </c>
      <c r="P89" s="3">
        <v>4</v>
      </c>
      <c r="Q89" s="3">
        <v>4</v>
      </c>
      <c r="R89" s="3">
        <v>3</v>
      </c>
      <c r="S89" s="3">
        <v>5</v>
      </c>
      <c r="T89" s="3">
        <v>4</v>
      </c>
      <c r="U89" s="11" t="s">
        <v>38</v>
      </c>
      <c r="Y89" s="11" t="s">
        <v>39</v>
      </c>
      <c r="Z89" s="11" t="s">
        <v>39</v>
      </c>
      <c r="AA89" s="11" t="s">
        <v>39</v>
      </c>
      <c r="AB89" s="11" t="s">
        <v>39</v>
      </c>
      <c r="AC89" s="11" t="s">
        <v>38</v>
      </c>
      <c r="AD89" s="1">
        <v>41953</v>
      </c>
      <c r="AE89" s="19">
        <v>41944</v>
      </c>
    </row>
    <row r="90" spans="1:31" ht="15" customHeight="1" x14ac:dyDescent="0.25">
      <c r="A90" s="11" t="s">
        <v>457</v>
      </c>
      <c r="B90" s="11" t="s">
        <v>68</v>
      </c>
      <c r="D90" s="11" t="s">
        <v>48</v>
      </c>
      <c r="G90" s="197" t="s">
        <v>48</v>
      </c>
      <c r="H90" s="11" t="s">
        <v>50</v>
      </c>
      <c r="J90" s="3">
        <v>5</v>
      </c>
      <c r="K90" s="3">
        <v>5</v>
      </c>
      <c r="L90" s="3">
        <v>5</v>
      </c>
      <c r="M90" s="3">
        <v>4</v>
      </c>
      <c r="N90" s="3">
        <v>5</v>
      </c>
      <c r="O90" s="3">
        <v>4</v>
      </c>
      <c r="P90" s="3">
        <v>5</v>
      </c>
      <c r="Q90" s="3">
        <v>4</v>
      </c>
      <c r="R90" s="3">
        <v>4</v>
      </c>
      <c r="S90" s="3">
        <v>4</v>
      </c>
      <c r="T90" s="3">
        <v>5</v>
      </c>
      <c r="U90" s="11" t="s">
        <v>38</v>
      </c>
      <c r="Y90" s="11" t="s">
        <v>39</v>
      </c>
      <c r="Z90" s="11" t="s">
        <v>39</v>
      </c>
      <c r="AA90" s="11" t="s">
        <v>39</v>
      </c>
      <c r="AB90" s="11" t="s">
        <v>39</v>
      </c>
      <c r="AC90" s="11" t="s">
        <v>39</v>
      </c>
      <c r="AD90" s="1">
        <v>41958</v>
      </c>
      <c r="AE90" s="19">
        <v>41944</v>
      </c>
    </row>
    <row r="91" spans="1:31" ht="15" customHeight="1" x14ac:dyDescent="0.25">
      <c r="A91" s="11" t="s">
        <v>396</v>
      </c>
      <c r="B91" s="11" t="s">
        <v>65</v>
      </c>
      <c r="D91" s="11" t="s">
        <v>48</v>
      </c>
      <c r="F91" s="11" t="s">
        <v>190</v>
      </c>
      <c r="G91" s="25" t="s">
        <v>158</v>
      </c>
      <c r="H91" s="11" t="s">
        <v>140</v>
      </c>
      <c r="J91" s="3">
        <v>4</v>
      </c>
      <c r="K91" s="3">
        <v>4</v>
      </c>
      <c r="L91" s="3">
        <v>4</v>
      </c>
      <c r="M91" s="3">
        <v>4</v>
      </c>
      <c r="N91" s="3">
        <v>4</v>
      </c>
      <c r="O91" s="3">
        <v>4</v>
      </c>
      <c r="P91" s="3">
        <v>4</v>
      </c>
      <c r="Q91" s="3">
        <v>3</v>
      </c>
      <c r="R91" s="3">
        <v>3</v>
      </c>
      <c r="S91" s="3">
        <v>4</v>
      </c>
      <c r="T91" s="3">
        <v>4</v>
      </c>
      <c r="U91" s="11" t="s">
        <v>38</v>
      </c>
      <c r="AD91" s="1">
        <v>41949</v>
      </c>
      <c r="AE91" s="19">
        <v>41944</v>
      </c>
    </row>
    <row r="92" spans="1:31" ht="15" customHeight="1" x14ac:dyDescent="0.25">
      <c r="A92" s="11" t="s">
        <v>394</v>
      </c>
      <c r="B92" s="11" t="s">
        <v>65</v>
      </c>
      <c r="D92" s="11" t="s">
        <v>48</v>
      </c>
      <c r="G92" s="25" t="s">
        <v>584</v>
      </c>
      <c r="H92" s="11" t="s">
        <v>140</v>
      </c>
      <c r="J92" s="3">
        <v>4</v>
      </c>
      <c r="K92" s="3">
        <v>4</v>
      </c>
      <c r="L92" s="3">
        <v>5</v>
      </c>
      <c r="M92" s="3">
        <v>5</v>
      </c>
      <c r="N92" s="3">
        <v>4</v>
      </c>
      <c r="O92" s="3">
        <v>4</v>
      </c>
      <c r="P92" s="3">
        <v>4</v>
      </c>
      <c r="Q92" s="3">
        <v>4</v>
      </c>
      <c r="R92" s="3">
        <v>4</v>
      </c>
      <c r="S92" s="3">
        <v>4</v>
      </c>
      <c r="T92" s="3">
        <v>4</v>
      </c>
      <c r="U92" s="11" t="s">
        <v>38</v>
      </c>
      <c r="AD92" s="1">
        <v>41949</v>
      </c>
      <c r="AE92" s="19">
        <v>41944</v>
      </c>
    </row>
    <row r="93" spans="1:31" ht="15" customHeight="1" x14ac:dyDescent="0.25">
      <c r="A93" s="11" t="s">
        <v>435</v>
      </c>
      <c r="B93" s="11" t="s">
        <v>65</v>
      </c>
      <c r="D93" s="11" t="s">
        <v>48</v>
      </c>
      <c r="G93" s="25" t="s">
        <v>586</v>
      </c>
      <c r="H93" s="11" t="s">
        <v>50</v>
      </c>
      <c r="J93" s="3">
        <v>4</v>
      </c>
      <c r="K93" s="3">
        <v>3</v>
      </c>
      <c r="L93" s="3">
        <v>2</v>
      </c>
      <c r="M93" s="3">
        <v>3</v>
      </c>
      <c r="N93" s="3">
        <v>2</v>
      </c>
      <c r="O93" s="3">
        <v>3</v>
      </c>
      <c r="P93" s="3">
        <v>3</v>
      </c>
      <c r="Q93" s="3">
        <v>3</v>
      </c>
      <c r="R93" s="3">
        <v>4</v>
      </c>
      <c r="S93" s="3">
        <v>2</v>
      </c>
      <c r="T93" s="3">
        <v>3</v>
      </c>
      <c r="U93" s="11" t="s">
        <v>263</v>
      </c>
      <c r="Y93" s="11" t="s">
        <v>38</v>
      </c>
      <c r="Z93" s="11" t="s">
        <v>39</v>
      </c>
      <c r="AA93" s="11" t="s">
        <v>38</v>
      </c>
      <c r="AB93" s="11" t="s">
        <v>39</v>
      </c>
      <c r="AC93" s="11" t="s">
        <v>39</v>
      </c>
      <c r="AD93" s="1">
        <v>41952</v>
      </c>
      <c r="AE93" s="19">
        <v>41944</v>
      </c>
    </row>
    <row r="94" spans="1:31" ht="15" customHeight="1" x14ac:dyDescent="0.25">
      <c r="A94" s="11" t="s">
        <v>446</v>
      </c>
      <c r="B94" s="11" t="s">
        <v>65</v>
      </c>
      <c r="D94" s="11" t="s">
        <v>48</v>
      </c>
      <c r="G94" s="25" t="s">
        <v>584</v>
      </c>
      <c r="H94" s="11" t="s">
        <v>135</v>
      </c>
      <c r="J94" s="3">
        <v>4</v>
      </c>
      <c r="K94" s="3">
        <v>4</v>
      </c>
      <c r="L94" s="3">
        <v>4</v>
      </c>
      <c r="M94" s="3">
        <v>4</v>
      </c>
      <c r="N94" s="3">
        <v>4</v>
      </c>
      <c r="O94" s="3">
        <v>4</v>
      </c>
      <c r="P94" s="3">
        <v>4</v>
      </c>
      <c r="Q94" s="3">
        <v>3</v>
      </c>
      <c r="R94" s="3">
        <v>3</v>
      </c>
      <c r="S94" s="3">
        <v>3</v>
      </c>
      <c r="T94" s="3">
        <v>3</v>
      </c>
      <c r="U94" s="11" t="s">
        <v>39</v>
      </c>
      <c r="V94" s="11" t="s">
        <v>77</v>
      </c>
      <c r="X94" s="11" t="s">
        <v>39</v>
      </c>
      <c r="Y94" s="11" t="s">
        <v>38</v>
      </c>
      <c r="Z94" s="11" t="s">
        <v>39</v>
      </c>
      <c r="AA94" s="11" t="s">
        <v>39</v>
      </c>
      <c r="AB94" s="11" t="s">
        <v>39</v>
      </c>
      <c r="AC94" s="11" t="s">
        <v>39</v>
      </c>
      <c r="AD94" s="1">
        <v>41955</v>
      </c>
      <c r="AE94" s="19">
        <v>41944</v>
      </c>
    </row>
    <row r="95" spans="1:31" ht="15" customHeight="1" x14ac:dyDescent="0.25">
      <c r="A95" s="11" t="s">
        <v>405</v>
      </c>
      <c r="B95" s="11" t="s">
        <v>41</v>
      </c>
      <c r="D95" s="11" t="s">
        <v>48</v>
      </c>
      <c r="F95" s="11" t="s">
        <v>158</v>
      </c>
      <c r="G95" s="26" t="s">
        <v>158</v>
      </c>
      <c r="H95" s="11" t="s">
        <v>135</v>
      </c>
      <c r="J95" s="3">
        <v>4</v>
      </c>
      <c r="K95" s="3">
        <v>4</v>
      </c>
      <c r="L95" s="3">
        <v>4</v>
      </c>
      <c r="M95" s="3">
        <v>2</v>
      </c>
      <c r="N95" s="3">
        <v>4</v>
      </c>
      <c r="O95" s="3">
        <v>4</v>
      </c>
      <c r="P95" s="3">
        <v>4</v>
      </c>
      <c r="Q95" s="3">
        <v>5</v>
      </c>
      <c r="R95" s="3">
        <v>4</v>
      </c>
      <c r="S95" s="3">
        <v>4</v>
      </c>
      <c r="T95" s="3">
        <v>2</v>
      </c>
      <c r="U95" s="11" t="s">
        <v>38</v>
      </c>
      <c r="AD95" s="1">
        <v>41949</v>
      </c>
      <c r="AE95" s="19">
        <v>41944</v>
      </c>
    </row>
    <row r="96" spans="1:31" ht="15" customHeight="1" x14ac:dyDescent="0.25">
      <c r="A96" s="11" t="s">
        <v>464</v>
      </c>
      <c r="B96" s="11" t="s">
        <v>41</v>
      </c>
      <c r="D96" s="11" t="s">
        <v>48</v>
      </c>
      <c r="F96" s="11" t="s">
        <v>465</v>
      </c>
      <c r="G96" s="11" t="s">
        <v>158</v>
      </c>
      <c r="H96" s="11" t="s">
        <v>129</v>
      </c>
      <c r="J96" s="3">
        <v>5</v>
      </c>
      <c r="K96" s="3">
        <v>5</v>
      </c>
      <c r="L96" s="3">
        <v>5</v>
      </c>
      <c r="M96" s="3">
        <v>4</v>
      </c>
      <c r="N96" s="3">
        <v>5</v>
      </c>
      <c r="O96" s="3">
        <v>5</v>
      </c>
      <c r="P96" s="3">
        <v>5</v>
      </c>
      <c r="Q96" s="3">
        <v>5</v>
      </c>
      <c r="R96" s="3">
        <v>4</v>
      </c>
      <c r="S96" s="3">
        <v>4</v>
      </c>
      <c r="T96" s="3">
        <v>5</v>
      </c>
      <c r="U96" s="139" t="s">
        <v>38</v>
      </c>
      <c r="AD96" s="1">
        <v>41962</v>
      </c>
      <c r="AE96" s="19">
        <v>41944</v>
      </c>
    </row>
    <row r="97" spans="1:31" ht="15" customHeight="1" x14ac:dyDescent="0.25">
      <c r="A97" s="11" t="s">
        <v>472</v>
      </c>
      <c r="B97" s="11" t="s">
        <v>41</v>
      </c>
      <c r="D97" s="11" t="s">
        <v>48</v>
      </c>
      <c r="F97" s="11" t="s">
        <v>158</v>
      </c>
      <c r="G97" s="11" t="s">
        <v>158</v>
      </c>
      <c r="H97" s="11" t="s">
        <v>33</v>
      </c>
      <c r="J97" s="3">
        <v>5</v>
      </c>
      <c r="K97" s="3">
        <v>5</v>
      </c>
      <c r="L97" s="3">
        <v>4</v>
      </c>
      <c r="M97" s="3">
        <v>4</v>
      </c>
      <c r="N97" s="3">
        <v>4</v>
      </c>
      <c r="O97" s="3">
        <v>3</v>
      </c>
      <c r="P97" s="3">
        <v>4</v>
      </c>
      <c r="Q97" s="3">
        <v>5</v>
      </c>
      <c r="R97" s="3">
        <v>4</v>
      </c>
      <c r="S97" s="3">
        <v>3</v>
      </c>
      <c r="T97" s="3">
        <v>4</v>
      </c>
      <c r="U97" s="139" t="s">
        <v>38</v>
      </c>
      <c r="Y97" s="11" t="s">
        <v>38</v>
      </c>
      <c r="Z97" s="11" t="s">
        <v>39</v>
      </c>
      <c r="AA97" s="11" t="s">
        <v>39</v>
      </c>
      <c r="AB97" s="11" t="s">
        <v>39</v>
      </c>
      <c r="AC97" s="11" t="s">
        <v>39</v>
      </c>
      <c r="AD97" s="1">
        <v>41969</v>
      </c>
      <c r="AE97" s="19">
        <v>41944</v>
      </c>
    </row>
    <row r="98" spans="1:31" ht="15" customHeight="1" x14ac:dyDescent="0.25">
      <c r="A98" s="11" t="s">
        <v>411</v>
      </c>
      <c r="B98" s="11" t="s">
        <v>41</v>
      </c>
      <c r="D98" s="11" t="s">
        <v>48</v>
      </c>
      <c r="G98" s="26" t="s">
        <v>584</v>
      </c>
      <c r="H98" s="11" t="s">
        <v>126</v>
      </c>
      <c r="J98" s="3">
        <v>4</v>
      </c>
      <c r="K98" s="3">
        <v>4</v>
      </c>
      <c r="L98" s="3">
        <v>4</v>
      </c>
      <c r="M98" s="3">
        <v>5</v>
      </c>
      <c r="N98" s="3">
        <v>4</v>
      </c>
      <c r="O98" s="3">
        <v>4</v>
      </c>
      <c r="P98" s="3">
        <v>4</v>
      </c>
      <c r="Q98" s="3">
        <v>4</v>
      </c>
      <c r="R98" s="3">
        <v>4</v>
      </c>
      <c r="S98" s="3">
        <v>3</v>
      </c>
      <c r="T98" s="3">
        <v>4</v>
      </c>
      <c r="U98" s="11" t="s">
        <v>38</v>
      </c>
      <c r="AD98" s="1">
        <v>41949</v>
      </c>
      <c r="AE98" s="19">
        <v>41944</v>
      </c>
    </row>
    <row r="99" spans="1:31" ht="15" customHeight="1" x14ac:dyDescent="0.25">
      <c r="A99" s="11" t="s">
        <v>459</v>
      </c>
      <c r="B99" s="11" t="s">
        <v>53</v>
      </c>
      <c r="D99" s="11" t="s">
        <v>433</v>
      </c>
      <c r="F99" s="11" t="s">
        <v>460</v>
      </c>
      <c r="G99" s="27" t="s">
        <v>433</v>
      </c>
      <c r="H99" s="11" t="s">
        <v>126</v>
      </c>
      <c r="J99" s="3">
        <v>4</v>
      </c>
      <c r="K99" s="3">
        <v>4</v>
      </c>
      <c r="L99" s="3">
        <v>3</v>
      </c>
      <c r="M99" s="3">
        <v>1</v>
      </c>
      <c r="N99" s="3">
        <v>4</v>
      </c>
      <c r="O99" s="3">
        <v>4</v>
      </c>
      <c r="P99" s="3">
        <v>4</v>
      </c>
      <c r="Q99" s="3">
        <v>4</v>
      </c>
      <c r="R99" s="3">
        <v>4</v>
      </c>
      <c r="S99" s="3">
        <v>4</v>
      </c>
      <c r="T99" s="3">
        <v>4</v>
      </c>
      <c r="U99" s="11" t="s">
        <v>38</v>
      </c>
      <c r="AD99" s="1">
        <v>41959</v>
      </c>
      <c r="AE99" s="19">
        <v>41944</v>
      </c>
    </row>
    <row r="100" spans="1:31" ht="15" customHeight="1" x14ac:dyDescent="0.25">
      <c r="A100" s="11" t="s">
        <v>477</v>
      </c>
      <c r="B100" s="11" t="s">
        <v>53</v>
      </c>
      <c r="D100" s="11" t="s">
        <v>433</v>
      </c>
      <c r="G100" s="11" t="s">
        <v>433</v>
      </c>
      <c r="H100" s="11" t="s">
        <v>149</v>
      </c>
      <c r="J100" s="3">
        <v>4</v>
      </c>
      <c r="K100" s="3">
        <v>4</v>
      </c>
      <c r="L100" s="3">
        <v>4</v>
      </c>
      <c r="M100" s="3">
        <v>3</v>
      </c>
      <c r="N100" s="3">
        <v>4</v>
      </c>
      <c r="O100" s="3">
        <v>5</v>
      </c>
      <c r="P100" s="3">
        <v>5</v>
      </c>
      <c r="Q100" s="3">
        <v>5</v>
      </c>
      <c r="R100" s="3">
        <v>4</v>
      </c>
      <c r="S100" s="3">
        <v>4</v>
      </c>
      <c r="T100" s="3">
        <v>1</v>
      </c>
      <c r="U100" s="11" t="s">
        <v>38</v>
      </c>
      <c r="AD100" s="1">
        <v>41991</v>
      </c>
      <c r="AE100" s="19">
        <v>41944</v>
      </c>
    </row>
    <row r="101" spans="1:31" ht="15" customHeight="1" x14ac:dyDescent="0.25">
      <c r="A101" s="11" t="s">
        <v>455</v>
      </c>
      <c r="B101" s="11" t="s">
        <v>65</v>
      </c>
      <c r="D101" s="11" t="s">
        <v>433</v>
      </c>
      <c r="F101" s="11" t="s">
        <v>456</v>
      </c>
      <c r="G101" s="28" t="s">
        <v>592</v>
      </c>
      <c r="H101" s="11" t="s">
        <v>135</v>
      </c>
      <c r="J101" s="3">
        <v>4</v>
      </c>
      <c r="K101" s="3">
        <v>4</v>
      </c>
      <c r="L101" s="3">
        <v>4</v>
      </c>
      <c r="M101" s="3">
        <v>3</v>
      </c>
      <c r="N101" s="3">
        <v>4</v>
      </c>
      <c r="O101" s="3">
        <v>4</v>
      </c>
      <c r="P101" s="3">
        <v>4</v>
      </c>
      <c r="Q101" s="3">
        <v>4</v>
      </c>
      <c r="R101" s="3">
        <v>4</v>
      </c>
      <c r="S101" s="3">
        <v>4</v>
      </c>
      <c r="T101" s="3">
        <v>4</v>
      </c>
      <c r="U101" s="11" t="s">
        <v>38</v>
      </c>
      <c r="AD101" s="1">
        <v>41957</v>
      </c>
      <c r="AE101" s="19">
        <v>41944</v>
      </c>
    </row>
    <row r="102" spans="1:31" ht="15" customHeight="1" x14ac:dyDescent="0.25">
      <c r="A102" s="11" t="s">
        <v>432</v>
      </c>
      <c r="B102" s="11" t="s">
        <v>41</v>
      </c>
      <c r="D102" s="11" t="s">
        <v>433</v>
      </c>
      <c r="G102" s="29" t="s">
        <v>433</v>
      </c>
      <c r="H102" s="11" t="s">
        <v>149</v>
      </c>
      <c r="J102" s="3">
        <v>5</v>
      </c>
      <c r="K102" s="3">
        <v>5</v>
      </c>
      <c r="L102" s="3">
        <v>5</v>
      </c>
      <c r="M102" s="3">
        <v>3</v>
      </c>
      <c r="N102" s="3">
        <v>5</v>
      </c>
      <c r="O102" s="3">
        <v>5</v>
      </c>
      <c r="P102" s="3">
        <v>5</v>
      </c>
      <c r="Q102" s="3">
        <v>4</v>
      </c>
      <c r="R102" s="3">
        <v>4</v>
      </c>
      <c r="S102" s="3">
        <v>4</v>
      </c>
      <c r="T102" s="3">
        <v>4</v>
      </c>
      <c r="U102" s="11" t="s">
        <v>38</v>
      </c>
      <c r="Y102" s="11" t="s">
        <v>39</v>
      </c>
      <c r="Z102" s="11" t="s">
        <v>39</v>
      </c>
      <c r="AA102" s="11" t="s">
        <v>39</v>
      </c>
      <c r="AB102" s="11" t="s">
        <v>38</v>
      </c>
      <c r="AC102" s="11" t="s">
        <v>39</v>
      </c>
      <c r="AD102" s="1">
        <v>41951</v>
      </c>
      <c r="AE102" s="19">
        <v>41944</v>
      </c>
    </row>
    <row r="103" spans="1:31" ht="15" customHeight="1" x14ac:dyDescent="0.25">
      <c r="A103" s="11" t="s">
        <v>439</v>
      </c>
      <c r="B103" s="11" t="s">
        <v>53</v>
      </c>
      <c r="D103" s="11" t="s">
        <v>155</v>
      </c>
      <c r="G103" s="30" t="s">
        <v>156</v>
      </c>
      <c r="H103" s="11" t="s">
        <v>50</v>
      </c>
      <c r="J103" s="3">
        <v>3</v>
      </c>
      <c r="K103" s="3">
        <v>2</v>
      </c>
      <c r="L103" s="3">
        <v>3</v>
      </c>
      <c r="M103" s="3">
        <v>3</v>
      </c>
      <c r="N103" s="3">
        <v>2</v>
      </c>
      <c r="O103" s="3">
        <v>2</v>
      </c>
      <c r="P103" s="3">
        <v>3</v>
      </c>
      <c r="Q103" s="3">
        <v>2</v>
      </c>
      <c r="R103" s="3">
        <v>1</v>
      </c>
      <c r="S103" s="3">
        <v>2</v>
      </c>
      <c r="T103" s="3">
        <v>3</v>
      </c>
      <c r="U103" s="11" t="s">
        <v>38</v>
      </c>
      <c r="Y103" s="11" t="s">
        <v>39</v>
      </c>
      <c r="Z103" s="11" t="s">
        <v>39</v>
      </c>
      <c r="AA103" s="11" t="s">
        <v>38</v>
      </c>
      <c r="AB103" s="11" t="s">
        <v>39</v>
      </c>
      <c r="AC103" s="11" t="s">
        <v>39</v>
      </c>
      <c r="AD103" s="1">
        <v>41953</v>
      </c>
      <c r="AE103" s="19">
        <v>41944</v>
      </c>
    </row>
    <row r="104" spans="1:31" ht="15" customHeight="1" x14ac:dyDescent="0.25">
      <c r="A104" s="11" t="s">
        <v>440</v>
      </c>
      <c r="B104" s="11" t="s">
        <v>53</v>
      </c>
      <c r="D104" s="11" t="s">
        <v>155</v>
      </c>
      <c r="G104" s="11" t="s">
        <v>156</v>
      </c>
      <c r="H104" s="11" t="s">
        <v>73</v>
      </c>
      <c r="I104" s="11" t="s">
        <v>441</v>
      </c>
      <c r="J104" s="3">
        <v>4</v>
      </c>
      <c r="K104" s="3">
        <v>4</v>
      </c>
      <c r="L104" s="3">
        <v>3</v>
      </c>
      <c r="M104" s="3">
        <v>4</v>
      </c>
      <c r="N104" s="3">
        <v>3</v>
      </c>
      <c r="O104" s="3">
        <v>2</v>
      </c>
      <c r="P104" s="3">
        <v>3</v>
      </c>
      <c r="Q104" s="3">
        <v>3</v>
      </c>
      <c r="R104" s="3">
        <v>3</v>
      </c>
      <c r="S104" s="3">
        <v>3</v>
      </c>
      <c r="T104" s="3">
        <v>3</v>
      </c>
      <c r="U104" s="139" t="s">
        <v>38</v>
      </c>
      <c r="Y104" s="11" t="s">
        <v>39</v>
      </c>
      <c r="Z104" s="11" t="s">
        <v>39</v>
      </c>
      <c r="AA104" s="11" t="s">
        <v>39</v>
      </c>
      <c r="AB104" s="11" t="s">
        <v>39</v>
      </c>
      <c r="AC104" s="11" t="s">
        <v>39</v>
      </c>
      <c r="AD104" s="1">
        <v>41953</v>
      </c>
      <c r="AE104" s="19">
        <v>41944</v>
      </c>
    </row>
    <row r="105" spans="1:31" ht="15" customHeight="1" x14ac:dyDescent="0.25">
      <c r="A105" s="11" t="s">
        <v>468</v>
      </c>
      <c r="B105" s="11" t="s">
        <v>53</v>
      </c>
      <c r="D105" s="11" t="s">
        <v>155</v>
      </c>
      <c r="G105" s="11" t="s">
        <v>156</v>
      </c>
      <c r="H105" s="11" t="s">
        <v>50</v>
      </c>
      <c r="J105" s="3">
        <v>4</v>
      </c>
      <c r="K105" s="3">
        <v>3</v>
      </c>
      <c r="L105" s="3">
        <v>2</v>
      </c>
      <c r="M105" s="3">
        <v>3</v>
      </c>
      <c r="N105" s="3">
        <v>3</v>
      </c>
      <c r="O105" s="3">
        <v>3</v>
      </c>
      <c r="P105" s="3">
        <v>3</v>
      </c>
      <c r="Q105" s="3">
        <v>3</v>
      </c>
      <c r="R105" s="3">
        <v>2</v>
      </c>
      <c r="S105" s="3">
        <v>3</v>
      </c>
      <c r="T105" s="3">
        <v>3</v>
      </c>
      <c r="U105" s="139" t="s">
        <v>38</v>
      </c>
      <c r="Y105" s="11" t="s">
        <v>39</v>
      </c>
      <c r="Z105" s="11" t="s">
        <v>39</v>
      </c>
      <c r="AA105" s="11" t="s">
        <v>39</v>
      </c>
      <c r="AB105" s="11" t="s">
        <v>39</v>
      </c>
      <c r="AC105" s="11" t="s">
        <v>39</v>
      </c>
      <c r="AD105" s="1">
        <v>41968</v>
      </c>
      <c r="AE105" s="19">
        <v>41944</v>
      </c>
    </row>
    <row r="106" spans="1:31" ht="15" customHeight="1" x14ac:dyDescent="0.25">
      <c r="A106" s="11" t="s">
        <v>400</v>
      </c>
      <c r="B106" s="11" t="s">
        <v>73</v>
      </c>
      <c r="C106" s="11" t="s">
        <v>401</v>
      </c>
      <c r="D106" s="11" t="s">
        <v>155</v>
      </c>
      <c r="G106" s="208" t="s">
        <v>584</v>
      </c>
      <c r="H106" s="11" t="s">
        <v>126</v>
      </c>
      <c r="J106" s="3">
        <v>5</v>
      </c>
      <c r="K106" s="3">
        <v>5</v>
      </c>
      <c r="L106" s="3">
        <v>4</v>
      </c>
      <c r="M106" s="3">
        <v>4</v>
      </c>
      <c r="N106" s="3">
        <v>4</v>
      </c>
      <c r="O106" s="3">
        <v>4</v>
      </c>
      <c r="P106" s="3">
        <v>4</v>
      </c>
      <c r="Q106" s="3">
        <v>4</v>
      </c>
      <c r="R106" s="3">
        <v>5</v>
      </c>
      <c r="S106" s="3">
        <v>5</v>
      </c>
      <c r="T106" s="3">
        <v>5</v>
      </c>
      <c r="U106" s="139" t="s">
        <v>38</v>
      </c>
      <c r="AD106" s="1">
        <v>41949</v>
      </c>
      <c r="AE106" s="19">
        <v>41944</v>
      </c>
    </row>
    <row r="107" spans="1:31" ht="15" customHeight="1" x14ac:dyDescent="0.25">
      <c r="A107" s="11" t="s">
        <v>383</v>
      </c>
      <c r="B107" s="11" t="s">
        <v>73</v>
      </c>
      <c r="C107" s="11" t="s">
        <v>384</v>
      </c>
      <c r="D107" s="11" t="s">
        <v>73</v>
      </c>
      <c r="E107" s="11" t="s">
        <v>385</v>
      </c>
      <c r="G107" s="208" t="s">
        <v>584</v>
      </c>
      <c r="H107" s="11" t="s">
        <v>135</v>
      </c>
      <c r="J107" s="3">
        <v>5</v>
      </c>
      <c r="K107" s="3">
        <v>4</v>
      </c>
      <c r="L107" s="3">
        <v>4</v>
      </c>
      <c r="M107" s="3">
        <v>3</v>
      </c>
      <c r="N107" s="3">
        <v>4</v>
      </c>
      <c r="O107" s="3">
        <v>4</v>
      </c>
      <c r="P107" s="3">
        <v>4</v>
      </c>
      <c r="Q107" s="3">
        <v>4</v>
      </c>
      <c r="R107" s="3">
        <v>4</v>
      </c>
      <c r="S107" s="3">
        <v>4</v>
      </c>
      <c r="T107" s="3">
        <v>3</v>
      </c>
      <c r="U107" s="11" t="s">
        <v>38</v>
      </c>
      <c r="AD107" s="1">
        <v>41949</v>
      </c>
      <c r="AE107" s="19">
        <v>41944</v>
      </c>
    </row>
    <row r="108" spans="1:31" ht="15" customHeight="1" x14ac:dyDescent="0.25">
      <c r="A108" s="11" t="s">
        <v>413</v>
      </c>
      <c r="B108" s="11" t="s">
        <v>53</v>
      </c>
      <c r="D108" s="11" t="s">
        <v>61</v>
      </c>
      <c r="G108" s="73" t="s">
        <v>360</v>
      </c>
      <c r="H108" s="11" t="s">
        <v>140</v>
      </c>
      <c r="J108" s="3">
        <v>4</v>
      </c>
      <c r="K108" s="3">
        <v>5</v>
      </c>
      <c r="L108" s="3">
        <v>5</v>
      </c>
      <c r="M108" s="3">
        <v>4</v>
      </c>
      <c r="N108" s="3">
        <v>5</v>
      </c>
      <c r="O108" s="3">
        <v>5</v>
      </c>
      <c r="P108" s="3">
        <v>5</v>
      </c>
      <c r="Q108" s="3">
        <v>5</v>
      </c>
      <c r="R108" s="3">
        <v>4</v>
      </c>
      <c r="S108" s="3">
        <v>4</v>
      </c>
      <c r="T108" s="3">
        <v>4</v>
      </c>
      <c r="U108" s="139" t="s">
        <v>38</v>
      </c>
      <c r="Y108" s="11" t="s">
        <v>38</v>
      </c>
      <c r="Z108" s="11" t="s">
        <v>39</v>
      </c>
      <c r="AA108" s="11" t="s">
        <v>39</v>
      </c>
      <c r="AB108" s="11" t="s">
        <v>38</v>
      </c>
      <c r="AC108" s="11" t="s">
        <v>39</v>
      </c>
      <c r="AD108" s="1">
        <v>41949</v>
      </c>
      <c r="AE108" s="19">
        <v>41944</v>
      </c>
    </row>
    <row r="109" spans="1:31" ht="15" customHeight="1" x14ac:dyDescent="0.25">
      <c r="A109" s="11" t="s">
        <v>475</v>
      </c>
      <c r="B109" s="11" t="s">
        <v>53</v>
      </c>
      <c r="D109" s="11" t="s">
        <v>61</v>
      </c>
      <c r="G109" s="73" t="s">
        <v>360</v>
      </c>
      <c r="H109" s="11" t="s">
        <v>50</v>
      </c>
      <c r="J109" s="3">
        <v>4</v>
      </c>
      <c r="K109" s="3">
        <v>1</v>
      </c>
      <c r="L109" s="3">
        <v>1</v>
      </c>
      <c r="M109" s="3">
        <v>4</v>
      </c>
      <c r="N109" s="3">
        <v>2</v>
      </c>
      <c r="O109" s="3">
        <v>2</v>
      </c>
      <c r="P109" s="3">
        <v>1</v>
      </c>
      <c r="Q109" s="3">
        <v>3</v>
      </c>
      <c r="R109" s="3">
        <v>4</v>
      </c>
      <c r="S109" s="3">
        <v>3</v>
      </c>
      <c r="T109" s="3">
        <v>1</v>
      </c>
      <c r="U109" s="139" t="s">
        <v>39</v>
      </c>
      <c r="V109" s="11" t="s">
        <v>470</v>
      </c>
      <c r="W109" s="11" t="s">
        <v>476</v>
      </c>
      <c r="X109" s="11" t="s">
        <v>38</v>
      </c>
      <c r="Y109" s="11" t="s">
        <v>38</v>
      </c>
      <c r="Z109" s="11" t="s">
        <v>39</v>
      </c>
      <c r="AA109" s="11" t="s">
        <v>38</v>
      </c>
      <c r="AB109" s="11" t="s">
        <v>39</v>
      </c>
      <c r="AC109" s="11" t="s">
        <v>39</v>
      </c>
      <c r="AD109" s="1">
        <v>41975</v>
      </c>
      <c r="AE109" s="19">
        <v>41944</v>
      </c>
    </row>
    <row r="110" spans="1:31" ht="15" customHeight="1" x14ac:dyDescent="0.25">
      <c r="A110" s="11" t="s">
        <v>467</v>
      </c>
      <c r="B110" s="11" t="s">
        <v>47</v>
      </c>
      <c r="D110" s="11" t="s">
        <v>61</v>
      </c>
      <c r="G110" s="73" t="s">
        <v>360</v>
      </c>
      <c r="H110" s="11" t="s">
        <v>50</v>
      </c>
      <c r="J110" s="3">
        <v>4</v>
      </c>
      <c r="K110" s="3">
        <v>4</v>
      </c>
      <c r="L110" s="3">
        <v>3</v>
      </c>
      <c r="M110" s="3">
        <v>3</v>
      </c>
      <c r="N110" s="3">
        <v>4</v>
      </c>
      <c r="O110" s="3">
        <v>4</v>
      </c>
      <c r="P110" s="3">
        <v>4</v>
      </c>
      <c r="Q110" s="3">
        <v>4</v>
      </c>
      <c r="R110" s="3">
        <v>5</v>
      </c>
      <c r="S110" s="3">
        <v>2</v>
      </c>
      <c r="T110" s="3">
        <v>3</v>
      </c>
      <c r="U110" s="139" t="s">
        <v>38</v>
      </c>
      <c r="Y110" s="11" t="s">
        <v>38</v>
      </c>
      <c r="Z110" s="11" t="s">
        <v>39</v>
      </c>
      <c r="AC110" s="11" t="s">
        <v>39</v>
      </c>
      <c r="AD110" s="1">
        <v>41967</v>
      </c>
      <c r="AE110" s="19">
        <v>41944</v>
      </c>
    </row>
    <row r="111" spans="1:31" ht="15" customHeight="1" x14ac:dyDescent="0.25">
      <c r="A111" s="11" t="s">
        <v>454</v>
      </c>
      <c r="B111" s="11" t="s">
        <v>56</v>
      </c>
      <c r="D111" s="11" t="s">
        <v>61</v>
      </c>
      <c r="G111" s="73" t="s">
        <v>360</v>
      </c>
      <c r="H111" s="11" t="s">
        <v>33</v>
      </c>
      <c r="J111" s="3">
        <v>5</v>
      </c>
      <c r="K111" s="3">
        <v>5</v>
      </c>
      <c r="L111" s="3">
        <v>4</v>
      </c>
      <c r="M111" s="3">
        <v>2</v>
      </c>
      <c r="N111" s="3">
        <v>5</v>
      </c>
      <c r="O111" s="3">
        <v>5</v>
      </c>
      <c r="P111" s="3">
        <v>5</v>
      </c>
      <c r="Q111" s="3">
        <v>4</v>
      </c>
      <c r="R111" s="3">
        <v>5</v>
      </c>
      <c r="S111" s="3">
        <v>5</v>
      </c>
      <c r="T111" s="3">
        <v>1</v>
      </c>
      <c r="U111" s="139" t="s">
        <v>38</v>
      </c>
      <c r="Y111" s="11" t="s">
        <v>39</v>
      </c>
      <c r="Z111" s="11" t="s">
        <v>39</v>
      </c>
      <c r="AA111" s="11" t="s">
        <v>38</v>
      </c>
      <c r="AB111" s="11" t="s">
        <v>39</v>
      </c>
      <c r="AC111" s="11" t="s">
        <v>39</v>
      </c>
      <c r="AD111" s="1">
        <v>41957</v>
      </c>
      <c r="AE111" s="19">
        <v>41944</v>
      </c>
    </row>
    <row r="112" spans="1:31" ht="15" customHeight="1" x14ac:dyDescent="0.25">
      <c r="A112" s="11" t="s">
        <v>391</v>
      </c>
      <c r="B112" s="11" t="s">
        <v>65</v>
      </c>
      <c r="D112" s="11" t="s">
        <v>61</v>
      </c>
      <c r="G112" s="73" t="s">
        <v>360</v>
      </c>
      <c r="H112" s="11" t="s">
        <v>33</v>
      </c>
      <c r="J112" s="3">
        <v>5</v>
      </c>
      <c r="K112" s="3">
        <v>4</v>
      </c>
      <c r="L112" s="3">
        <v>3</v>
      </c>
      <c r="M112" s="3">
        <v>3</v>
      </c>
      <c r="N112" s="3">
        <v>4</v>
      </c>
      <c r="O112" s="3">
        <v>5</v>
      </c>
      <c r="P112" s="3">
        <v>5</v>
      </c>
      <c r="Q112" s="3">
        <v>5</v>
      </c>
      <c r="R112" s="3">
        <v>5</v>
      </c>
      <c r="S112" s="3">
        <v>5</v>
      </c>
      <c r="T112" s="3">
        <v>5</v>
      </c>
      <c r="U112" s="11" t="s">
        <v>38</v>
      </c>
      <c r="Y112" s="11" t="s">
        <v>39</v>
      </c>
      <c r="Z112" s="11" t="s">
        <v>39</v>
      </c>
      <c r="AA112" s="11" t="s">
        <v>38</v>
      </c>
      <c r="AB112" s="11" t="s">
        <v>39</v>
      </c>
      <c r="AC112" s="11" t="s">
        <v>39</v>
      </c>
      <c r="AD112" s="1">
        <v>41949</v>
      </c>
      <c r="AE112" s="19">
        <v>41944</v>
      </c>
    </row>
    <row r="113" spans="1:31" ht="15" customHeight="1" x14ac:dyDescent="0.25">
      <c r="A113" s="11" t="s">
        <v>434</v>
      </c>
      <c r="B113" s="11" t="s">
        <v>65</v>
      </c>
      <c r="D113" s="11" t="s">
        <v>61</v>
      </c>
      <c r="G113" s="73" t="s">
        <v>360</v>
      </c>
      <c r="H113" s="11" t="s">
        <v>33</v>
      </c>
      <c r="J113" s="3">
        <v>4</v>
      </c>
      <c r="K113" s="3">
        <v>4</v>
      </c>
      <c r="L113" s="3">
        <v>4</v>
      </c>
      <c r="M113" s="3">
        <v>4</v>
      </c>
      <c r="N113" s="3">
        <v>4</v>
      </c>
      <c r="O113" s="3">
        <v>4</v>
      </c>
      <c r="P113" s="3">
        <v>4</v>
      </c>
      <c r="Q113" s="3">
        <v>5</v>
      </c>
      <c r="R113" s="3">
        <v>4</v>
      </c>
      <c r="S113" s="3">
        <v>4</v>
      </c>
      <c r="T113" s="3">
        <v>4</v>
      </c>
      <c r="U113" s="139" t="s">
        <v>38</v>
      </c>
      <c r="Y113" s="11" t="s">
        <v>39</v>
      </c>
      <c r="Z113" s="11" t="s">
        <v>39</v>
      </c>
      <c r="AA113" s="11" t="s">
        <v>39</v>
      </c>
      <c r="AB113" s="11" t="s">
        <v>39</v>
      </c>
      <c r="AC113" s="11" t="s">
        <v>39</v>
      </c>
      <c r="AD113" s="1">
        <v>41952</v>
      </c>
      <c r="AE113" s="19">
        <v>41944</v>
      </c>
    </row>
    <row r="114" spans="1:31" ht="15" customHeight="1" x14ac:dyDescent="0.25">
      <c r="A114" s="11" t="s">
        <v>449</v>
      </c>
      <c r="B114" s="11" t="s">
        <v>41</v>
      </c>
      <c r="D114" s="11" t="s">
        <v>61</v>
      </c>
      <c r="G114" s="73" t="s">
        <v>360</v>
      </c>
      <c r="H114" s="11" t="s">
        <v>126</v>
      </c>
      <c r="J114" s="3">
        <v>4</v>
      </c>
      <c r="K114" s="3">
        <v>4</v>
      </c>
      <c r="L114" s="3">
        <v>4</v>
      </c>
      <c r="M114" s="3">
        <v>4</v>
      </c>
      <c r="N114" s="3">
        <v>4</v>
      </c>
      <c r="O114" s="3">
        <v>4</v>
      </c>
      <c r="P114" s="3">
        <v>5</v>
      </c>
      <c r="Q114" s="3">
        <v>4</v>
      </c>
      <c r="R114" s="3">
        <v>4</v>
      </c>
      <c r="S114" s="3">
        <v>4</v>
      </c>
      <c r="T114" s="3">
        <v>4</v>
      </c>
      <c r="U114" s="139" t="s">
        <v>38</v>
      </c>
      <c r="AD114" s="1">
        <v>41955</v>
      </c>
      <c r="AE114" s="19">
        <v>41944</v>
      </c>
    </row>
    <row r="115" spans="1:31" ht="15" customHeight="1" x14ac:dyDescent="0.25">
      <c r="A115" s="11" t="s">
        <v>423</v>
      </c>
      <c r="B115" s="11" t="s">
        <v>53</v>
      </c>
      <c r="D115" s="11" t="s">
        <v>119</v>
      </c>
      <c r="G115" s="73" t="s">
        <v>119</v>
      </c>
      <c r="H115" s="11" t="s">
        <v>33</v>
      </c>
      <c r="J115" s="3">
        <v>5</v>
      </c>
      <c r="K115" s="3">
        <v>5</v>
      </c>
      <c r="L115" s="3">
        <v>4</v>
      </c>
      <c r="M115" s="3">
        <v>4</v>
      </c>
      <c r="N115" s="3">
        <v>4</v>
      </c>
      <c r="O115" s="3">
        <v>4</v>
      </c>
      <c r="P115" s="3">
        <v>4</v>
      </c>
      <c r="Q115" s="3">
        <v>4</v>
      </c>
      <c r="R115" s="3">
        <v>4</v>
      </c>
      <c r="S115" s="3">
        <v>4</v>
      </c>
      <c r="T115" s="3">
        <v>4</v>
      </c>
      <c r="U115" s="139" t="s">
        <v>38</v>
      </c>
      <c r="Y115" s="11" t="s">
        <v>39</v>
      </c>
      <c r="Z115" s="11" t="s">
        <v>39</v>
      </c>
      <c r="AA115" s="11" t="s">
        <v>38</v>
      </c>
      <c r="AB115" s="11" t="s">
        <v>39</v>
      </c>
      <c r="AC115" s="11" t="s">
        <v>39</v>
      </c>
      <c r="AD115" s="1">
        <v>41950</v>
      </c>
      <c r="AE115" s="19">
        <v>41944</v>
      </c>
    </row>
    <row r="116" spans="1:31" ht="15" customHeight="1" x14ac:dyDescent="0.25">
      <c r="A116" s="11" t="s">
        <v>397</v>
      </c>
      <c r="B116" s="11" t="s">
        <v>73</v>
      </c>
      <c r="C116" s="11" t="s">
        <v>398</v>
      </c>
      <c r="D116" s="11" t="s">
        <v>119</v>
      </c>
      <c r="G116" s="208" t="s">
        <v>584</v>
      </c>
      <c r="H116" s="11" t="s">
        <v>140</v>
      </c>
      <c r="J116" s="3">
        <v>3</v>
      </c>
      <c r="K116" s="3">
        <v>2</v>
      </c>
      <c r="L116" s="3">
        <v>3</v>
      </c>
      <c r="M116" s="3">
        <v>3</v>
      </c>
      <c r="N116" s="3">
        <v>4</v>
      </c>
      <c r="O116" s="3">
        <v>3</v>
      </c>
      <c r="P116" s="3">
        <v>3</v>
      </c>
      <c r="Q116" s="3">
        <v>2</v>
      </c>
      <c r="R116" s="3">
        <v>2</v>
      </c>
      <c r="S116" s="3">
        <v>3</v>
      </c>
      <c r="T116" s="3">
        <v>3</v>
      </c>
      <c r="U116" s="139" t="s">
        <v>39</v>
      </c>
      <c r="V116" s="11" t="s">
        <v>172</v>
      </c>
      <c r="X116" s="11" t="s">
        <v>38</v>
      </c>
      <c r="Y116" s="11" t="s">
        <v>39</v>
      </c>
      <c r="Z116" s="11" t="s">
        <v>39</v>
      </c>
      <c r="AD116" s="1">
        <v>41949</v>
      </c>
      <c r="AE116" s="19">
        <v>41944</v>
      </c>
    </row>
    <row r="117" spans="1:31" ht="15" customHeight="1" x14ac:dyDescent="0.25">
      <c r="A117" s="11" t="s">
        <v>452</v>
      </c>
      <c r="B117" s="11" t="s">
        <v>65</v>
      </c>
      <c r="D117" s="11" t="s">
        <v>119</v>
      </c>
      <c r="G117" s="11" t="s">
        <v>119</v>
      </c>
      <c r="H117" s="11" t="s">
        <v>33</v>
      </c>
      <c r="J117" s="3">
        <v>4</v>
      </c>
      <c r="K117" s="3">
        <v>4</v>
      </c>
      <c r="L117" s="3">
        <v>3</v>
      </c>
      <c r="M117" s="3">
        <v>3</v>
      </c>
      <c r="N117" s="3">
        <v>4</v>
      </c>
      <c r="O117" s="3">
        <v>4</v>
      </c>
      <c r="P117" s="3">
        <v>5</v>
      </c>
      <c r="Q117" s="3">
        <v>5</v>
      </c>
      <c r="R117" s="3">
        <v>4</v>
      </c>
      <c r="S117" s="3">
        <v>3</v>
      </c>
      <c r="T117" s="3">
        <v>4</v>
      </c>
      <c r="U117" s="139" t="s">
        <v>38</v>
      </c>
      <c r="Y117" s="11" t="s">
        <v>39</v>
      </c>
      <c r="Z117" s="11" t="s">
        <v>39</v>
      </c>
      <c r="AA117" s="11" t="s">
        <v>39</v>
      </c>
      <c r="AB117" s="11" t="s">
        <v>39</v>
      </c>
      <c r="AC117" s="11" t="s">
        <v>38</v>
      </c>
      <c r="AD117" s="1">
        <v>41956</v>
      </c>
      <c r="AE117" s="19">
        <v>41944</v>
      </c>
    </row>
    <row r="118" spans="1:31" ht="15" customHeight="1" x14ac:dyDescent="0.25">
      <c r="A118" s="11" t="s">
        <v>430</v>
      </c>
      <c r="B118" s="11" t="s">
        <v>53</v>
      </c>
      <c r="D118" s="11" t="s">
        <v>103</v>
      </c>
      <c r="G118" s="11" t="s">
        <v>584</v>
      </c>
      <c r="H118" s="11" t="s">
        <v>129</v>
      </c>
      <c r="J118" s="3">
        <v>3</v>
      </c>
      <c r="K118" s="3">
        <v>2</v>
      </c>
      <c r="L118" s="3">
        <v>4</v>
      </c>
      <c r="M118" s="3">
        <v>1</v>
      </c>
      <c r="N118" s="3">
        <v>2</v>
      </c>
      <c r="O118" s="3">
        <v>2</v>
      </c>
      <c r="P118" s="3">
        <v>2</v>
      </c>
      <c r="Q118" s="3">
        <v>3</v>
      </c>
      <c r="R118" s="3">
        <v>2</v>
      </c>
      <c r="S118" s="3">
        <v>5</v>
      </c>
      <c r="T118" s="3">
        <v>2</v>
      </c>
      <c r="U118" s="139" t="s">
        <v>39</v>
      </c>
      <c r="V118" s="11" t="s">
        <v>431</v>
      </c>
      <c r="X118" s="11" t="s">
        <v>38</v>
      </c>
      <c r="AD118" s="1">
        <v>41951</v>
      </c>
      <c r="AE118" s="19">
        <v>41944</v>
      </c>
    </row>
    <row r="119" spans="1:31" ht="15" customHeight="1" x14ac:dyDescent="0.25">
      <c r="A119" s="11" t="s">
        <v>458</v>
      </c>
      <c r="B119" s="11" t="s">
        <v>53</v>
      </c>
      <c r="D119" s="11" t="s">
        <v>103</v>
      </c>
      <c r="G119" s="31" t="s">
        <v>584</v>
      </c>
      <c r="H119" s="11" t="s">
        <v>129</v>
      </c>
      <c r="J119" s="3">
        <v>2</v>
      </c>
      <c r="K119" s="3">
        <v>2</v>
      </c>
      <c r="L119" s="3">
        <v>4</v>
      </c>
      <c r="M119" s="3">
        <v>2</v>
      </c>
      <c r="N119" s="3">
        <v>3</v>
      </c>
      <c r="O119" s="3">
        <v>3</v>
      </c>
      <c r="P119" s="3">
        <v>3</v>
      </c>
      <c r="Q119" s="3">
        <v>3</v>
      </c>
      <c r="R119" s="3">
        <v>2</v>
      </c>
      <c r="S119" s="3">
        <v>5</v>
      </c>
      <c r="T119" s="3">
        <v>2</v>
      </c>
      <c r="U119" s="11" t="s">
        <v>39</v>
      </c>
      <c r="V119" s="11" t="s">
        <v>431</v>
      </c>
      <c r="X119" s="11" t="s">
        <v>38</v>
      </c>
      <c r="AD119" s="1">
        <v>41958</v>
      </c>
      <c r="AE119" s="19">
        <v>41944</v>
      </c>
    </row>
    <row r="120" spans="1:31" ht="15" customHeight="1" x14ac:dyDescent="0.25">
      <c r="A120" s="11" t="s">
        <v>469</v>
      </c>
      <c r="B120" s="11" t="s">
        <v>53</v>
      </c>
      <c r="D120" s="11" t="s">
        <v>103</v>
      </c>
      <c r="G120" s="73" t="s">
        <v>584</v>
      </c>
      <c r="H120" s="11" t="s">
        <v>129</v>
      </c>
      <c r="J120" s="3">
        <v>2</v>
      </c>
      <c r="K120" s="3">
        <v>3</v>
      </c>
      <c r="L120" s="3">
        <v>4</v>
      </c>
      <c r="M120" s="3">
        <v>2</v>
      </c>
      <c r="N120" s="3">
        <v>3</v>
      </c>
      <c r="O120" s="3">
        <v>4</v>
      </c>
      <c r="P120" s="3">
        <v>2</v>
      </c>
      <c r="Q120" s="3">
        <v>5</v>
      </c>
      <c r="R120" s="3">
        <v>2</v>
      </c>
      <c r="S120" s="3">
        <v>2</v>
      </c>
      <c r="T120" s="3">
        <v>2</v>
      </c>
      <c r="U120" s="139" t="s">
        <v>39</v>
      </c>
      <c r="V120" s="11" t="s">
        <v>470</v>
      </c>
      <c r="W120" s="11" t="s">
        <v>471</v>
      </c>
      <c r="X120" s="11" t="s">
        <v>38</v>
      </c>
      <c r="AD120" s="1">
        <v>41969</v>
      </c>
      <c r="AE120" s="19">
        <v>41944</v>
      </c>
    </row>
    <row r="121" spans="1:31" ht="15" customHeight="1" x14ac:dyDescent="0.25">
      <c r="A121" s="11" t="s">
        <v>414</v>
      </c>
      <c r="B121" s="11" t="s">
        <v>68</v>
      </c>
      <c r="D121" s="11" t="s">
        <v>103</v>
      </c>
      <c r="F121" s="11" t="s">
        <v>415</v>
      </c>
      <c r="G121" s="73" t="s">
        <v>103</v>
      </c>
      <c r="H121" s="11" t="s">
        <v>33</v>
      </c>
      <c r="J121" s="3">
        <v>5</v>
      </c>
      <c r="K121" s="3">
        <v>2</v>
      </c>
      <c r="L121" s="3">
        <v>2</v>
      </c>
      <c r="M121" s="3">
        <v>2</v>
      </c>
      <c r="N121" s="3">
        <v>5</v>
      </c>
      <c r="O121" s="3">
        <v>5</v>
      </c>
      <c r="P121" s="3">
        <v>5</v>
      </c>
      <c r="Q121" s="3">
        <v>5</v>
      </c>
      <c r="R121" s="3">
        <v>5</v>
      </c>
      <c r="S121" s="3">
        <v>3</v>
      </c>
      <c r="T121" s="3">
        <v>2</v>
      </c>
      <c r="U121" s="11" t="s">
        <v>38</v>
      </c>
      <c r="Y121" s="11" t="s">
        <v>38</v>
      </c>
      <c r="Z121" s="11" t="s">
        <v>39</v>
      </c>
      <c r="AA121" s="11" t="s">
        <v>38</v>
      </c>
      <c r="AB121" s="11" t="s">
        <v>39</v>
      </c>
      <c r="AC121" s="11" t="s">
        <v>39</v>
      </c>
      <c r="AD121" s="1">
        <v>41950</v>
      </c>
      <c r="AE121" s="19">
        <v>41944</v>
      </c>
    </row>
    <row r="122" spans="1:31" ht="15" customHeight="1" x14ac:dyDescent="0.25">
      <c r="A122" s="11" t="s">
        <v>461</v>
      </c>
      <c r="B122" s="11" t="s">
        <v>68</v>
      </c>
      <c r="D122" s="11" t="s">
        <v>103</v>
      </c>
      <c r="G122" s="32" t="s">
        <v>584</v>
      </c>
      <c r="H122" s="11" t="s">
        <v>135</v>
      </c>
      <c r="J122" s="3">
        <v>3</v>
      </c>
      <c r="K122" s="3">
        <v>4</v>
      </c>
      <c r="L122" s="3">
        <v>4</v>
      </c>
      <c r="M122" s="3">
        <v>2</v>
      </c>
      <c r="N122" s="3">
        <v>3</v>
      </c>
      <c r="O122" s="3">
        <v>2</v>
      </c>
      <c r="P122" s="3">
        <v>4</v>
      </c>
      <c r="Q122" s="3">
        <v>2</v>
      </c>
      <c r="R122" s="3">
        <v>3</v>
      </c>
      <c r="S122" s="3">
        <v>4</v>
      </c>
      <c r="T122" s="3">
        <v>3</v>
      </c>
      <c r="U122" s="11" t="s">
        <v>38</v>
      </c>
      <c r="Y122" s="11" t="s">
        <v>39</v>
      </c>
      <c r="Z122" s="11" t="s">
        <v>39</v>
      </c>
      <c r="AA122" s="11" t="s">
        <v>39</v>
      </c>
      <c r="AB122" s="11" t="s">
        <v>38</v>
      </c>
      <c r="AC122" s="11" t="s">
        <v>39</v>
      </c>
      <c r="AD122" s="1">
        <v>41960</v>
      </c>
      <c r="AE122" s="19">
        <v>41944</v>
      </c>
    </row>
    <row r="123" spans="1:31" ht="15" customHeight="1" x14ac:dyDescent="0.25">
      <c r="A123" s="11" t="s">
        <v>408</v>
      </c>
      <c r="B123" s="11" t="s">
        <v>30</v>
      </c>
      <c r="D123" s="11" t="s">
        <v>31</v>
      </c>
      <c r="G123" s="73" t="s">
        <v>107</v>
      </c>
      <c r="H123" s="11" t="s">
        <v>50</v>
      </c>
      <c r="J123" s="3">
        <v>2</v>
      </c>
      <c r="K123" s="3">
        <v>4</v>
      </c>
      <c r="L123" s="3">
        <v>3</v>
      </c>
      <c r="M123" s="3">
        <v>4</v>
      </c>
      <c r="N123" s="3">
        <v>4</v>
      </c>
      <c r="O123" s="3">
        <v>4</v>
      </c>
      <c r="P123" s="3">
        <v>5</v>
      </c>
      <c r="Q123" s="3">
        <v>4</v>
      </c>
      <c r="R123" s="3">
        <v>4</v>
      </c>
      <c r="S123" s="3">
        <v>4</v>
      </c>
      <c r="T123" s="3">
        <v>4</v>
      </c>
      <c r="U123" s="11" t="s">
        <v>38</v>
      </c>
      <c r="Y123" s="11" t="s">
        <v>39</v>
      </c>
      <c r="Z123" s="11" t="s">
        <v>39</v>
      </c>
      <c r="AA123" s="11" t="s">
        <v>38</v>
      </c>
      <c r="AB123" s="11" t="s">
        <v>39</v>
      </c>
      <c r="AC123" s="11" t="s">
        <v>39</v>
      </c>
      <c r="AD123" s="1">
        <v>41949</v>
      </c>
      <c r="AE123" s="19">
        <v>41944</v>
      </c>
    </row>
    <row r="124" spans="1:31" ht="15" customHeight="1" x14ac:dyDescent="0.25">
      <c r="A124" s="11" t="s">
        <v>402</v>
      </c>
      <c r="B124" s="11" t="s">
        <v>109</v>
      </c>
      <c r="D124" s="11" t="s">
        <v>31</v>
      </c>
      <c r="F124" s="11" t="s">
        <v>403</v>
      </c>
      <c r="G124" s="73" t="s">
        <v>602</v>
      </c>
      <c r="H124" s="11" t="s">
        <v>149</v>
      </c>
      <c r="J124" s="3">
        <v>4</v>
      </c>
      <c r="K124" s="3">
        <v>3</v>
      </c>
      <c r="L124" s="3">
        <v>4</v>
      </c>
      <c r="M124" s="3">
        <v>3</v>
      </c>
      <c r="N124" s="3">
        <v>4</v>
      </c>
      <c r="O124" s="3">
        <v>3</v>
      </c>
      <c r="P124" s="3">
        <v>3</v>
      </c>
      <c r="Q124" s="3">
        <v>4</v>
      </c>
      <c r="R124" s="3">
        <v>4</v>
      </c>
      <c r="S124" s="3">
        <v>4</v>
      </c>
      <c r="T124" s="3">
        <v>3</v>
      </c>
      <c r="U124" s="11" t="s">
        <v>38</v>
      </c>
      <c r="AD124" s="1">
        <v>41949</v>
      </c>
      <c r="AE124" s="19">
        <v>41944</v>
      </c>
    </row>
    <row r="125" spans="1:31" ht="15" customHeight="1" x14ac:dyDescent="0.25">
      <c r="A125" s="11" t="s">
        <v>404</v>
      </c>
      <c r="B125" s="11" t="s">
        <v>109</v>
      </c>
      <c r="D125" s="11" t="s">
        <v>31</v>
      </c>
      <c r="G125" s="73" t="s">
        <v>584</v>
      </c>
      <c r="H125" s="11" t="s">
        <v>126</v>
      </c>
      <c r="J125" s="3">
        <v>4</v>
      </c>
      <c r="K125" s="3">
        <v>5</v>
      </c>
      <c r="L125" s="3">
        <v>4</v>
      </c>
      <c r="M125" s="3">
        <v>3</v>
      </c>
      <c r="N125" s="3">
        <v>4</v>
      </c>
      <c r="O125" s="3">
        <v>5</v>
      </c>
      <c r="P125" s="3">
        <v>5</v>
      </c>
      <c r="Q125" s="3">
        <v>5</v>
      </c>
      <c r="R125" s="3">
        <v>5</v>
      </c>
      <c r="S125" s="3">
        <v>5</v>
      </c>
      <c r="T125" s="3">
        <v>5</v>
      </c>
      <c r="U125" s="11" t="s">
        <v>38</v>
      </c>
      <c r="AD125" s="1">
        <v>41949</v>
      </c>
      <c r="AE125" s="19">
        <v>41944</v>
      </c>
    </row>
    <row r="126" spans="1:31" ht="15" customHeight="1" x14ac:dyDescent="0.25">
      <c r="A126" s="11" t="s">
        <v>437</v>
      </c>
      <c r="B126" s="11" t="s">
        <v>53</v>
      </c>
      <c r="D126" s="11" t="s">
        <v>31</v>
      </c>
      <c r="F126" s="11" t="s">
        <v>438</v>
      </c>
      <c r="G126" s="73" t="s">
        <v>107</v>
      </c>
      <c r="H126" s="11" t="s">
        <v>50</v>
      </c>
      <c r="J126" s="3">
        <v>4</v>
      </c>
      <c r="K126" s="3">
        <v>1</v>
      </c>
      <c r="L126" s="3">
        <v>1</v>
      </c>
      <c r="M126" s="3">
        <v>2</v>
      </c>
      <c r="N126" s="3">
        <v>2</v>
      </c>
      <c r="O126" s="3">
        <v>2</v>
      </c>
      <c r="P126" s="3">
        <v>2</v>
      </c>
      <c r="Q126" s="3">
        <v>4</v>
      </c>
      <c r="R126" s="3">
        <v>2</v>
      </c>
      <c r="S126" s="3">
        <v>3</v>
      </c>
      <c r="T126" s="3">
        <v>3</v>
      </c>
      <c r="U126" s="11" t="s">
        <v>38</v>
      </c>
      <c r="Y126" s="11" t="s">
        <v>39</v>
      </c>
      <c r="Z126" s="11" t="s">
        <v>39</v>
      </c>
      <c r="AA126" s="11" t="s">
        <v>38</v>
      </c>
      <c r="AB126" s="11" t="s">
        <v>39</v>
      </c>
      <c r="AC126" s="11" t="s">
        <v>38</v>
      </c>
      <c r="AD126" s="1">
        <v>41952</v>
      </c>
      <c r="AE126" s="19">
        <v>41944</v>
      </c>
    </row>
    <row r="127" spans="1:31" ht="15" customHeight="1" x14ac:dyDescent="0.25">
      <c r="A127" s="11" t="s">
        <v>399</v>
      </c>
      <c r="B127" s="11" t="s">
        <v>53</v>
      </c>
      <c r="D127" s="11" t="s">
        <v>31</v>
      </c>
      <c r="G127" s="73" t="s">
        <v>107</v>
      </c>
      <c r="H127" s="11" t="s">
        <v>50</v>
      </c>
      <c r="J127" s="3">
        <v>2</v>
      </c>
      <c r="K127" s="3">
        <v>1</v>
      </c>
      <c r="L127" s="3">
        <v>1</v>
      </c>
      <c r="M127" s="3">
        <v>1</v>
      </c>
      <c r="N127" s="3">
        <v>1</v>
      </c>
      <c r="O127" s="3">
        <v>1</v>
      </c>
      <c r="P127" s="3">
        <v>2</v>
      </c>
      <c r="Q127" s="3">
        <v>2</v>
      </c>
      <c r="R127" s="3">
        <v>2</v>
      </c>
      <c r="S127" s="3">
        <v>2</v>
      </c>
      <c r="T127" s="3">
        <v>1</v>
      </c>
      <c r="U127" s="11" t="s">
        <v>38</v>
      </c>
      <c r="Y127" s="11" t="s">
        <v>38</v>
      </c>
      <c r="Z127" s="11" t="s">
        <v>38</v>
      </c>
      <c r="AA127" s="11" t="s">
        <v>38</v>
      </c>
      <c r="AB127" s="11" t="s">
        <v>38</v>
      </c>
      <c r="AC127" s="11" t="s">
        <v>38</v>
      </c>
      <c r="AD127" s="1">
        <v>41949</v>
      </c>
      <c r="AE127" s="19">
        <v>41944</v>
      </c>
    </row>
    <row r="128" spans="1:31" ht="15" customHeight="1" x14ac:dyDescent="0.25">
      <c r="A128" s="11" t="s">
        <v>416</v>
      </c>
      <c r="B128" s="11" t="s">
        <v>53</v>
      </c>
      <c r="D128" s="11" t="s">
        <v>31</v>
      </c>
      <c r="G128" s="73" t="s">
        <v>107</v>
      </c>
      <c r="H128" s="11" t="s">
        <v>33</v>
      </c>
      <c r="J128" s="3">
        <v>2</v>
      </c>
      <c r="K128" s="3">
        <v>1</v>
      </c>
      <c r="L128" s="3">
        <v>2</v>
      </c>
      <c r="M128" s="3">
        <v>1</v>
      </c>
      <c r="N128" s="3">
        <v>5</v>
      </c>
      <c r="O128" s="3">
        <v>2</v>
      </c>
      <c r="P128" s="3">
        <v>2</v>
      </c>
      <c r="Q128" s="3">
        <v>3</v>
      </c>
      <c r="R128" s="3">
        <v>3</v>
      </c>
      <c r="S128" s="3">
        <v>2</v>
      </c>
      <c r="T128" s="3">
        <v>2</v>
      </c>
      <c r="U128" s="11" t="s">
        <v>38</v>
      </c>
      <c r="Y128" s="11" t="s">
        <v>38</v>
      </c>
      <c r="Z128" s="11" t="s">
        <v>39</v>
      </c>
      <c r="AA128" s="11" t="s">
        <v>38</v>
      </c>
      <c r="AB128" s="11" t="s">
        <v>39</v>
      </c>
      <c r="AC128" s="11" t="s">
        <v>39</v>
      </c>
      <c r="AD128" s="1">
        <v>41950</v>
      </c>
      <c r="AE128" s="19">
        <v>41944</v>
      </c>
    </row>
    <row r="129" spans="1:31" ht="15" customHeight="1" x14ac:dyDescent="0.25">
      <c r="A129" s="11" t="s">
        <v>390</v>
      </c>
      <c r="B129" s="11" t="s">
        <v>47</v>
      </c>
      <c r="D129" s="11" t="s">
        <v>31</v>
      </c>
      <c r="G129" s="73" t="s">
        <v>584</v>
      </c>
      <c r="H129" s="11" t="s">
        <v>149</v>
      </c>
      <c r="J129" s="3">
        <v>3</v>
      </c>
      <c r="K129" s="3">
        <v>4</v>
      </c>
      <c r="L129" s="3">
        <v>3</v>
      </c>
      <c r="M129" s="3">
        <v>5</v>
      </c>
      <c r="N129" s="3">
        <v>4</v>
      </c>
      <c r="O129" s="3">
        <v>5</v>
      </c>
      <c r="P129" s="3">
        <v>4</v>
      </c>
      <c r="Q129" s="3">
        <v>4</v>
      </c>
      <c r="R129" s="3">
        <v>5</v>
      </c>
      <c r="S129" s="3">
        <v>4</v>
      </c>
      <c r="T129" s="3">
        <v>4</v>
      </c>
      <c r="U129" s="11" t="s">
        <v>38</v>
      </c>
      <c r="AD129" s="1">
        <v>41949</v>
      </c>
      <c r="AE129" s="19">
        <v>41944</v>
      </c>
    </row>
    <row r="130" spans="1:31" ht="15" customHeight="1" x14ac:dyDescent="0.25">
      <c r="A130" s="11" t="s">
        <v>412</v>
      </c>
      <c r="B130" s="11" t="s">
        <v>56</v>
      </c>
      <c r="D130" s="11" t="s">
        <v>31</v>
      </c>
      <c r="G130" s="73" t="s">
        <v>107</v>
      </c>
      <c r="H130" s="11" t="s">
        <v>50</v>
      </c>
      <c r="J130" s="3">
        <v>3</v>
      </c>
      <c r="K130" s="3">
        <v>3</v>
      </c>
      <c r="L130" s="3">
        <v>1</v>
      </c>
      <c r="M130" s="3">
        <v>2</v>
      </c>
      <c r="N130" s="3">
        <v>2</v>
      </c>
      <c r="O130" s="3">
        <v>2</v>
      </c>
      <c r="P130" s="3">
        <v>1</v>
      </c>
      <c r="Q130" s="3">
        <v>2</v>
      </c>
      <c r="R130" s="3">
        <v>1</v>
      </c>
      <c r="S130" s="3">
        <v>1</v>
      </c>
      <c r="T130" s="3">
        <v>2</v>
      </c>
      <c r="U130" s="11" t="s">
        <v>38</v>
      </c>
      <c r="Y130" s="11" t="s">
        <v>38</v>
      </c>
      <c r="Z130" s="11" t="s">
        <v>39</v>
      </c>
      <c r="AA130" s="11" t="s">
        <v>38</v>
      </c>
      <c r="AB130" s="11" t="s">
        <v>39</v>
      </c>
      <c r="AC130" s="11" t="s">
        <v>39</v>
      </c>
      <c r="AD130" s="1">
        <v>41949</v>
      </c>
      <c r="AE130" s="19">
        <v>41944</v>
      </c>
    </row>
    <row r="131" spans="1:31" ht="15" customHeight="1" x14ac:dyDescent="0.25">
      <c r="A131" s="11" t="s">
        <v>426</v>
      </c>
      <c r="B131" s="11" t="s">
        <v>56</v>
      </c>
      <c r="D131" s="11" t="s">
        <v>31</v>
      </c>
      <c r="G131" s="73" t="s">
        <v>584</v>
      </c>
      <c r="H131" s="11" t="s">
        <v>135</v>
      </c>
      <c r="J131" s="3">
        <v>2</v>
      </c>
      <c r="K131" s="3">
        <v>5</v>
      </c>
      <c r="L131" s="3">
        <v>5</v>
      </c>
      <c r="M131" s="3">
        <v>4</v>
      </c>
      <c r="N131" s="3">
        <v>5</v>
      </c>
      <c r="O131" s="3">
        <v>4</v>
      </c>
      <c r="P131" s="3">
        <v>4</v>
      </c>
      <c r="Q131" s="3">
        <v>3</v>
      </c>
      <c r="R131" s="3">
        <v>4</v>
      </c>
      <c r="S131" s="3">
        <v>4</v>
      </c>
      <c r="T131" s="3">
        <v>4</v>
      </c>
      <c r="U131" s="11" t="s">
        <v>39</v>
      </c>
      <c r="V131" s="11" t="s">
        <v>195</v>
      </c>
      <c r="X131" s="11" t="s">
        <v>39</v>
      </c>
      <c r="Y131" s="11" t="s">
        <v>39</v>
      </c>
      <c r="Z131" s="11" t="s">
        <v>39</v>
      </c>
      <c r="AA131" s="11" t="s">
        <v>39</v>
      </c>
      <c r="AB131" s="11" t="s">
        <v>39</v>
      </c>
      <c r="AC131" s="11" t="s">
        <v>39</v>
      </c>
      <c r="AD131" s="1">
        <v>41950</v>
      </c>
      <c r="AE131" s="19">
        <v>41944</v>
      </c>
    </row>
    <row r="132" spans="1:31" ht="15" customHeight="1" x14ac:dyDescent="0.25">
      <c r="A132" s="11" t="s">
        <v>443</v>
      </c>
      <c r="B132" s="11" t="s">
        <v>56</v>
      </c>
      <c r="D132" s="11" t="s">
        <v>31</v>
      </c>
      <c r="G132" s="73" t="s">
        <v>107</v>
      </c>
      <c r="H132" s="11" t="s">
        <v>33</v>
      </c>
      <c r="J132" s="3">
        <v>4</v>
      </c>
      <c r="K132" s="3">
        <v>4</v>
      </c>
      <c r="L132" s="3">
        <v>4</v>
      </c>
      <c r="M132" s="3">
        <v>4</v>
      </c>
      <c r="N132" s="3">
        <v>4</v>
      </c>
      <c r="O132" s="3">
        <v>4</v>
      </c>
      <c r="P132" s="3">
        <v>4</v>
      </c>
      <c r="Q132" s="3">
        <v>4</v>
      </c>
      <c r="R132" s="3">
        <v>4</v>
      </c>
      <c r="S132" s="3">
        <v>4</v>
      </c>
      <c r="T132" s="3">
        <v>4</v>
      </c>
      <c r="U132" s="139" t="s">
        <v>38</v>
      </c>
      <c r="Y132" s="11" t="s">
        <v>39</v>
      </c>
      <c r="Z132" s="11" t="s">
        <v>39</v>
      </c>
      <c r="AA132" s="11" t="s">
        <v>39</v>
      </c>
      <c r="AB132" s="11" t="s">
        <v>39</v>
      </c>
      <c r="AC132" s="11" t="s">
        <v>39</v>
      </c>
      <c r="AD132" s="1">
        <v>41953</v>
      </c>
      <c r="AE132" s="19">
        <v>41944</v>
      </c>
    </row>
    <row r="133" spans="1:31" ht="15" customHeight="1" x14ac:dyDescent="0.25">
      <c r="A133" s="11" t="s">
        <v>386</v>
      </c>
      <c r="B133" s="11" t="s">
        <v>68</v>
      </c>
      <c r="D133" s="11" t="s">
        <v>31</v>
      </c>
      <c r="G133" s="130" t="s">
        <v>584</v>
      </c>
      <c r="H133" s="11" t="s">
        <v>135</v>
      </c>
      <c r="J133" s="3">
        <v>4</v>
      </c>
      <c r="K133" s="3">
        <v>4</v>
      </c>
      <c r="L133" s="3">
        <v>5</v>
      </c>
      <c r="M133" s="3">
        <v>2</v>
      </c>
      <c r="N133" s="3">
        <v>5</v>
      </c>
      <c r="O133" s="3">
        <v>4</v>
      </c>
      <c r="P133" s="3">
        <v>5</v>
      </c>
      <c r="Q133" s="3">
        <v>3</v>
      </c>
      <c r="R133" s="3">
        <v>2</v>
      </c>
      <c r="S133" s="3">
        <v>2</v>
      </c>
      <c r="T133" s="3">
        <v>5</v>
      </c>
      <c r="U133" s="139" t="s">
        <v>38</v>
      </c>
      <c r="Y133" s="11" t="s">
        <v>39</v>
      </c>
      <c r="Z133" s="11" t="s">
        <v>39</v>
      </c>
      <c r="AA133" s="11" t="s">
        <v>39</v>
      </c>
      <c r="AB133" s="11" t="s">
        <v>39</v>
      </c>
      <c r="AC133" s="11" t="s">
        <v>38</v>
      </c>
      <c r="AD133" s="1">
        <v>41949</v>
      </c>
      <c r="AE133" s="19">
        <v>41944</v>
      </c>
    </row>
    <row r="134" spans="1:31" ht="15" customHeight="1" x14ac:dyDescent="0.25">
      <c r="A134" s="11" t="s">
        <v>466</v>
      </c>
      <c r="B134" s="11" t="s">
        <v>68</v>
      </c>
      <c r="D134" s="11" t="s">
        <v>31</v>
      </c>
      <c r="G134" s="130" t="s">
        <v>584</v>
      </c>
      <c r="H134" s="11" t="s">
        <v>126</v>
      </c>
      <c r="J134" s="3">
        <v>5</v>
      </c>
      <c r="K134" s="3">
        <v>5</v>
      </c>
      <c r="L134" s="3">
        <v>5</v>
      </c>
      <c r="M134" s="3">
        <v>2</v>
      </c>
      <c r="N134" s="3">
        <v>5</v>
      </c>
      <c r="O134" s="3">
        <v>5</v>
      </c>
      <c r="P134" s="3">
        <v>5</v>
      </c>
      <c r="Q134" s="3">
        <v>5</v>
      </c>
      <c r="R134" s="3">
        <v>3</v>
      </c>
      <c r="S134" s="3">
        <v>3</v>
      </c>
      <c r="T134" s="3">
        <v>4</v>
      </c>
      <c r="U134" s="11" t="s">
        <v>38</v>
      </c>
      <c r="AD134" s="1">
        <v>41967</v>
      </c>
      <c r="AE134" s="19">
        <v>41944</v>
      </c>
    </row>
    <row r="135" spans="1:31" ht="15" customHeight="1" x14ac:dyDescent="0.25">
      <c r="A135" s="11" t="s">
        <v>444</v>
      </c>
      <c r="B135" s="149" t="s">
        <v>285</v>
      </c>
      <c r="D135" s="11" t="s">
        <v>31</v>
      </c>
      <c r="G135" s="149" t="s">
        <v>31</v>
      </c>
      <c r="H135" s="11" t="s">
        <v>135</v>
      </c>
      <c r="J135" s="3">
        <v>4</v>
      </c>
      <c r="K135" s="3">
        <v>3</v>
      </c>
      <c r="L135" s="3">
        <v>4</v>
      </c>
      <c r="M135" s="3">
        <v>3</v>
      </c>
      <c r="N135" s="3">
        <v>4</v>
      </c>
      <c r="O135" s="3">
        <v>4</v>
      </c>
      <c r="P135" s="3">
        <v>5</v>
      </c>
      <c r="Q135" s="3">
        <v>4</v>
      </c>
      <c r="R135" s="3">
        <v>4</v>
      </c>
      <c r="S135" s="3">
        <v>2</v>
      </c>
      <c r="T135" s="3">
        <v>3</v>
      </c>
      <c r="U135" s="11" t="s">
        <v>38</v>
      </c>
      <c r="AD135" s="1">
        <v>41954</v>
      </c>
      <c r="AE135" s="19">
        <v>41944</v>
      </c>
    </row>
    <row r="136" spans="1:31" ht="15" customHeight="1" x14ac:dyDescent="0.25">
      <c r="A136" s="11" t="s">
        <v>392</v>
      </c>
      <c r="B136" s="11" t="s">
        <v>65</v>
      </c>
      <c r="D136" s="11" t="s">
        <v>31</v>
      </c>
      <c r="F136" s="11" t="s">
        <v>393</v>
      </c>
      <c r="G136" s="35" t="s">
        <v>613</v>
      </c>
      <c r="H136" s="11" t="s">
        <v>126</v>
      </c>
      <c r="J136" s="3">
        <v>5</v>
      </c>
      <c r="K136" s="3">
        <v>5</v>
      </c>
      <c r="L136" s="3">
        <v>5</v>
      </c>
      <c r="M136" s="3">
        <v>5</v>
      </c>
      <c r="N136" s="3">
        <v>5</v>
      </c>
      <c r="O136" s="3">
        <v>5</v>
      </c>
      <c r="P136" s="3">
        <v>5</v>
      </c>
      <c r="Q136" s="3">
        <v>5</v>
      </c>
      <c r="R136" s="3">
        <v>5</v>
      </c>
      <c r="S136" s="3">
        <v>5</v>
      </c>
      <c r="T136" s="3">
        <v>1</v>
      </c>
      <c r="U136" s="11" t="s">
        <v>38</v>
      </c>
      <c r="Y136" s="11" t="s">
        <v>39</v>
      </c>
      <c r="Z136" s="11" t="s">
        <v>39</v>
      </c>
      <c r="AA136" s="11" t="s">
        <v>39</v>
      </c>
      <c r="AB136" s="11" t="s">
        <v>39</v>
      </c>
      <c r="AC136" s="11" t="s">
        <v>39</v>
      </c>
      <c r="AD136" s="1">
        <v>41949</v>
      </c>
      <c r="AE136" s="19">
        <v>41944</v>
      </c>
    </row>
    <row r="137" spans="1:31" ht="15" customHeight="1" x14ac:dyDescent="0.25">
      <c r="A137" s="11" t="s">
        <v>447</v>
      </c>
      <c r="B137" s="11" t="s">
        <v>65</v>
      </c>
      <c r="D137" s="11" t="s">
        <v>31</v>
      </c>
      <c r="F137" s="11" t="s">
        <v>448</v>
      </c>
      <c r="G137" s="33" t="s">
        <v>615</v>
      </c>
      <c r="H137" s="11" t="s">
        <v>50</v>
      </c>
      <c r="J137" s="3">
        <v>5</v>
      </c>
      <c r="K137" s="3">
        <v>5</v>
      </c>
      <c r="L137" s="3">
        <v>4</v>
      </c>
      <c r="M137" s="3">
        <v>4</v>
      </c>
      <c r="N137" s="3">
        <v>5</v>
      </c>
      <c r="O137" s="3">
        <v>4</v>
      </c>
      <c r="P137" s="3">
        <v>3</v>
      </c>
      <c r="Q137" s="3">
        <v>3</v>
      </c>
      <c r="R137" s="3">
        <v>5</v>
      </c>
      <c r="S137" s="3">
        <v>4</v>
      </c>
      <c r="T137" s="3">
        <v>4</v>
      </c>
      <c r="U137" s="11" t="s">
        <v>38</v>
      </c>
      <c r="Y137" s="11" t="s">
        <v>39</v>
      </c>
      <c r="Z137" s="11" t="s">
        <v>39</v>
      </c>
      <c r="AA137" s="11" t="s">
        <v>39</v>
      </c>
      <c r="AB137" s="11" t="s">
        <v>39</v>
      </c>
      <c r="AC137" s="11" t="s">
        <v>39</v>
      </c>
      <c r="AD137" s="1">
        <v>41955</v>
      </c>
      <c r="AE137" s="19">
        <v>41944</v>
      </c>
    </row>
    <row r="138" spans="1:31" ht="15" customHeight="1" x14ac:dyDescent="0.25">
      <c r="A138" s="11" t="s">
        <v>387</v>
      </c>
      <c r="B138" s="11" t="s">
        <v>65</v>
      </c>
      <c r="D138" s="11" t="s">
        <v>31</v>
      </c>
      <c r="G138" s="11" t="s">
        <v>107</v>
      </c>
      <c r="H138" s="11" t="s">
        <v>33</v>
      </c>
      <c r="J138" s="3">
        <v>5</v>
      </c>
      <c r="K138" s="3">
        <v>5</v>
      </c>
      <c r="L138" s="3">
        <v>3</v>
      </c>
      <c r="M138" s="3">
        <v>5</v>
      </c>
      <c r="N138" s="3">
        <v>5</v>
      </c>
      <c r="O138" s="3">
        <v>4</v>
      </c>
      <c r="P138" s="3">
        <v>5</v>
      </c>
      <c r="Q138" s="3">
        <v>5</v>
      </c>
      <c r="R138" s="3">
        <v>5</v>
      </c>
      <c r="S138" s="3">
        <v>4</v>
      </c>
      <c r="T138" s="3">
        <v>5</v>
      </c>
      <c r="U138" s="139" t="s">
        <v>38</v>
      </c>
      <c r="Y138" s="11" t="s">
        <v>39</v>
      </c>
      <c r="Z138" s="11" t="s">
        <v>39</v>
      </c>
      <c r="AA138" s="11" t="s">
        <v>39</v>
      </c>
      <c r="AB138" s="11" t="s">
        <v>39</v>
      </c>
      <c r="AC138" s="11" t="s">
        <v>39</v>
      </c>
      <c r="AD138" s="1">
        <v>41949</v>
      </c>
      <c r="AE138" s="19">
        <v>41944</v>
      </c>
    </row>
    <row r="139" spans="1:31" ht="15" customHeight="1" x14ac:dyDescent="0.25">
      <c r="A139" s="11" t="s">
        <v>395</v>
      </c>
      <c r="B139" s="11" t="s">
        <v>65</v>
      </c>
      <c r="D139" s="11" t="s">
        <v>31</v>
      </c>
      <c r="G139" s="34" t="s">
        <v>584</v>
      </c>
      <c r="H139" s="11" t="s">
        <v>132</v>
      </c>
      <c r="J139" s="3">
        <v>5</v>
      </c>
      <c r="K139" s="3">
        <v>4</v>
      </c>
      <c r="L139" s="3">
        <v>4</v>
      </c>
      <c r="M139" s="3">
        <v>3</v>
      </c>
      <c r="N139" s="3">
        <v>4</v>
      </c>
      <c r="O139" s="3">
        <v>4</v>
      </c>
      <c r="P139" s="3">
        <v>5</v>
      </c>
      <c r="Q139" s="3">
        <v>5</v>
      </c>
      <c r="R139" s="3">
        <v>4</v>
      </c>
      <c r="S139" s="3">
        <v>4</v>
      </c>
      <c r="T139" s="3">
        <v>4</v>
      </c>
      <c r="U139" s="11" t="s">
        <v>38</v>
      </c>
      <c r="Y139" s="11" t="s">
        <v>39</v>
      </c>
      <c r="Z139" s="11" t="s">
        <v>39</v>
      </c>
      <c r="AA139" s="11" t="s">
        <v>39</v>
      </c>
      <c r="AB139" s="11" t="s">
        <v>39</v>
      </c>
      <c r="AC139" s="11" t="s">
        <v>39</v>
      </c>
      <c r="AD139" s="1">
        <v>41949</v>
      </c>
      <c r="AE139" s="19">
        <v>41944</v>
      </c>
    </row>
    <row r="140" spans="1:31" ht="15" customHeight="1" x14ac:dyDescent="0.25">
      <c r="A140" s="11" t="s">
        <v>453</v>
      </c>
      <c r="B140" s="11" t="s">
        <v>65</v>
      </c>
      <c r="D140" s="11" t="s">
        <v>31</v>
      </c>
      <c r="G140" s="35" t="s">
        <v>107</v>
      </c>
      <c r="H140" s="11" t="s">
        <v>33</v>
      </c>
      <c r="J140" s="3">
        <v>5</v>
      </c>
      <c r="K140" s="3">
        <v>4</v>
      </c>
      <c r="L140" s="3">
        <v>2</v>
      </c>
      <c r="M140" s="3">
        <v>5</v>
      </c>
      <c r="N140" s="3">
        <v>4</v>
      </c>
      <c r="O140" s="3">
        <v>3</v>
      </c>
      <c r="P140" s="3">
        <v>3</v>
      </c>
      <c r="Q140" s="3">
        <v>4</v>
      </c>
      <c r="R140" s="3">
        <v>5</v>
      </c>
      <c r="S140" s="3">
        <v>3</v>
      </c>
      <c r="T140" s="3">
        <v>4</v>
      </c>
      <c r="U140" s="11" t="s">
        <v>38</v>
      </c>
      <c r="Y140" s="11" t="s">
        <v>39</v>
      </c>
      <c r="Z140" s="11" t="s">
        <v>39</v>
      </c>
      <c r="AA140" s="11" t="s">
        <v>38</v>
      </c>
      <c r="AB140" s="11" t="s">
        <v>39</v>
      </c>
      <c r="AC140" s="11" t="s">
        <v>39</v>
      </c>
      <c r="AD140" s="1">
        <v>41956</v>
      </c>
      <c r="AE140" s="19">
        <v>41944</v>
      </c>
    </row>
    <row r="141" spans="1:31" ht="15" customHeight="1" x14ac:dyDescent="0.25">
      <c r="A141" s="11" t="s">
        <v>418</v>
      </c>
      <c r="B141" s="11" t="s">
        <v>41</v>
      </c>
      <c r="D141" s="11" t="s">
        <v>31</v>
      </c>
      <c r="G141" s="11" t="s">
        <v>107</v>
      </c>
      <c r="H141" s="11" t="s">
        <v>50</v>
      </c>
      <c r="J141" s="3">
        <v>5</v>
      </c>
      <c r="K141" s="3">
        <v>3</v>
      </c>
      <c r="L141" s="3">
        <v>3</v>
      </c>
      <c r="M141" s="3">
        <v>3</v>
      </c>
      <c r="N141" s="3">
        <v>3</v>
      </c>
      <c r="O141" s="3">
        <v>2</v>
      </c>
      <c r="P141" s="3">
        <v>2</v>
      </c>
      <c r="Q141" s="3">
        <v>1</v>
      </c>
      <c r="R141" s="3">
        <v>4</v>
      </c>
      <c r="S141" s="3">
        <v>4</v>
      </c>
      <c r="T141" s="3">
        <v>4</v>
      </c>
      <c r="U141" s="11" t="s">
        <v>39</v>
      </c>
      <c r="V141" s="11" t="s">
        <v>419</v>
      </c>
      <c r="X141" s="11" t="s">
        <v>38</v>
      </c>
      <c r="Y141" s="11" t="s">
        <v>39</v>
      </c>
      <c r="Z141" s="11" t="s">
        <v>38</v>
      </c>
      <c r="AA141" s="11" t="s">
        <v>38</v>
      </c>
      <c r="AB141" s="11" t="s">
        <v>38</v>
      </c>
      <c r="AC141" s="11" t="s">
        <v>39</v>
      </c>
      <c r="AD141" s="1">
        <v>41950</v>
      </c>
      <c r="AE141" s="19">
        <v>41944</v>
      </c>
    </row>
    <row r="142" spans="1:31" ht="15" customHeight="1" x14ac:dyDescent="0.25">
      <c r="A142" s="11" t="s">
        <v>382</v>
      </c>
      <c r="B142" s="11" t="s">
        <v>109</v>
      </c>
      <c r="D142" s="11" t="s">
        <v>42</v>
      </c>
      <c r="G142" s="149" t="s">
        <v>42</v>
      </c>
      <c r="H142" s="11" t="s">
        <v>140</v>
      </c>
      <c r="J142" s="3">
        <v>5</v>
      </c>
      <c r="K142" s="3">
        <v>5</v>
      </c>
      <c r="L142" s="3">
        <v>5</v>
      </c>
      <c r="M142" s="3">
        <v>5</v>
      </c>
      <c r="N142" s="3">
        <v>5</v>
      </c>
      <c r="O142" s="3">
        <v>5</v>
      </c>
      <c r="P142" s="3">
        <v>5</v>
      </c>
      <c r="Q142" s="3">
        <v>5</v>
      </c>
      <c r="R142" s="3">
        <v>5</v>
      </c>
      <c r="S142" s="3">
        <v>5</v>
      </c>
      <c r="T142" s="3">
        <v>1</v>
      </c>
      <c r="U142" s="11" t="s">
        <v>38</v>
      </c>
      <c r="AD142" s="1">
        <v>41949</v>
      </c>
      <c r="AE142" s="19">
        <v>41944</v>
      </c>
    </row>
    <row r="143" spans="1:31" ht="15" customHeight="1" x14ac:dyDescent="0.25">
      <c r="A143" s="11" t="s">
        <v>409</v>
      </c>
      <c r="B143" s="11" t="s">
        <v>109</v>
      </c>
      <c r="D143" s="11" t="s">
        <v>42</v>
      </c>
      <c r="G143" s="149" t="s">
        <v>42</v>
      </c>
      <c r="H143" s="11" t="s">
        <v>135</v>
      </c>
      <c r="J143" s="3">
        <v>4</v>
      </c>
      <c r="K143" s="3">
        <v>4</v>
      </c>
      <c r="L143" s="3">
        <v>5</v>
      </c>
      <c r="M143" s="3">
        <v>4</v>
      </c>
      <c r="N143" s="3">
        <v>4</v>
      </c>
      <c r="O143" s="3">
        <v>4</v>
      </c>
      <c r="P143" s="3">
        <v>4</v>
      </c>
      <c r="Q143" s="3">
        <v>4</v>
      </c>
      <c r="R143" s="3">
        <v>3</v>
      </c>
      <c r="S143" s="3">
        <v>4</v>
      </c>
      <c r="T143" s="3">
        <v>5</v>
      </c>
      <c r="U143" s="11" t="s">
        <v>38</v>
      </c>
      <c r="AD143" s="1">
        <v>41949</v>
      </c>
      <c r="AE143" s="19">
        <v>41944</v>
      </c>
    </row>
    <row r="144" spans="1:31" ht="15" customHeight="1" x14ac:dyDescent="0.25">
      <c r="A144" s="11" t="s">
        <v>410</v>
      </c>
      <c r="B144" s="11" t="s">
        <v>68</v>
      </c>
      <c r="D144" s="11" t="s">
        <v>42</v>
      </c>
      <c r="G144" s="11" t="s">
        <v>584</v>
      </c>
      <c r="H144" s="11" t="s">
        <v>135</v>
      </c>
      <c r="J144" s="3">
        <v>5</v>
      </c>
      <c r="K144" s="3">
        <v>4</v>
      </c>
      <c r="L144" s="3">
        <v>5</v>
      </c>
      <c r="M144" s="3">
        <v>4</v>
      </c>
      <c r="N144" s="3">
        <v>5</v>
      </c>
      <c r="O144" s="3">
        <v>4</v>
      </c>
      <c r="P144" s="3">
        <v>5</v>
      </c>
      <c r="Q144" s="3">
        <v>4</v>
      </c>
      <c r="R144" s="3">
        <v>4</v>
      </c>
      <c r="S144" s="3">
        <v>4</v>
      </c>
      <c r="T144" s="3">
        <v>4</v>
      </c>
      <c r="U144" s="11" t="s">
        <v>38</v>
      </c>
      <c r="AD144" s="1">
        <v>41949</v>
      </c>
      <c r="AE144" s="19">
        <v>41944</v>
      </c>
    </row>
    <row r="145" spans="1:31" ht="15" customHeight="1" x14ac:dyDescent="0.25">
      <c r="A145" s="11" t="s">
        <v>427</v>
      </c>
      <c r="B145" s="11" t="s">
        <v>68</v>
      </c>
      <c r="D145" s="11" t="s">
        <v>42</v>
      </c>
      <c r="G145" s="11" t="s">
        <v>42</v>
      </c>
      <c r="H145" s="11" t="s">
        <v>50</v>
      </c>
      <c r="J145" s="3">
        <v>4</v>
      </c>
      <c r="K145" s="3">
        <v>5</v>
      </c>
      <c r="L145" s="3">
        <v>4</v>
      </c>
      <c r="M145" s="3">
        <v>3</v>
      </c>
      <c r="N145" s="3">
        <v>5</v>
      </c>
      <c r="O145" s="3">
        <v>5</v>
      </c>
      <c r="P145" s="3">
        <v>5</v>
      </c>
      <c r="Q145" s="3">
        <v>5</v>
      </c>
      <c r="R145" s="3">
        <v>5</v>
      </c>
      <c r="S145" s="3">
        <v>4</v>
      </c>
      <c r="T145" s="3">
        <v>5</v>
      </c>
      <c r="U145" s="139" t="s">
        <v>38</v>
      </c>
      <c r="Y145" s="11" t="s">
        <v>39</v>
      </c>
      <c r="Z145" s="11" t="s">
        <v>39</v>
      </c>
      <c r="AA145" s="11" t="s">
        <v>39</v>
      </c>
      <c r="AB145" s="11" t="s">
        <v>39</v>
      </c>
      <c r="AC145" s="11" t="s">
        <v>39</v>
      </c>
      <c r="AD145" s="1">
        <v>41951</v>
      </c>
      <c r="AE145" s="19">
        <v>41944</v>
      </c>
    </row>
    <row r="146" spans="1:31" ht="15" customHeight="1" x14ac:dyDescent="0.25">
      <c r="A146" s="11" t="s">
        <v>379</v>
      </c>
      <c r="B146" s="11" t="s">
        <v>73</v>
      </c>
      <c r="C146" s="11" t="s">
        <v>380</v>
      </c>
      <c r="D146" s="11" t="s">
        <v>42</v>
      </c>
      <c r="G146" s="73" t="s">
        <v>584</v>
      </c>
      <c r="H146" s="11" t="s">
        <v>73</v>
      </c>
      <c r="I146" s="11" t="s">
        <v>381</v>
      </c>
      <c r="J146" s="3">
        <v>5</v>
      </c>
      <c r="K146" s="3">
        <v>5</v>
      </c>
      <c r="L146" s="3">
        <v>5</v>
      </c>
      <c r="M146" s="3">
        <v>4</v>
      </c>
      <c r="N146" s="3">
        <v>4</v>
      </c>
      <c r="O146" s="3">
        <v>4</v>
      </c>
      <c r="P146" s="3">
        <v>4</v>
      </c>
      <c r="Q146" s="3">
        <v>4</v>
      </c>
      <c r="R146" s="3">
        <v>4</v>
      </c>
      <c r="S146" s="3">
        <v>5</v>
      </c>
      <c r="T146" s="3">
        <v>1</v>
      </c>
      <c r="U146" s="11" t="s">
        <v>38</v>
      </c>
      <c r="AD146" s="1">
        <v>41949</v>
      </c>
      <c r="AE146" s="19">
        <v>41944</v>
      </c>
    </row>
    <row r="147" spans="1:31" ht="15" customHeight="1" x14ac:dyDescent="0.25">
      <c r="A147" s="11" t="s">
        <v>417</v>
      </c>
      <c r="B147" s="11" t="s">
        <v>41</v>
      </c>
      <c r="D147" s="11" t="s">
        <v>42</v>
      </c>
      <c r="G147" s="149" t="s">
        <v>42</v>
      </c>
      <c r="H147" s="11" t="s">
        <v>132</v>
      </c>
      <c r="J147" s="3">
        <v>4</v>
      </c>
      <c r="K147" s="3">
        <v>4</v>
      </c>
      <c r="L147" s="3">
        <v>5</v>
      </c>
      <c r="M147" s="3">
        <v>4</v>
      </c>
      <c r="N147" s="3">
        <v>5</v>
      </c>
      <c r="O147" s="3">
        <v>5</v>
      </c>
      <c r="P147" s="3">
        <v>5</v>
      </c>
      <c r="Q147" s="3">
        <v>5</v>
      </c>
      <c r="R147" s="3">
        <v>5</v>
      </c>
      <c r="S147" s="3">
        <v>4</v>
      </c>
      <c r="T147" s="3">
        <v>4</v>
      </c>
      <c r="U147" s="11" t="s">
        <v>38</v>
      </c>
      <c r="Y147" s="11" t="s">
        <v>38</v>
      </c>
      <c r="Z147" s="11" t="s">
        <v>39</v>
      </c>
      <c r="AA147" s="11" t="s">
        <v>39</v>
      </c>
      <c r="AB147" s="11" t="s">
        <v>39</v>
      </c>
      <c r="AC147" s="11" t="s">
        <v>39</v>
      </c>
      <c r="AD147" s="1">
        <v>41950</v>
      </c>
      <c r="AE147" s="19">
        <v>41944</v>
      </c>
    </row>
    <row r="148" spans="1:31" ht="15" customHeight="1" x14ac:dyDescent="0.25">
      <c r="A148" s="11" t="s">
        <v>406</v>
      </c>
      <c r="B148" s="11" t="s">
        <v>53</v>
      </c>
      <c r="D148" s="11" t="s">
        <v>81</v>
      </c>
      <c r="G148" s="73" t="s">
        <v>1095</v>
      </c>
      <c r="H148" s="11" t="s">
        <v>50</v>
      </c>
      <c r="J148" s="3">
        <v>5</v>
      </c>
      <c r="K148" s="3">
        <v>5</v>
      </c>
      <c r="L148" s="3">
        <v>4</v>
      </c>
      <c r="M148" s="3">
        <v>4</v>
      </c>
      <c r="N148" s="3">
        <v>4</v>
      </c>
      <c r="O148" s="3">
        <v>4</v>
      </c>
      <c r="P148" s="3">
        <v>5</v>
      </c>
      <c r="Q148" s="3">
        <v>5</v>
      </c>
      <c r="R148" s="3">
        <v>4</v>
      </c>
      <c r="S148" s="3">
        <v>4</v>
      </c>
      <c r="T148" s="3">
        <v>4</v>
      </c>
      <c r="U148" s="11" t="s">
        <v>38</v>
      </c>
      <c r="Y148" s="11" t="s">
        <v>39</v>
      </c>
      <c r="Z148" s="11" t="s">
        <v>39</v>
      </c>
      <c r="AA148" s="11" t="s">
        <v>39</v>
      </c>
      <c r="AB148" s="11" t="s">
        <v>39</v>
      </c>
      <c r="AC148" s="11" t="s">
        <v>39</v>
      </c>
      <c r="AD148" s="1">
        <v>41949</v>
      </c>
      <c r="AE148" s="19">
        <v>41944</v>
      </c>
    </row>
    <row r="149" spans="1:31" ht="15" customHeight="1" x14ac:dyDescent="0.25">
      <c r="A149" s="11" t="s">
        <v>424</v>
      </c>
      <c r="B149" s="11" t="s">
        <v>56</v>
      </c>
      <c r="D149" s="11" t="s">
        <v>81</v>
      </c>
      <c r="F149" s="11" t="s">
        <v>425</v>
      </c>
      <c r="G149" s="73" t="s">
        <v>81</v>
      </c>
      <c r="H149" s="11" t="s">
        <v>50</v>
      </c>
      <c r="J149" s="3">
        <v>3</v>
      </c>
      <c r="K149" s="3">
        <v>3</v>
      </c>
      <c r="L149" s="3">
        <v>3</v>
      </c>
      <c r="M149" s="3">
        <v>3</v>
      </c>
      <c r="N149" s="3">
        <v>3</v>
      </c>
      <c r="O149" s="3">
        <v>3</v>
      </c>
      <c r="P149" s="3">
        <v>2</v>
      </c>
      <c r="Q149" s="3">
        <v>3</v>
      </c>
      <c r="R149" s="3">
        <v>3</v>
      </c>
      <c r="S149" s="3">
        <v>2</v>
      </c>
      <c r="T149" s="3">
        <v>2</v>
      </c>
      <c r="U149" s="139" t="s">
        <v>38</v>
      </c>
      <c r="Y149" s="11" t="s">
        <v>38</v>
      </c>
      <c r="Z149" s="11" t="s">
        <v>39</v>
      </c>
      <c r="AA149" s="11" t="s">
        <v>38</v>
      </c>
      <c r="AB149" s="11" t="s">
        <v>39</v>
      </c>
      <c r="AC149" s="11" t="s">
        <v>39</v>
      </c>
      <c r="AD149" s="1">
        <v>41950</v>
      </c>
      <c r="AE149" s="19">
        <v>41944</v>
      </c>
    </row>
    <row r="150" spans="1:31" ht="15" customHeight="1" x14ac:dyDescent="0.25">
      <c r="A150" s="11" t="s">
        <v>436</v>
      </c>
      <c r="B150" s="11" t="s">
        <v>56</v>
      </c>
      <c r="D150" s="11" t="s">
        <v>81</v>
      </c>
      <c r="G150" s="73" t="s">
        <v>81</v>
      </c>
      <c r="H150" s="11" t="s">
        <v>132</v>
      </c>
      <c r="J150" s="3">
        <v>4</v>
      </c>
      <c r="K150" s="3">
        <v>5</v>
      </c>
      <c r="L150" s="3">
        <v>4</v>
      </c>
      <c r="M150" s="3">
        <v>4</v>
      </c>
      <c r="N150" s="3">
        <v>5</v>
      </c>
      <c r="O150" s="3">
        <v>4</v>
      </c>
      <c r="P150" s="3">
        <v>5</v>
      </c>
      <c r="Q150" s="3">
        <v>4</v>
      </c>
      <c r="R150" s="3">
        <v>3</v>
      </c>
      <c r="S150" s="3">
        <v>4</v>
      </c>
      <c r="T150" s="3">
        <v>4</v>
      </c>
      <c r="U150" s="11" t="s">
        <v>38</v>
      </c>
      <c r="AD150" s="1">
        <v>41952</v>
      </c>
      <c r="AE150" s="19">
        <v>41944</v>
      </c>
    </row>
    <row r="151" spans="1:31" ht="15" customHeight="1" x14ac:dyDescent="0.25">
      <c r="A151" s="11" t="s">
        <v>473</v>
      </c>
      <c r="B151" s="11" t="s">
        <v>41</v>
      </c>
      <c r="D151" s="11" t="s">
        <v>81</v>
      </c>
      <c r="G151" s="73" t="s">
        <v>81</v>
      </c>
      <c r="H151" s="11" t="s">
        <v>50</v>
      </c>
      <c r="J151" s="3">
        <v>4</v>
      </c>
      <c r="K151" s="3">
        <v>4</v>
      </c>
      <c r="L151" s="3">
        <v>4</v>
      </c>
      <c r="M151" s="3">
        <v>5</v>
      </c>
      <c r="N151" s="3">
        <v>4</v>
      </c>
      <c r="O151" s="3">
        <v>3</v>
      </c>
      <c r="P151" s="3">
        <v>4</v>
      </c>
      <c r="Q151" s="3">
        <v>3</v>
      </c>
      <c r="R151" s="3">
        <v>3</v>
      </c>
      <c r="S151" s="3">
        <v>4</v>
      </c>
      <c r="T151" s="3">
        <v>4</v>
      </c>
      <c r="U151" s="11" t="s">
        <v>38</v>
      </c>
      <c r="Y151" s="11" t="s">
        <v>38</v>
      </c>
      <c r="Z151" s="11" t="s">
        <v>39</v>
      </c>
      <c r="AA151" s="11" t="s">
        <v>38</v>
      </c>
      <c r="AB151" s="11" t="s">
        <v>39</v>
      </c>
      <c r="AC151" s="11" t="s">
        <v>38</v>
      </c>
      <c r="AD151" s="1">
        <v>41973</v>
      </c>
      <c r="AE151" s="19">
        <v>41944</v>
      </c>
    </row>
    <row r="152" spans="1:31" ht="15" customHeight="1" x14ac:dyDescent="0.25">
      <c r="A152" s="11" t="s">
        <v>254</v>
      </c>
      <c r="B152" s="11" t="s">
        <v>255</v>
      </c>
      <c r="D152" s="11" t="s">
        <v>48</v>
      </c>
      <c r="F152" s="11" t="s">
        <v>256</v>
      </c>
      <c r="G152" s="73" t="s">
        <v>215</v>
      </c>
      <c r="H152" s="11" t="s">
        <v>140</v>
      </c>
      <c r="J152" s="3">
        <v>3</v>
      </c>
      <c r="K152" s="3">
        <v>1</v>
      </c>
      <c r="L152" s="3">
        <v>3</v>
      </c>
      <c r="M152" s="3">
        <v>3</v>
      </c>
      <c r="N152" s="3">
        <v>2</v>
      </c>
      <c r="O152" s="3">
        <v>2</v>
      </c>
      <c r="P152" s="3">
        <v>3</v>
      </c>
      <c r="Q152" s="3">
        <v>4</v>
      </c>
      <c r="R152" s="3">
        <v>3</v>
      </c>
      <c r="S152" s="3">
        <v>2</v>
      </c>
      <c r="T152" s="3">
        <v>2</v>
      </c>
      <c r="U152" s="11" t="s">
        <v>38</v>
      </c>
      <c r="AD152" s="1">
        <v>42042</v>
      </c>
      <c r="AE152" s="19">
        <v>42036</v>
      </c>
    </row>
    <row r="153" spans="1:31" ht="15" customHeight="1" x14ac:dyDescent="0.25">
      <c r="A153" s="11" t="s">
        <v>277</v>
      </c>
      <c r="B153" s="11" t="s">
        <v>88</v>
      </c>
      <c r="D153" s="11" t="s">
        <v>48</v>
      </c>
      <c r="F153" s="11" t="s">
        <v>278</v>
      </c>
      <c r="G153" s="36" t="s">
        <v>158</v>
      </c>
      <c r="H153" s="11" t="s">
        <v>149</v>
      </c>
      <c r="J153" s="3">
        <v>4</v>
      </c>
      <c r="K153" s="3">
        <v>4</v>
      </c>
      <c r="L153" s="3">
        <v>3</v>
      </c>
      <c r="M153" s="3">
        <v>3</v>
      </c>
      <c r="N153" s="3">
        <v>3</v>
      </c>
      <c r="O153" s="3">
        <v>4</v>
      </c>
      <c r="P153" s="3">
        <v>4</v>
      </c>
      <c r="Q153" s="3">
        <v>2</v>
      </c>
      <c r="R153" s="3">
        <v>4</v>
      </c>
      <c r="S153" s="3">
        <v>3</v>
      </c>
      <c r="T153" s="3">
        <v>4</v>
      </c>
      <c r="U153" s="139" t="s">
        <v>38</v>
      </c>
      <c r="AD153" s="1">
        <v>42044</v>
      </c>
      <c r="AE153" s="19">
        <v>42036</v>
      </c>
    </row>
    <row r="154" spans="1:31" ht="15" customHeight="1" x14ac:dyDescent="0.25">
      <c r="A154" s="11" t="s">
        <v>313</v>
      </c>
      <c r="B154" s="11" t="s">
        <v>88</v>
      </c>
      <c r="D154" s="11" t="s">
        <v>48</v>
      </c>
      <c r="F154" s="11" t="s">
        <v>314</v>
      </c>
      <c r="G154" s="36" t="s">
        <v>583</v>
      </c>
      <c r="H154" s="11" t="s">
        <v>129</v>
      </c>
      <c r="J154" s="3">
        <v>4</v>
      </c>
      <c r="K154" s="3">
        <v>4</v>
      </c>
      <c r="L154" s="3">
        <v>3</v>
      </c>
      <c r="M154" s="3">
        <v>3</v>
      </c>
      <c r="N154" s="3">
        <v>4</v>
      </c>
      <c r="O154" s="3">
        <v>4</v>
      </c>
      <c r="P154" s="3">
        <v>5</v>
      </c>
      <c r="Q154" s="3">
        <v>2</v>
      </c>
      <c r="R154" s="3">
        <v>3</v>
      </c>
      <c r="S154" s="3">
        <v>2</v>
      </c>
      <c r="T154" s="3">
        <v>4</v>
      </c>
      <c r="U154" s="11" t="s">
        <v>38</v>
      </c>
      <c r="AD154" s="1">
        <v>42062</v>
      </c>
      <c r="AE154" s="19">
        <v>42036</v>
      </c>
    </row>
    <row r="155" spans="1:31" ht="15" customHeight="1" x14ac:dyDescent="0.25">
      <c r="A155" s="11" t="s">
        <v>189</v>
      </c>
      <c r="B155" s="11" t="s">
        <v>30</v>
      </c>
      <c r="D155" s="11" t="s">
        <v>48</v>
      </c>
      <c r="F155" s="11" t="s">
        <v>190</v>
      </c>
      <c r="G155" s="36" t="s">
        <v>158</v>
      </c>
      <c r="H155" s="11" t="s">
        <v>129</v>
      </c>
      <c r="J155" s="3">
        <v>5</v>
      </c>
      <c r="K155" s="3">
        <v>5</v>
      </c>
      <c r="L155" s="3">
        <v>5</v>
      </c>
      <c r="M155" s="3">
        <v>5</v>
      </c>
      <c r="N155" s="3">
        <v>5</v>
      </c>
      <c r="O155" s="3">
        <v>5</v>
      </c>
      <c r="P155" s="3">
        <v>5</v>
      </c>
      <c r="Q155" s="3">
        <v>4</v>
      </c>
      <c r="R155" s="3">
        <v>3</v>
      </c>
      <c r="S155" s="3">
        <v>4</v>
      </c>
      <c r="T155" s="3">
        <v>4</v>
      </c>
      <c r="U155" s="11" t="s">
        <v>38</v>
      </c>
      <c r="AD155" s="1">
        <v>42039</v>
      </c>
      <c r="AE155" s="19">
        <v>42036</v>
      </c>
    </row>
    <row r="156" spans="1:31" ht="15" customHeight="1" x14ac:dyDescent="0.25">
      <c r="A156" s="11" t="s">
        <v>204</v>
      </c>
      <c r="B156" s="11" t="s">
        <v>30</v>
      </c>
      <c r="D156" s="11" t="s">
        <v>48</v>
      </c>
      <c r="F156" s="11" t="s">
        <v>190</v>
      </c>
      <c r="G156" s="36" t="s">
        <v>158</v>
      </c>
      <c r="H156" s="11" t="s">
        <v>129</v>
      </c>
      <c r="J156" s="3">
        <v>4</v>
      </c>
      <c r="K156" s="3">
        <v>5</v>
      </c>
      <c r="L156" s="3">
        <v>5</v>
      </c>
      <c r="M156" s="3">
        <v>5</v>
      </c>
      <c r="N156" s="3">
        <v>5</v>
      </c>
      <c r="O156" s="3">
        <v>5</v>
      </c>
      <c r="P156" s="3">
        <v>5</v>
      </c>
      <c r="Q156" s="3">
        <v>5</v>
      </c>
      <c r="R156" s="3">
        <v>3</v>
      </c>
      <c r="S156" s="3">
        <v>4</v>
      </c>
      <c r="T156" s="3">
        <v>3</v>
      </c>
      <c r="U156" s="11" t="s">
        <v>38</v>
      </c>
      <c r="AD156" s="1">
        <v>42039</v>
      </c>
      <c r="AE156" s="19">
        <v>42036</v>
      </c>
    </row>
    <row r="157" spans="1:31" ht="15" customHeight="1" x14ac:dyDescent="0.25">
      <c r="A157" s="11" t="s">
        <v>127</v>
      </c>
      <c r="B157" s="11" t="s">
        <v>30</v>
      </c>
      <c r="D157" s="11" t="s">
        <v>48</v>
      </c>
      <c r="F157" s="11" t="s">
        <v>128</v>
      </c>
      <c r="G157" s="36" t="s">
        <v>585</v>
      </c>
      <c r="H157" s="11" t="s">
        <v>129</v>
      </c>
      <c r="J157" s="3">
        <v>5</v>
      </c>
      <c r="K157" s="3">
        <v>4</v>
      </c>
      <c r="L157" s="3">
        <v>4</v>
      </c>
      <c r="M157" s="3">
        <v>3</v>
      </c>
      <c r="N157" s="3">
        <v>4</v>
      </c>
      <c r="O157" s="3">
        <v>5</v>
      </c>
      <c r="P157" s="3">
        <v>5</v>
      </c>
      <c r="Q157" s="3">
        <v>4</v>
      </c>
      <c r="R157" s="3">
        <v>5</v>
      </c>
      <c r="S157" s="3">
        <v>2</v>
      </c>
      <c r="T157" s="3">
        <v>4</v>
      </c>
      <c r="U157" s="11" t="s">
        <v>38</v>
      </c>
      <c r="AD157" s="1">
        <v>42039</v>
      </c>
      <c r="AE157" s="19">
        <v>42036</v>
      </c>
    </row>
    <row r="158" spans="1:31" ht="15" customHeight="1" x14ac:dyDescent="0.25">
      <c r="A158" s="11" t="s">
        <v>281</v>
      </c>
      <c r="B158" s="11" t="s">
        <v>30</v>
      </c>
      <c r="D158" s="11" t="s">
        <v>48</v>
      </c>
      <c r="F158" s="11" t="s">
        <v>282</v>
      </c>
      <c r="G158" s="36" t="s">
        <v>134</v>
      </c>
      <c r="H158" s="11" t="s">
        <v>126</v>
      </c>
      <c r="J158" s="3">
        <v>4</v>
      </c>
      <c r="K158" s="3">
        <v>1</v>
      </c>
      <c r="L158" s="3">
        <v>1</v>
      </c>
      <c r="M158" s="3">
        <v>3</v>
      </c>
      <c r="N158" s="3">
        <v>2</v>
      </c>
      <c r="O158" s="3">
        <v>4</v>
      </c>
      <c r="P158" s="3">
        <v>5</v>
      </c>
      <c r="Q158" s="3">
        <v>4</v>
      </c>
      <c r="R158" s="3">
        <v>5</v>
      </c>
      <c r="S158" s="3">
        <v>4</v>
      </c>
      <c r="T158" s="3">
        <v>1</v>
      </c>
      <c r="U158" s="11" t="s">
        <v>38</v>
      </c>
      <c r="AD158" s="1">
        <v>42044</v>
      </c>
      <c r="AE158" s="19">
        <v>42036</v>
      </c>
    </row>
    <row r="159" spans="1:31" ht="15" customHeight="1" x14ac:dyDescent="0.25">
      <c r="A159" s="11" t="s">
        <v>289</v>
      </c>
      <c r="B159" s="11" t="s">
        <v>109</v>
      </c>
      <c r="D159" s="11" t="s">
        <v>48</v>
      </c>
      <c r="F159" s="11" t="s">
        <v>190</v>
      </c>
      <c r="G159" s="11" t="s">
        <v>158</v>
      </c>
      <c r="H159" s="11" t="s">
        <v>132</v>
      </c>
      <c r="J159" s="3">
        <v>4</v>
      </c>
      <c r="K159" s="3">
        <v>4</v>
      </c>
      <c r="L159" s="3">
        <v>4</v>
      </c>
      <c r="M159" s="3">
        <v>2</v>
      </c>
      <c r="N159" s="3">
        <v>4</v>
      </c>
      <c r="O159" s="3">
        <v>4</v>
      </c>
      <c r="P159" s="3">
        <v>4</v>
      </c>
      <c r="Q159" s="3">
        <v>4</v>
      </c>
      <c r="R159" s="3">
        <v>3</v>
      </c>
      <c r="S159" s="3">
        <v>4</v>
      </c>
      <c r="T159" s="3">
        <v>4</v>
      </c>
      <c r="U159" s="139" t="s">
        <v>38</v>
      </c>
      <c r="AD159" s="1">
        <v>42046</v>
      </c>
      <c r="AE159" s="19">
        <v>42036</v>
      </c>
    </row>
    <row r="160" spans="1:31" ht="15" customHeight="1" x14ac:dyDescent="0.25">
      <c r="A160" s="11" t="s">
        <v>296</v>
      </c>
      <c r="B160" s="11" t="s">
        <v>109</v>
      </c>
      <c r="D160" s="11" t="s">
        <v>48</v>
      </c>
      <c r="F160" s="11" t="s">
        <v>297</v>
      </c>
      <c r="G160" s="11" t="s">
        <v>113</v>
      </c>
      <c r="H160" s="11" t="s">
        <v>135</v>
      </c>
      <c r="J160" s="3">
        <v>5</v>
      </c>
      <c r="K160" s="3">
        <v>5</v>
      </c>
      <c r="L160" s="3">
        <v>5</v>
      </c>
      <c r="M160" s="3">
        <v>3</v>
      </c>
      <c r="N160" s="3">
        <v>5</v>
      </c>
      <c r="O160" s="3">
        <v>4</v>
      </c>
      <c r="P160" s="3">
        <v>5</v>
      </c>
      <c r="Q160" s="3">
        <v>4</v>
      </c>
      <c r="R160" s="3">
        <v>5</v>
      </c>
      <c r="S160" s="3">
        <v>3</v>
      </c>
      <c r="T160" s="3">
        <v>1</v>
      </c>
      <c r="U160" s="139" t="s">
        <v>38</v>
      </c>
      <c r="AD160" s="1">
        <v>42050</v>
      </c>
      <c r="AE160" s="19">
        <v>42036</v>
      </c>
    </row>
    <row r="161" spans="1:31" ht="15" customHeight="1" x14ac:dyDescent="0.25">
      <c r="A161" s="11" t="s">
        <v>257</v>
      </c>
      <c r="B161" s="11" t="s">
        <v>109</v>
      </c>
      <c r="D161" s="11" t="s">
        <v>48</v>
      </c>
      <c r="F161" s="11" t="s">
        <v>258</v>
      </c>
      <c r="G161" s="37" t="s">
        <v>113</v>
      </c>
      <c r="H161" s="11" t="s">
        <v>135</v>
      </c>
      <c r="J161" s="3">
        <v>5</v>
      </c>
      <c r="K161" s="3">
        <v>5</v>
      </c>
      <c r="L161" s="3">
        <v>5</v>
      </c>
      <c r="M161" s="3">
        <v>5</v>
      </c>
      <c r="N161" s="3">
        <v>5</v>
      </c>
      <c r="O161" s="3">
        <v>4</v>
      </c>
      <c r="P161" s="3">
        <v>5</v>
      </c>
      <c r="Q161" s="3">
        <v>4</v>
      </c>
      <c r="R161" s="3">
        <v>5</v>
      </c>
      <c r="S161" s="3">
        <v>3</v>
      </c>
      <c r="T161" s="3">
        <v>1</v>
      </c>
      <c r="U161" s="11" t="s">
        <v>38</v>
      </c>
      <c r="AD161" s="1">
        <v>42043</v>
      </c>
      <c r="AE161" s="19">
        <v>42036</v>
      </c>
    </row>
    <row r="162" spans="1:31" ht="15" customHeight="1" x14ac:dyDescent="0.25">
      <c r="A162" s="11" t="s">
        <v>157</v>
      </c>
      <c r="B162" s="11" t="s">
        <v>53</v>
      </c>
      <c r="D162" s="11" t="s">
        <v>48</v>
      </c>
      <c r="F162" s="11" t="s">
        <v>158</v>
      </c>
      <c r="G162" s="37" t="s">
        <v>158</v>
      </c>
      <c r="H162" s="11" t="s">
        <v>126</v>
      </c>
      <c r="J162" s="3">
        <v>4</v>
      </c>
      <c r="K162" s="3">
        <v>5</v>
      </c>
      <c r="L162" s="3">
        <v>4</v>
      </c>
      <c r="M162" s="3">
        <v>4</v>
      </c>
      <c r="N162" s="3">
        <v>5</v>
      </c>
      <c r="O162" s="3">
        <v>4</v>
      </c>
      <c r="P162" s="3">
        <v>5</v>
      </c>
      <c r="Q162" s="3">
        <v>4</v>
      </c>
      <c r="R162" s="3">
        <v>4</v>
      </c>
      <c r="S162" s="3">
        <v>5</v>
      </c>
      <c r="T162" s="3">
        <v>5</v>
      </c>
      <c r="U162" s="11" t="s">
        <v>38</v>
      </c>
      <c r="AD162" s="1">
        <v>42039</v>
      </c>
      <c r="AE162" s="19">
        <v>42036</v>
      </c>
    </row>
    <row r="163" spans="1:31" ht="15" customHeight="1" x14ac:dyDescent="0.25">
      <c r="A163" s="11" t="s">
        <v>124</v>
      </c>
      <c r="B163" s="11" t="s">
        <v>53</v>
      </c>
      <c r="D163" s="11" t="s">
        <v>48</v>
      </c>
      <c r="F163" s="11" t="s">
        <v>125</v>
      </c>
      <c r="G163" s="37" t="s">
        <v>158</v>
      </c>
      <c r="H163" s="11" t="s">
        <v>126</v>
      </c>
      <c r="J163" s="3">
        <v>4</v>
      </c>
      <c r="K163" s="3">
        <v>5</v>
      </c>
      <c r="L163" s="3">
        <v>4</v>
      </c>
      <c r="M163" s="3">
        <v>5</v>
      </c>
      <c r="N163" s="3">
        <v>4</v>
      </c>
      <c r="O163" s="3">
        <v>4</v>
      </c>
      <c r="P163" s="3">
        <v>5</v>
      </c>
      <c r="Q163" s="3">
        <v>5</v>
      </c>
      <c r="R163" s="3">
        <v>4</v>
      </c>
      <c r="S163" s="3">
        <v>3</v>
      </c>
      <c r="T163" s="3">
        <v>4</v>
      </c>
      <c r="U163" s="11" t="s">
        <v>38</v>
      </c>
      <c r="AD163" s="1">
        <v>42039</v>
      </c>
      <c r="AE163" s="19">
        <v>42036</v>
      </c>
    </row>
    <row r="164" spans="1:31" ht="15" customHeight="1" x14ac:dyDescent="0.25">
      <c r="A164" s="11" t="s">
        <v>325</v>
      </c>
      <c r="B164" s="11" t="s">
        <v>53</v>
      </c>
      <c r="D164" s="11" t="s">
        <v>48</v>
      </c>
      <c r="F164" s="11" t="s">
        <v>326</v>
      </c>
      <c r="G164" s="37" t="s">
        <v>134</v>
      </c>
      <c r="H164" s="11" t="s">
        <v>135</v>
      </c>
      <c r="J164" s="3">
        <v>4</v>
      </c>
      <c r="K164" s="3">
        <v>3</v>
      </c>
      <c r="L164" s="3">
        <v>2</v>
      </c>
      <c r="M164" s="3">
        <v>4</v>
      </c>
      <c r="N164" s="3">
        <v>3</v>
      </c>
      <c r="O164" s="3">
        <v>3</v>
      </c>
      <c r="P164" s="3">
        <v>4</v>
      </c>
      <c r="Q164" s="3">
        <v>4</v>
      </c>
      <c r="R164" s="3">
        <v>4</v>
      </c>
      <c r="S164" s="3">
        <v>4</v>
      </c>
      <c r="T164" s="3">
        <v>2</v>
      </c>
      <c r="U164" s="11" t="s">
        <v>263</v>
      </c>
      <c r="AD164" s="1">
        <v>42072</v>
      </c>
      <c r="AE164" s="19">
        <v>42036</v>
      </c>
    </row>
    <row r="165" spans="1:31" ht="15" customHeight="1" x14ac:dyDescent="0.25">
      <c r="A165" s="11" t="s">
        <v>133</v>
      </c>
      <c r="B165" s="11" t="s">
        <v>53</v>
      </c>
      <c r="D165" s="11" t="s">
        <v>48</v>
      </c>
      <c r="F165" s="11" t="s">
        <v>134</v>
      </c>
      <c r="G165" s="73" t="s">
        <v>134</v>
      </c>
      <c r="H165" s="11" t="s">
        <v>135</v>
      </c>
      <c r="J165" s="3">
        <v>5</v>
      </c>
      <c r="K165" s="3">
        <v>5</v>
      </c>
      <c r="L165" s="3">
        <v>5</v>
      </c>
      <c r="M165" s="3">
        <v>5</v>
      </c>
      <c r="N165" s="3">
        <v>5</v>
      </c>
      <c r="O165" s="3">
        <v>4</v>
      </c>
      <c r="P165" s="3">
        <v>5</v>
      </c>
      <c r="Q165" s="3">
        <v>5</v>
      </c>
      <c r="R165" s="3">
        <v>5</v>
      </c>
      <c r="S165" s="3">
        <v>5</v>
      </c>
      <c r="T165" s="3">
        <v>5</v>
      </c>
      <c r="U165" s="11" t="s">
        <v>38</v>
      </c>
      <c r="AD165" s="1">
        <v>42039</v>
      </c>
      <c r="AE165" s="19">
        <v>42036</v>
      </c>
    </row>
    <row r="166" spans="1:31" ht="15" customHeight="1" x14ac:dyDescent="0.25">
      <c r="A166" s="11" t="s">
        <v>198</v>
      </c>
      <c r="B166" s="11" t="s">
        <v>47</v>
      </c>
      <c r="D166" s="11" t="s">
        <v>48</v>
      </c>
      <c r="F166" s="11" t="s">
        <v>158</v>
      </c>
      <c r="G166" s="73" t="s">
        <v>158</v>
      </c>
      <c r="H166" s="11" t="s">
        <v>149</v>
      </c>
      <c r="J166" s="3">
        <v>3</v>
      </c>
      <c r="K166" s="3">
        <v>5</v>
      </c>
      <c r="L166" s="3">
        <v>5</v>
      </c>
      <c r="M166" s="3">
        <v>5</v>
      </c>
      <c r="N166" s="3">
        <v>5</v>
      </c>
      <c r="O166" s="3">
        <v>5</v>
      </c>
      <c r="P166" s="3">
        <v>5</v>
      </c>
      <c r="Q166" s="3">
        <v>5</v>
      </c>
      <c r="R166" s="3">
        <v>4</v>
      </c>
      <c r="S166" s="3">
        <v>3</v>
      </c>
      <c r="T166" s="3">
        <v>4</v>
      </c>
      <c r="U166" s="139" t="s">
        <v>38</v>
      </c>
      <c r="AD166" s="1">
        <v>42039</v>
      </c>
      <c r="AE166" s="19">
        <v>42036</v>
      </c>
    </row>
    <row r="167" spans="1:31" ht="15" customHeight="1" x14ac:dyDescent="0.25">
      <c r="A167" s="11" t="s">
        <v>311</v>
      </c>
      <c r="B167" s="11" t="s">
        <v>56</v>
      </c>
      <c r="D167" s="11" t="s">
        <v>48</v>
      </c>
      <c r="F167" s="11" t="s">
        <v>312</v>
      </c>
      <c r="G167" s="38" t="s">
        <v>158</v>
      </c>
      <c r="H167" s="11" t="s">
        <v>149</v>
      </c>
      <c r="J167" s="3">
        <v>4</v>
      </c>
      <c r="K167" s="3">
        <v>4</v>
      </c>
      <c r="L167" s="3">
        <v>4</v>
      </c>
      <c r="M167" s="3">
        <v>3</v>
      </c>
      <c r="N167" s="3">
        <v>4</v>
      </c>
      <c r="O167" s="3">
        <v>5</v>
      </c>
      <c r="P167" s="3">
        <v>5</v>
      </c>
      <c r="Q167" s="3">
        <v>4</v>
      </c>
      <c r="R167" s="3">
        <v>4</v>
      </c>
      <c r="S167" s="3">
        <v>4</v>
      </c>
      <c r="T167" s="3">
        <v>4</v>
      </c>
      <c r="U167" s="11" t="s">
        <v>38</v>
      </c>
      <c r="AD167" s="1">
        <v>42060</v>
      </c>
      <c r="AE167" s="19">
        <v>42036</v>
      </c>
    </row>
    <row r="168" spans="1:31" ht="15" customHeight="1" x14ac:dyDescent="0.25">
      <c r="A168" s="11" t="s">
        <v>212</v>
      </c>
      <c r="B168" s="11" t="s">
        <v>56</v>
      </c>
      <c r="D168" s="11" t="s">
        <v>48</v>
      </c>
      <c r="F168" s="11" t="s">
        <v>213</v>
      </c>
      <c r="G168" s="73" t="s">
        <v>134</v>
      </c>
      <c r="H168" s="11" t="s">
        <v>140</v>
      </c>
      <c r="J168" s="3">
        <v>4</v>
      </c>
      <c r="K168" s="3">
        <v>4</v>
      </c>
      <c r="L168" s="3">
        <v>4</v>
      </c>
      <c r="M168" s="3">
        <v>3</v>
      </c>
      <c r="N168" s="3">
        <v>4</v>
      </c>
      <c r="O168" s="3">
        <v>5</v>
      </c>
      <c r="P168" s="3">
        <v>5</v>
      </c>
      <c r="Q168" s="3">
        <v>5</v>
      </c>
      <c r="R168" s="3">
        <v>4</v>
      </c>
      <c r="S168" s="3">
        <v>4</v>
      </c>
      <c r="T168" s="3">
        <v>4</v>
      </c>
      <c r="U168" s="11" t="s">
        <v>38</v>
      </c>
      <c r="AD168" s="1">
        <v>42040</v>
      </c>
      <c r="AE168" s="19">
        <v>42036</v>
      </c>
    </row>
    <row r="169" spans="1:31" ht="15" customHeight="1" x14ac:dyDescent="0.25">
      <c r="A169" s="11" t="s">
        <v>266</v>
      </c>
      <c r="B169" s="11" t="s">
        <v>68</v>
      </c>
      <c r="D169" s="11" t="s">
        <v>48</v>
      </c>
      <c r="F169" s="11" t="s">
        <v>267</v>
      </c>
      <c r="G169" s="38" t="s">
        <v>215</v>
      </c>
      <c r="H169" s="11" t="s">
        <v>135</v>
      </c>
      <c r="J169" s="3">
        <v>5</v>
      </c>
      <c r="K169" s="3">
        <v>4</v>
      </c>
      <c r="L169" s="3">
        <v>4</v>
      </c>
      <c r="M169" s="3">
        <v>5</v>
      </c>
      <c r="N169" s="3">
        <v>5</v>
      </c>
      <c r="O169" s="3">
        <v>5</v>
      </c>
      <c r="P169" s="3">
        <v>5</v>
      </c>
      <c r="Q169" s="3">
        <v>5</v>
      </c>
      <c r="R169" s="3">
        <v>4</v>
      </c>
      <c r="S169" s="3">
        <v>4</v>
      </c>
      <c r="T169" s="3">
        <v>5</v>
      </c>
      <c r="U169" s="11" t="s">
        <v>38</v>
      </c>
      <c r="AD169" s="1">
        <v>42043</v>
      </c>
      <c r="AE169" s="19">
        <v>42036</v>
      </c>
    </row>
    <row r="170" spans="1:31" ht="15" customHeight="1" x14ac:dyDescent="0.25">
      <c r="A170" s="11" t="s">
        <v>244</v>
      </c>
      <c r="B170" s="11" t="s">
        <v>68</v>
      </c>
      <c r="D170" s="11" t="s">
        <v>48</v>
      </c>
      <c r="F170" s="11" t="s">
        <v>245</v>
      </c>
      <c r="G170" s="38" t="s">
        <v>215</v>
      </c>
      <c r="H170" s="11" t="s">
        <v>126</v>
      </c>
      <c r="J170" s="3">
        <v>4</v>
      </c>
      <c r="K170" s="3">
        <v>4</v>
      </c>
      <c r="L170" s="3">
        <v>4</v>
      </c>
      <c r="M170" s="3">
        <v>4</v>
      </c>
      <c r="N170" s="3">
        <v>4</v>
      </c>
      <c r="O170" s="3">
        <v>5</v>
      </c>
      <c r="P170" s="3">
        <v>4</v>
      </c>
      <c r="Q170" s="3">
        <v>4</v>
      </c>
      <c r="R170" s="3">
        <v>4</v>
      </c>
      <c r="S170" s="3">
        <v>4</v>
      </c>
      <c r="T170" s="3">
        <v>4</v>
      </c>
      <c r="U170" s="11" t="s">
        <v>38</v>
      </c>
      <c r="AD170" s="1">
        <v>42042</v>
      </c>
      <c r="AE170" s="19">
        <v>42036</v>
      </c>
    </row>
    <row r="171" spans="1:31" ht="15" customHeight="1" x14ac:dyDescent="0.25">
      <c r="A171" s="11" t="s">
        <v>141</v>
      </c>
      <c r="B171" s="11" t="s">
        <v>68</v>
      </c>
      <c r="D171" s="11" t="s">
        <v>48</v>
      </c>
      <c r="F171" s="11" t="s">
        <v>54</v>
      </c>
      <c r="G171" s="11" t="s">
        <v>134</v>
      </c>
      <c r="H171" s="11" t="s">
        <v>140</v>
      </c>
      <c r="J171" s="3">
        <v>5</v>
      </c>
      <c r="K171" s="3">
        <v>5</v>
      </c>
      <c r="L171" s="3">
        <v>5</v>
      </c>
      <c r="M171" s="3">
        <v>5</v>
      </c>
      <c r="N171" s="3">
        <v>5</v>
      </c>
      <c r="O171" s="3">
        <v>5</v>
      </c>
      <c r="P171" s="3">
        <v>5</v>
      </c>
      <c r="Q171" s="3">
        <v>5</v>
      </c>
      <c r="R171" s="3">
        <v>5</v>
      </c>
      <c r="S171" s="3">
        <v>4</v>
      </c>
      <c r="T171" s="3">
        <v>5</v>
      </c>
      <c r="U171" s="11" t="s">
        <v>38</v>
      </c>
      <c r="AD171" s="1">
        <v>42039</v>
      </c>
      <c r="AE171" s="19">
        <v>42036</v>
      </c>
    </row>
    <row r="172" spans="1:31" ht="15" customHeight="1" x14ac:dyDescent="0.25">
      <c r="A172" s="11" t="s">
        <v>300</v>
      </c>
      <c r="B172" s="11" t="s">
        <v>68</v>
      </c>
      <c r="D172" s="11" t="s">
        <v>48</v>
      </c>
      <c r="F172" s="11" t="s">
        <v>301</v>
      </c>
      <c r="G172" s="38" t="s">
        <v>134</v>
      </c>
      <c r="H172" s="11" t="s">
        <v>140</v>
      </c>
      <c r="J172" s="3">
        <v>4</v>
      </c>
      <c r="K172" s="3">
        <v>5</v>
      </c>
      <c r="L172" s="3">
        <v>5</v>
      </c>
      <c r="M172" s="3">
        <v>5</v>
      </c>
      <c r="N172" s="3">
        <v>5</v>
      </c>
      <c r="O172" s="3">
        <v>5</v>
      </c>
      <c r="P172" s="3">
        <v>5</v>
      </c>
      <c r="Q172" s="3">
        <v>5</v>
      </c>
      <c r="R172" s="3">
        <v>4</v>
      </c>
      <c r="S172" s="3">
        <v>4</v>
      </c>
      <c r="T172" s="3">
        <v>5</v>
      </c>
      <c r="U172" s="11" t="s">
        <v>38</v>
      </c>
      <c r="AD172" s="1">
        <v>42051</v>
      </c>
      <c r="AE172" s="19">
        <v>42036</v>
      </c>
    </row>
    <row r="173" spans="1:31" ht="15" customHeight="1" x14ac:dyDescent="0.25">
      <c r="A173" s="11" t="s">
        <v>241</v>
      </c>
      <c r="B173" s="11" t="s">
        <v>73</v>
      </c>
      <c r="C173" s="11" t="s">
        <v>242</v>
      </c>
      <c r="D173" s="11" t="s">
        <v>48</v>
      </c>
      <c r="F173" s="11" t="s">
        <v>243</v>
      </c>
      <c r="G173" s="208" t="s">
        <v>584</v>
      </c>
      <c r="H173" s="11" t="s">
        <v>135</v>
      </c>
      <c r="J173" s="3">
        <v>4</v>
      </c>
      <c r="K173" s="3">
        <v>5</v>
      </c>
      <c r="L173" s="3">
        <v>5</v>
      </c>
      <c r="M173" s="3">
        <v>4</v>
      </c>
      <c r="N173" s="3">
        <v>5</v>
      </c>
      <c r="O173" s="3">
        <v>4</v>
      </c>
      <c r="P173" s="3">
        <v>5</v>
      </c>
      <c r="Q173" s="3">
        <v>4</v>
      </c>
      <c r="R173" s="3">
        <v>4</v>
      </c>
      <c r="S173" s="3">
        <v>3</v>
      </c>
      <c r="T173" s="3">
        <v>4</v>
      </c>
      <c r="U173" s="11" t="s">
        <v>38</v>
      </c>
      <c r="AD173" s="1">
        <v>42041</v>
      </c>
      <c r="AE173" s="19">
        <v>42036</v>
      </c>
    </row>
    <row r="174" spans="1:31" ht="15" customHeight="1" x14ac:dyDescent="0.25">
      <c r="A174" s="11" t="s">
        <v>203</v>
      </c>
      <c r="B174" s="11" t="s">
        <v>65</v>
      </c>
      <c r="D174" s="11" t="s">
        <v>48</v>
      </c>
      <c r="F174" s="11" t="s">
        <v>158</v>
      </c>
      <c r="G174" s="38" t="s">
        <v>158</v>
      </c>
      <c r="H174" s="11" t="s">
        <v>135</v>
      </c>
      <c r="J174" s="3">
        <v>4</v>
      </c>
      <c r="K174" s="3">
        <v>4</v>
      </c>
      <c r="L174" s="3">
        <v>4</v>
      </c>
      <c r="M174" s="3">
        <v>5</v>
      </c>
      <c r="N174" s="3">
        <v>5</v>
      </c>
      <c r="O174" s="3">
        <v>4</v>
      </c>
      <c r="P174" s="3">
        <v>5</v>
      </c>
      <c r="Q174" s="3">
        <v>3</v>
      </c>
      <c r="R174" s="3">
        <v>3</v>
      </c>
      <c r="S174" s="3">
        <v>4</v>
      </c>
      <c r="T174" s="3">
        <v>3</v>
      </c>
      <c r="U174" s="11" t="s">
        <v>38</v>
      </c>
      <c r="AD174" s="1">
        <v>42039</v>
      </c>
      <c r="AE174" s="19">
        <v>42036</v>
      </c>
    </row>
    <row r="175" spans="1:31" ht="15" customHeight="1" x14ac:dyDescent="0.25">
      <c r="A175" s="11" t="s">
        <v>268</v>
      </c>
      <c r="B175" s="11" t="s">
        <v>65</v>
      </c>
      <c r="D175" s="11" t="s">
        <v>48</v>
      </c>
      <c r="F175" s="11" t="s">
        <v>158</v>
      </c>
      <c r="G175" s="38" t="s">
        <v>158</v>
      </c>
      <c r="H175" s="11" t="s">
        <v>140</v>
      </c>
      <c r="J175" s="3">
        <v>5</v>
      </c>
      <c r="K175" s="3">
        <v>5</v>
      </c>
      <c r="L175" s="3">
        <v>5</v>
      </c>
      <c r="M175" s="3">
        <v>5</v>
      </c>
      <c r="N175" s="3">
        <v>5</v>
      </c>
      <c r="O175" s="3">
        <v>5</v>
      </c>
      <c r="P175" s="3">
        <v>5</v>
      </c>
      <c r="Q175" s="3">
        <v>5</v>
      </c>
      <c r="R175" s="3">
        <v>5</v>
      </c>
      <c r="S175" s="3">
        <v>3</v>
      </c>
      <c r="T175" s="3">
        <v>4</v>
      </c>
      <c r="U175" s="11" t="s">
        <v>38</v>
      </c>
      <c r="AD175" s="1">
        <v>42044</v>
      </c>
      <c r="AE175" s="19">
        <v>42036</v>
      </c>
    </row>
    <row r="176" spans="1:31" ht="15" customHeight="1" x14ac:dyDescent="0.25">
      <c r="A176" s="11" t="s">
        <v>180</v>
      </c>
      <c r="B176" s="11" t="s">
        <v>65</v>
      </c>
      <c r="D176" s="11" t="s">
        <v>48</v>
      </c>
      <c r="F176" s="11" t="s">
        <v>181</v>
      </c>
      <c r="G176" s="38" t="s">
        <v>113</v>
      </c>
      <c r="H176" s="11" t="s">
        <v>140</v>
      </c>
      <c r="J176" s="3">
        <v>4</v>
      </c>
      <c r="K176" s="3">
        <v>4</v>
      </c>
      <c r="L176" s="3">
        <v>4</v>
      </c>
      <c r="M176" s="3">
        <v>4</v>
      </c>
      <c r="N176" s="3">
        <v>4</v>
      </c>
      <c r="O176" s="3">
        <v>4</v>
      </c>
      <c r="P176" s="3">
        <v>4</v>
      </c>
      <c r="Q176" s="3">
        <v>4</v>
      </c>
      <c r="R176" s="3">
        <v>4</v>
      </c>
      <c r="S176" s="3">
        <v>4</v>
      </c>
      <c r="T176" s="3">
        <v>4</v>
      </c>
      <c r="U176" s="11" t="s">
        <v>38</v>
      </c>
      <c r="AD176" s="1">
        <v>42039</v>
      </c>
      <c r="AE176" s="19">
        <v>42036</v>
      </c>
    </row>
    <row r="177" spans="1:31" ht="15" customHeight="1" x14ac:dyDescent="0.25">
      <c r="A177" s="11" t="s">
        <v>214</v>
      </c>
      <c r="B177" s="11" t="s">
        <v>41</v>
      </c>
      <c r="D177" s="11" t="s">
        <v>48</v>
      </c>
      <c r="F177" s="11" t="s">
        <v>215</v>
      </c>
      <c r="G177" s="38" t="s">
        <v>215</v>
      </c>
      <c r="H177" s="11" t="s">
        <v>149</v>
      </c>
      <c r="J177" s="3">
        <v>4</v>
      </c>
      <c r="K177" s="3">
        <v>4</v>
      </c>
      <c r="L177" s="3">
        <v>4</v>
      </c>
      <c r="M177" s="3">
        <v>3</v>
      </c>
      <c r="N177" s="3">
        <v>4</v>
      </c>
      <c r="O177" s="3">
        <v>4</v>
      </c>
      <c r="P177" s="3">
        <v>4</v>
      </c>
      <c r="Q177" s="3">
        <v>3</v>
      </c>
      <c r="R177" s="3">
        <v>4</v>
      </c>
      <c r="S177" s="3">
        <v>4</v>
      </c>
      <c r="T177" s="3">
        <v>4</v>
      </c>
      <c r="U177" s="11" t="s">
        <v>38</v>
      </c>
      <c r="AD177" s="1">
        <v>42040</v>
      </c>
      <c r="AE177" s="19">
        <v>42036</v>
      </c>
    </row>
    <row r="178" spans="1:31" ht="15" customHeight="1" x14ac:dyDescent="0.25">
      <c r="A178" s="11" t="s">
        <v>236</v>
      </c>
      <c r="B178" s="11" t="s">
        <v>41</v>
      </c>
      <c r="D178" s="11" t="s">
        <v>48</v>
      </c>
      <c r="F178" s="11" t="s">
        <v>237</v>
      </c>
      <c r="G178" s="38" t="s">
        <v>215</v>
      </c>
      <c r="H178" s="11" t="s">
        <v>140</v>
      </c>
      <c r="J178" s="3">
        <v>5</v>
      </c>
      <c r="K178" s="3">
        <v>4</v>
      </c>
      <c r="L178" s="3">
        <v>4</v>
      </c>
      <c r="M178" s="3">
        <v>4</v>
      </c>
      <c r="N178" s="3">
        <v>4</v>
      </c>
      <c r="O178" s="3">
        <v>5</v>
      </c>
      <c r="P178" s="3">
        <v>5</v>
      </c>
      <c r="Q178" s="3">
        <v>5</v>
      </c>
      <c r="R178" s="3">
        <v>4</v>
      </c>
      <c r="S178" s="3">
        <v>4</v>
      </c>
      <c r="T178" s="3">
        <v>4</v>
      </c>
      <c r="U178" s="11" t="s">
        <v>38</v>
      </c>
      <c r="AD178" s="1">
        <v>42041</v>
      </c>
      <c r="AE178" s="19">
        <v>42036</v>
      </c>
    </row>
    <row r="179" spans="1:31" ht="15" customHeight="1" x14ac:dyDescent="0.25">
      <c r="A179" s="11" t="s">
        <v>179</v>
      </c>
      <c r="B179" s="11" t="s">
        <v>41</v>
      </c>
      <c r="D179" s="11" t="s">
        <v>48</v>
      </c>
      <c r="F179" s="11" t="s">
        <v>158</v>
      </c>
      <c r="G179" s="38" t="s">
        <v>158</v>
      </c>
      <c r="H179" s="11" t="s">
        <v>135</v>
      </c>
      <c r="J179" s="3">
        <v>5</v>
      </c>
      <c r="K179" s="3">
        <v>5</v>
      </c>
      <c r="L179" s="3">
        <v>5</v>
      </c>
      <c r="M179" s="3">
        <v>5</v>
      </c>
      <c r="N179" s="3">
        <v>5</v>
      </c>
      <c r="O179" s="3">
        <v>4</v>
      </c>
      <c r="P179" s="3">
        <v>5</v>
      </c>
      <c r="Q179" s="3">
        <v>5</v>
      </c>
      <c r="R179" s="3">
        <v>4</v>
      </c>
      <c r="S179" s="3">
        <v>4</v>
      </c>
      <c r="T179" s="3">
        <v>5</v>
      </c>
      <c r="U179" s="11" t="s">
        <v>38</v>
      </c>
      <c r="AD179" s="1">
        <v>42039</v>
      </c>
      <c r="AE179" s="19">
        <v>42036</v>
      </c>
    </row>
    <row r="180" spans="1:31" ht="15" customHeight="1" x14ac:dyDescent="0.25">
      <c r="A180" s="11" t="s">
        <v>248</v>
      </c>
      <c r="B180" s="11" t="s">
        <v>41</v>
      </c>
      <c r="D180" s="11" t="s">
        <v>48</v>
      </c>
      <c r="F180" s="11" t="s">
        <v>249</v>
      </c>
      <c r="G180" s="40" t="s">
        <v>134</v>
      </c>
      <c r="H180" s="11" t="s">
        <v>126</v>
      </c>
      <c r="J180" s="3">
        <v>5</v>
      </c>
      <c r="K180" s="3">
        <v>5</v>
      </c>
      <c r="L180" s="3">
        <v>5</v>
      </c>
      <c r="M180" s="3">
        <v>4</v>
      </c>
      <c r="N180" s="3">
        <v>5</v>
      </c>
      <c r="O180" s="3">
        <v>4</v>
      </c>
      <c r="P180" s="3">
        <v>5</v>
      </c>
      <c r="Q180" s="3">
        <v>5</v>
      </c>
      <c r="R180" s="3">
        <v>5</v>
      </c>
      <c r="S180" s="3">
        <v>3</v>
      </c>
      <c r="T180" s="3">
        <v>4</v>
      </c>
      <c r="U180" s="139" t="s">
        <v>38</v>
      </c>
      <c r="AD180" s="1">
        <v>42042</v>
      </c>
      <c r="AE180" s="19">
        <v>42036</v>
      </c>
    </row>
    <row r="181" spans="1:31" ht="15" customHeight="1" x14ac:dyDescent="0.25">
      <c r="A181" s="11" t="s">
        <v>232</v>
      </c>
      <c r="B181" s="11" t="s">
        <v>65</v>
      </c>
      <c r="D181" s="11" t="s">
        <v>75</v>
      </c>
      <c r="F181" s="11" t="s">
        <v>233</v>
      </c>
      <c r="G181" s="39" t="s">
        <v>588</v>
      </c>
      <c r="H181" s="11" t="s">
        <v>135</v>
      </c>
      <c r="J181" s="3">
        <v>4</v>
      </c>
      <c r="K181" s="3">
        <v>5</v>
      </c>
      <c r="L181" s="3">
        <v>4</v>
      </c>
      <c r="M181" s="3">
        <v>5</v>
      </c>
      <c r="N181" s="3">
        <v>4</v>
      </c>
      <c r="O181" s="3">
        <v>5</v>
      </c>
      <c r="P181" s="3">
        <v>5</v>
      </c>
      <c r="Q181" s="3">
        <v>4</v>
      </c>
      <c r="R181" s="3">
        <v>4</v>
      </c>
      <c r="S181" s="3">
        <v>3</v>
      </c>
      <c r="T181" s="3">
        <v>4</v>
      </c>
      <c r="U181" s="11" t="s">
        <v>38</v>
      </c>
      <c r="AD181" s="1">
        <v>42041</v>
      </c>
      <c r="AE181" s="19">
        <v>42036</v>
      </c>
    </row>
    <row r="182" spans="1:31" ht="15" customHeight="1" x14ac:dyDescent="0.25">
      <c r="A182" s="11" t="s">
        <v>246</v>
      </c>
      <c r="B182" s="11" t="s">
        <v>65</v>
      </c>
      <c r="D182" s="11" t="s">
        <v>75</v>
      </c>
      <c r="F182" s="11" t="s">
        <v>247</v>
      </c>
      <c r="G182" s="41" t="s">
        <v>589</v>
      </c>
      <c r="H182" s="11" t="s">
        <v>149</v>
      </c>
      <c r="J182" s="3">
        <v>4</v>
      </c>
      <c r="K182" s="3">
        <v>4</v>
      </c>
      <c r="L182" s="3">
        <v>4</v>
      </c>
      <c r="M182" s="3">
        <v>4</v>
      </c>
      <c r="N182" s="3">
        <v>5</v>
      </c>
      <c r="O182" s="3">
        <v>4</v>
      </c>
      <c r="P182" s="3">
        <v>5</v>
      </c>
      <c r="Q182" s="3">
        <v>5</v>
      </c>
      <c r="R182" s="3">
        <v>4</v>
      </c>
      <c r="S182" s="3">
        <v>3</v>
      </c>
      <c r="T182" s="3">
        <v>4</v>
      </c>
      <c r="U182" s="11" t="s">
        <v>38</v>
      </c>
      <c r="AD182" s="1">
        <v>42042</v>
      </c>
      <c r="AE182" s="19">
        <v>42036</v>
      </c>
    </row>
    <row r="183" spans="1:31" ht="15" customHeight="1" x14ac:dyDescent="0.25">
      <c r="A183" s="11" t="s">
        <v>230</v>
      </c>
      <c r="B183" s="11" t="s">
        <v>65</v>
      </c>
      <c r="D183" s="11" t="s">
        <v>75</v>
      </c>
      <c r="F183" s="11" t="s">
        <v>231</v>
      </c>
      <c r="G183" s="11" t="s">
        <v>590</v>
      </c>
      <c r="H183" s="11" t="s">
        <v>135</v>
      </c>
      <c r="J183" s="3">
        <v>4</v>
      </c>
      <c r="K183" s="3">
        <v>4</v>
      </c>
      <c r="L183" s="3">
        <v>4</v>
      </c>
      <c r="M183" s="3">
        <v>4</v>
      </c>
      <c r="N183" s="3">
        <v>4</v>
      </c>
      <c r="O183" s="3">
        <v>4</v>
      </c>
      <c r="P183" s="3">
        <v>4</v>
      </c>
      <c r="Q183" s="3">
        <v>4</v>
      </c>
      <c r="R183" s="3">
        <v>4</v>
      </c>
      <c r="S183" s="3">
        <v>4</v>
      </c>
      <c r="T183" s="3">
        <v>4</v>
      </c>
      <c r="U183" s="11" t="s">
        <v>38</v>
      </c>
      <c r="AD183" s="1">
        <v>42041</v>
      </c>
      <c r="AE183" s="19">
        <v>42036</v>
      </c>
    </row>
    <row r="184" spans="1:31" ht="15" customHeight="1" x14ac:dyDescent="0.25">
      <c r="A184" s="11" t="s">
        <v>153</v>
      </c>
      <c r="B184" s="11" t="s">
        <v>154</v>
      </c>
      <c r="D184" s="11" t="s">
        <v>155</v>
      </c>
      <c r="F184" s="11" t="s">
        <v>156</v>
      </c>
      <c r="G184" s="41" t="s">
        <v>156</v>
      </c>
      <c r="H184" s="11" t="s">
        <v>126</v>
      </c>
      <c r="J184" s="3">
        <v>5</v>
      </c>
      <c r="K184" s="3">
        <v>5</v>
      </c>
      <c r="L184" s="3">
        <v>4</v>
      </c>
      <c r="M184" s="3">
        <v>4</v>
      </c>
      <c r="N184" s="3">
        <v>5</v>
      </c>
      <c r="O184" s="3">
        <v>5</v>
      </c>
      <c r="P184" s="3">
        <v>5</v>
      </c>
      <c r="Q184" s="3">
        <v>4</v>
      </c>
      <c r="R184" s="3">
        <v>3</v>
      </c>
      <c r="S184" s="3">
        <v>1</v>
      </c>
      <c r="T184" s="3">
        <v>3</v>
      </c>
      <c r="U184" s="11" t="s">
        <v>38</v>
      </c>
      <c r="AD184" s="1">
        <v>42039</v>
      </c>
      <c r="AE184" s="19">
        <v>42036</v>
      </c>
    </row>
    <row r="185" spans="1:31" ht="15" customHeight="1" x14ac:dyDescent="0.25">
      <c r="A185" s="11" t="s">
        <v>303</v>
      </c>
      <c r="B185" s="11" t="s">
        <v>53</v>
      </c>
      <c r="D185" s="11" t="s">
        <v>155</v>
      </c>
      <c r="F185" s="11" t="s">
        <v>304</v>
      </c>
      <c r="G185" s="41" t="s">
        <v>156</v>
      </c>
      <c r="H185" s="11" t="s">
        <v>132</v>
      </c>
      <c r="J185" s="3">
        <v>3</v>
      </c>
      <c r="K185" s="3">
        <v>3</v>
      </c>
      <c r="L185" s="3">
        <v>3</v>
      </c>
      <c r="M185" s="3">
        <v>3</v>
      </c>
      <c r="N185" s="3">
        <v>3</v>
      </c>
      <c r="O185" s="3">
        <v>3</v>
      </c>
      <c r="P185" s="3">
        <v>3</v>
      </c>
      <c r="Q185" s="3">
        <v>3</v>
      </c>
      <c r="R185" s="3">
        <v>3</v>
      </c>
      <c r="S185" s="3">
        <v>3</v>
      </c>
      <c r="T185" s="3">
        <v>3</v>
      </c>
      <c r="U185" s="11" t="s">
        <v>263</v>
      </c>
      <c r="AD185" s="1">
        <v>42057</v>
      </c>
      <c r="AE185" s="19">
        <v>42036</v>
      </c>
    </row>
    <row r="186" spans="1:31" ht="15" customHeight="1" x14ac:dyDescent="0.25">
      <c r="A186" s="11" t="s">
        <v>322</v>
      </c>
      <c r="B186" s="11" t="s">
        <v>53</v>
      </c>
      <c r="D186" s="11" t="s">
        <v>155</v>
      </c>
      <c r="F186" s="11" t="s">
        <v>323</v>
      </c>
      <c r="G186" s="41" t="s">
        <v>156</v>
      </c>
      <c r="H186" s="11" t="s">
        <v>126</v>
      </c>
      <c r="J186" s="3">
        <v>1</v>
      </c>
      <c r="K186" s="3">
        <v>3</v>
      </c>
      <c r="L186" s="3">
        <v>3</v>
      </c>
      <c r="M186" s="3">
        <v>2</v>
      </c>
      <c r="N186" s="3">
        <v>3</v>
      </c>
      <c r="O186" s="3">
        <v>4</v>
      </c>
      <c r="P186" s="3">
        <v>3</v>
      </c>
      <c r="Q186" s="3">
        <v>3</v>
      </c>
      <c r="R186" s="3">
        <v>3</v>
      </c>
      <c r="S186" s="3">
        <v>2</v>
      </c>
      <c r="T186" s="3">
        <v>3</v>
      </c>
      <c r="U186" s="11" t="s">
        <v>39</v>
      </c>
      <c r="V186" s="11" t="s">
        <v>73</v>
      </c>
      <c r="W186" s="11" t="s">
        <v>324</v>
      </c>
      <c r="X186" s="11" t="s">
        <v>39</v>
      </c>
      <c r="AD186" s="1">
        <v>42069</v>
      </c>
      <c r="AE186" s="19">
        <v>42036</v>
      </c>
    </row>
    <row r="187" spans="1:31" ht="15" customHeight="1" x14ac:dyDescent="0.25">
      <c r="A187" s="11" t="s">
        <v>225</v>
      </c>
      <c r="B187" s="11" t="s">
        <v>73</v>
      </c>
      <c r="C187" s="11" t="s">
        <v>226</v>
      </c>
      <c r="D187" s="11" t="s">
        <v>155</v>
      </c>
      <c r="F187" s="11" t="s">
        <v>227</v>
      </c>
      <c r="G187" s="208" t="s">
        <v>584</v>
      </c>
      <c r="H187" s="11" t="s">
        <v>132</v>
      </c>
      <c r="J187" s="3">
        <v>3</v>
      </c>
      <c r="K187" s="3">
        <v>4</v>
      </c>
      <c r="L187" s="3">
        <v>4</v>
      </c>
      <c r="M187" s="3">
        <v>2</v>
      </c>
      <c r="N187" s="3">
        <v>3</v>
      </c>
      <c r="O187" s="3">
        <v>2</v>
      </c>
      <c r="P187" s="3">
        <v>3</v>
      </c>
      <c r="Q187" s="3">
        <v>1</v>
      </c>
      <c r="R187" s="3">
        <v>3</v>
      </c>
      <c r="S187" s="3">
        <v>1</v>
      </c>
      <c r="T187" s="3">
        <v>3</v>
      </c>
      <c r="U187" s="11" t="s">
        <v>38</v>
      </c>
      <c r="AD187" s="1">
        <v>42040</v>
      </c>
      <c r="AE187" s="19">
        <v>42036</v>
      </c>
    </row>
    <row r="188" spans="1:31" ht="15" customHeight="1" x14ac:dyDescent="0.25">
      <c r="A188" s="11" t="s">
        <v>173</v>
      </c>
      <c r="B188" s="11" t="s">
        <v>65</v>
      </c>
      <c r="D188" s="11" t="s">
        <v>155</v>
      </c>
      <c r="F188" s="11" t="s">
        <v>174</v>
      </c>
      <c r="G188" s="41" t="s">
        <v>156</v>
      </c>
      <c r="H188" s="11" t="s">
        <v>129</v>
      </c>
      <c r="J188" s="3">
        <v>4</v>
      </c>
      <c r="K188" s="3">
        <v>5</v>
      </c>
      <c r="L188" s="3">
        <v>4</v>
      </c>
      <c r="M188" s="3">
        <v>4</v>
      </c>
      <c r="N188" s="3">
        <v>4</v>
      </c>
      <c r="O188" s="3">
        <v>3</v>
      </c>
      <c r="P188" s="3">
        <v>5</v>
      </c>
      <c r="Q188" s="3">
        <v>4</v>
      </c>
      <c r="R188" s="3">
        <v>4</v>
      </c>
      <c r="S188" s="3">
        <v>3</v>
      </c>
      <c r="T188" s="3">
        <v>4</v>
      </c>
      <c r="U188" s="11" t="s">
        <v>38</v>
      </c>
      <c r="AD188" s="1">
        <v>42039</v>
      </c>
      <c r="AE188" s="19">
        <v>42036</v>
      </c>
    </row>
    <row r="189" spans="1:31" ht="15" customHeight="1" x14ac:dyDescent="0.25">
      <c r="A189" s="11" t="s">
        <v>309</v>
      </c>
      <c r="B189" s="11" t="s">
        <v>65</v>
      </c>
      <c r="D189" s="11" t="s">
        <v>155</v>
      </c>
      <c r="F189" s="11" t="s">
        <v>310</v>
      </c>
      <c r="G189" s="42" t="s">
        <v>156</v>
      </c>
      <c r="H189" s="11" t="s">
        <v>132</v>
      </c>
      <c r="J189" s="3">
        <v>5</v>
      </c>
      <c r="K189" s="3">
        <v>4</v>
      </c>
      <c r="L189" s="3">
        <v>4</v>
      </c>
      <c r="M189" s="3">
        <v>3</v>
      </c>
      <c r="N189" s="3">
        <v>4</v>
      </c>
      <c r="O189" s="3">
        <v>4</v>
      </c>
      <c r="P189" s="3">
        <v>5</v>
      </c>
      <c r="Q189" s="3">
        <v>5</v>
      </c>
      <c r="R189" s="3">
        <v>5</v>
      </c>
      <c r="S189" s="3">
        <v>4</v>
      </c>
      <c r="T189" s="3">
        <v>3</v>
      </c>
      <c r="U189" s="11" t="s">
        <v>38</v>
      </c>
      <c r="AD189" s="1">
        <v>42060</v>
      </c>
      <c r="AE189" s="19">
        <v>42036</v>
      </c>
    </row>
    <row r="190" spans="1:31" ht="15" customHeight="1" x14ac:dyDescent="0.25">
      <c r="A190" s="11" t="s">
        <v>167</v>
      </c>
      <c r="B190" s="11" t="s">
        <v>30</v>
      </c>
      <c r="D190" s="149" t="s">
        <v>134</v>
      </c>
      <c r="E190" s="11" t="s">
        <v>168</v>
      </c>
      <c r="F190" s="11" t="s">
        <v>169</v>
      </c>
      <c r="G190" s="43" t="s">
        <v>134</v>
      </c>
      <c r="H190" s="11" t="s">
        <v>129</v>
      </c>
      <c r="J190" s="3">
        <v>4</v>
      </c>
      <c r="K190" s="3">
        <v>4</v>
      </c>
      <c r="L190" s="3">
        <v>5</v>
      </c>
      <c r="M190" s="3">
        <v>2</v>
      </c>
      <c r="N190" s="3">
        <v>5</v>
      </c>
      <c r="O190" s="3">
        <v>4</v>
      </c>
      <c r="P190" s="3">
        <v>5</v>
      </c>
      <c r="Q190" s="3">
        <v>4</v>
      </c>
      <c r="R190" s="3">
        <v>4</v>
      </c>
      <c r="S190" s="3">
        <v>2</v>
      </c>
      <c r="T190" s="3">
        <v>4</v>
      </c>
      <c r="U190" s="11" t="s">
        <v>38</v>
      </c>
      <c r="AD190" s="1">
        <v>42039</v>
      </c>
      <c r="AE190" s="19">
        <v>42036</v>
      </c>
    </row>
    <row r="191" spans="1:31" ht="15" customHeight="1" x14ac:dyDescent="0.25">
      <c r="A191" s="11" t="s">
        <v>209</v>
      </c>
      <c r="B191" s="11" t="s">
        <v>68</v>
      </c>
      <c r="D191" s="149" t="s">
        <v>210</v>
      </c>
      <c r="E191" s="11" t="s">
        <v>210</v>
      </c>
      <c r="F191" s="11" t="s">
        <v>211</v>
      </c>
      <c r="G191" s="44" t="s">
        <v>211</v>
      </c>
      <c r="H191" s="11" t="s">
        <v>129</v>
      </c>
      <c r="J191" s="3">
        <v>4</v>
      </c>
      <c r="K191" s="3">
        <v>4</v>
      </c>
      <c r="L191" s="3">
        <v>3</v>
      </c>
      <c r="M191" s="3">
        <v>3</v>
      </c>
      <c r="N191" s="3">
        <v>4</v>
      </c>
      <c r="O191" s="3">
        <v>3</v>
      </c>
      <c r="P191" s="3">
        <v>4</v>
      </c>
      <c r="Q191" s="3">
        <v>5</v>
      </c>
      <c r="R191" s="3">
        <v>2</v>
      </c>
      <c r="S191" s="3">
        <v>2</v>
      </c>
      <c r="T191" s="3">
        <v>4</v>
      </c>
      <c r="U191" s="11" t="s">
        <v>38</v>
      </c>
      <c r="AD191" s="1">
        <v>42039</v>
      </c>
      <c r="AE191" s="19">
        <v>42036</v>
      </c>
    </row>
    <row r="192" spans="1:31" ht="15" customHeight="1" x14ac:dyDescent="0.25">
      <c r="A192" s="11" t="s">
        <v>136</v>
      </c>
      <c r="B192" s="11" t="s">
        <v>68</v>
      </c>
      <c r="D192" s="149" t="s">
        <v>210</v>
      </c>
      <c r="E192" s="11" t="s">
        <v>137</v>
      </c>
      <c r="F192" s="11" t="s">
        <v>137</v>
      </c>
      <c r="G192" s="45" t="s">
        <v>375</v>
      </c>
      <c r="H192" s="11" t="s">
        <v>135</v>
      </c>
      <c r="J192" s="3">
        <v>5</v>
      </c>
      <c r="K192" s="3">
        <v>5</v>
      </c>
      <c r="L192" s="3">
        <v>5</v>
      </c>
      <c r="M192" s="3">
        <v>5</v>
      </c>
      <c r="N192" s="3">
        <v>5</v>
      </c>
      <c r="O192" s="3">
        <v>5</v>
      </c>
      <c r="P192" s="3">
        <v>5</v>
      </c>
      <c r="Q192" s="3">
        <v>5</v>
      </c>
      <c r="R192" s="3">
        <v>5</v>
      </c>
      <c r="S192" s="3">
        <v>4</v>
      </c>
      <c r="T192" s="3">
        <v>5</v>
      </c>
      <c r="U192" s="11" t="s">
        <v>38</v>
      </c>
      <c r="AD192" s="1">
        <v>42039</v>
      </c>
      <c r="AE192" s="19">
        <v>42036</v>
      </c>
    </row>
    <row r="193" spans="1:31" ht="15" customHeight="1" x14ac:dyDescent="0.25">
      <c r="A193" s="11" t="s">
        <v>150</v>
      </c>
      <c r="B193" s="11" t="s">
        <v>41</v>
      </c>
      <c r="D193" s="11" t="s">
        <v>73</v>
      </c>
      <c r="E193" s="11" t="s">
        <v>151</v>
      </c>
      <c r="F193" s="11" t="s">
        <v>152</v>
      </c>
      <c r="G193" s="45" t="s">
        <v>584</v>
      </c>
      <c r="H193" s="11" t="s">
        <v>140</v>
      </c>
      <c r="J193" s="3">
        <v>4</v>
      </c>
      <c r="K193" s="3">
        <v>4</v>
      </c>
      <c r="L193" s="3">
        <v>4</v>
      </c>
      <c r="M193" s="3">
        <v>4</v>
      </c>
      <c r="N193" s="3">
        <v>5</v>
      </c>
      <c r="O193" s="3">
        <v>4</v>
      </c>
      <c r="P193" s="3">
        <v>5</v>
      </c>
      <c r="Q193" s="3">
        <v>3</v>
      </c>
      <c r="R193" s="3">
        <v>3</v>
      </c>
      <c r="S193" s="3">
        <v>5</v>
      </c>
      <c r="T193" s="3">
        <v>4</v>
      </c>
      <c r="U193" s="11" t="s">
        <v>38</v>
      </c>
      <c r="AD193" s="1">
        <v>42039</v>
      </c>
      <c r="AE193" s="19">
        <v>42036</v>
      </c>
    </row>
    <row r="194" spans="1:31" ht="15" customHeight="1" x14ac:dyDescent="0.25">
      <c r="A194" s="11" t="s">
        <v>161</v>
      </c>
      <c r="B194" s="11" t="s">
        <v>65</v>
      </c>
      <c r="D194" s="11" t="s">
        <v>119</v>
      </c>
      <c r="F194" s="11" t="s">
        <v>162</v>
      </c>
      <c r="G194" s="45" t="s">
        <v>162</v>
      </c>
      <c r="H194" s="11" t="s">
        <v>132</v>
      </c>
      <c r="J194" s="3">
        <v>5</v>
      </c>
      <c r="K194" s="3">
        <v>4</v>
      </c>
      <c r="L194" s="3">
        <v>3</v>
      </c>
      <c r="M194" s="3">
        <v>3</v>
      </c>
      <c r="N194" s="3">
        <v>4</v>
      </c>
      <c r="O194" s="3">
        <v>4</v>
      </c>
      <c r="P194" s="3">
        <v>4</v>
      </c>
      <c r="Q194" s="3">
        <v>5</v>
      </c>
      <c r="R194" s="3">
        <v>4</v>
      </c>
      <c r="S194" s="3">
        <v>3</v>
      </c>
      <c r="T194" s="3">
        <v>4</v>
      </c>
      <c r="U194" s="11" t="s">
        <v>38</v>
      </c>
      <c r="AD194" s="1">
        <v>42039</v>
      </c>
      <c r="AE194" s="19">
        <v>42036</v>
      </c>
    </row>
    <row r="195" spans="1:31" ht="15" customHeight="1" x14ac:dyDescent="0.25">
      <c r="A195" s="11" t="s">
        <v>166</v>
      </c>
      <c r="B195" s="11" t="s">
        <v>65</v>
      </c>
      <c r="D195" s="11" t="s">
        <v>119</v>
      </c>
      <c r="F195" s="11" t="s">
        <v>162</v>
      </c>
      <c r="G195" s="45" t="s">
        <v>162</v>
      </c>
      <c r="H195" s="11" t="s">
        <v>132</v>
      </c>
      <c r="J195" s="3">
        <v>5</v>
      </c>
      <c r="K195" s="3">
        <v>4</v>
      </c>
      <c r="L195" s="3">
        <v>3</v>
      </c>
      <c r="M195" s="3">
        <v>3</v>
      </c>
      <c r="N195" s="3">
        <v>4</v>
      </c>
      <c r="O195" s="3">
        <v>4</v>
      </c>
      <c r="P195" s="3">
        <v>4</v>
      </c>
      <c r="Q195" s="3">
        <v>5</v>
      </c>
      <c r="R195" s="3">
        <v>4</v>
      </c>
      <c r="S195" s="3">
        <v>3</v>
      </c>
      <c r="T195" s="3">
        <v>4</v>
      </c>
      <c r="U195" s="11" t="s">
        <v>38</v>
      </c>
      <c r="AD195" s="1">
        <v>42039</v>
      </c>
      <c r="AE195" s="19">
        <v>42036</v>
      </c>
    </row>
    <row r="196" spans="1:31" ht="15" customHeight="1" x14ac:dyDescent="0.25">
      <c r="A196" s="11" t="s">
        <v>287</v>
      </c>
      <c r="B196" s="11" t="s">
        <v>65</v>
      </c>
      <c r="D196" s="11" t="s">
        <v>119</v>
      </c>
      <c r="F196" s="11" t="s">
        <v>288</v>
      </c>
      <c r="G196" s="197" t="s">
        <v>1415</v>
      </c>
      <c r="H196" s="11" t="s">
        <v>126</v>
      </c>
      <c r="J196" s="3">
        <v>5</v>
      </c>
      <c r="K196" s="3">
        <v>5</v>
      </c>
      <c r="L196" s="3">
        <v>5</v>
      </c>
      <c r="M196" s="3">
        <v>5</v>
      </c>
      <c r="N196" s="3">
        <v>5</v>
      </c>
      <c r="O196" s="3">
        <v>5</v>
      </c>
      <c r="P196" s="3">
        <v>5</v>
      </c>
      <c r="Q196" s="3">
        <v>5</v>
      </c>
      <c r="R196" s="3">
        <v>5</v>
      </c>
      <c r="S196" s="3">
        <v>4</v>
      </c>
      <c r="T196" s="3">
        <v>1</v>
      </c>
      <c r="U196" s="11" t="s">
        <v>38</v>
      </c>
      <c r="AD196" s="1">
        <v>42046</v>
      </c>
      <c r="AE196" s="19">
        <v>42036</v>
      </c>
    </row>
    <row r="197" spans="1:31" ht="15" customHeight="1" x14ac:dyDescent="0.25">
      <c r="A197" s="11" t="s">
        <v>228</v>
      </c>
      <c r="B197" s="11" t="s">
        <v>53</v>
      </c>
      <c r="D197" s="11" t="s">
        <v>103</v>
      </c>
      <c r="F197" s="11" t="s">
        <v>229</v>
      </c>
      <c r="G197" s="11" t="s">
        <v>593</v>
      </c>
      <c r="H197" s="11" t="s">
        <v>140</v>
      </c>
      <c r="J197" s="3">
        <v>4</v>
      </c>
      <c r="K197" s="3">
        <v>4</v>
      </c>
      <c r="L197" s="3">
        <v>4</v>
      </c>
      <c r="M197" s="3">
        <v>3</v>
      </c>
      <c r="N197" s="3">
        <v>4</v>
      </c>
      <c r="O197" s="3">
        <v>4</v>
      </c>
      <c r="P197" s="3">
        <v>4</v>
      </c>
      <c r="Q197" s="3">
        <v>5</v>
      </c>
      <c r="R197" s="3">
        <v>4</v>
      </c>
      <c r="S197" s="3">
        <v>4</v>
      </c>
      <c r="T197" s="3">
        <v>4</v>
      </c>
      <c r="U197" s="11" t="s">
        <v>38</v>
      </c>
      <c r="AD197" s="1">
        <v>42041</v>
      </c>
      <c r="AE197" s="19">
        <v>42036</v>
      </c>
    </row>
    <row r="198" spans="1:31" ht="15" customHeight="1" x14ac:dyDescent="0.25">
      <c r="A198" s="11" t="s">
        <v>196</v>
      </c>
      <c r="B198" s="11" t="s">
        <v>68</v>
      </c>
      <c r="D198" s="11" t="s">
        <v>103</v>
      </c>
      <c r="F198" s="11" t="s">
        <v>197</v>
      </c>
      <c r="G198" s="45" t="s">
        <v>594</v>
      </c>
      <c r="H198" s="11" t="s">
        <v>135</v>
      </c>
      <c r="J198" s="3">
        <v>4</v>
      </c>
      <c r="K198" s="3">
        <v>4</v>
      </c>
      <c r="L198" s="3">
        <v>4</v>
      </c>
      <c r="M198" s="3">
        <v>3</v>
      </c>
      <c r="N198" s="3">
        <v>4</v>
      </c>
      <c r="O198" s="3">
        <v>2</v>
      </c>
      <c r="P198" s="3">
        <v>4</v>
      </c>
      <c r="Q198" s="3">
        <v>2</v>
      </c>
      <c r="R198" s="3">
        <v>3</v>
      </c>
      <c r="S198" s="3">
        <v>4</v>
      </c>
      <c r="T198" s="3">
        <v>4</v>
      </c>
      <c r="U198" s="11" t="s">
        <v>38</v>
      </c>
      <c r="AD198" s="1">
        <v>42039</v>
      </c>
      <c r="AE198" s="19">
        <v>42036</v>
      </c>
    </row>
    <row r="199" spans="1:31" ht="15" customHeight="1" x14ac:dyDescent="0.25">
      <c r="A199" s="11" t="s">
        <v>283</v>
      </c>
      <c r="B199" s="11" t="s">
        <v>68</v>
      </c>
      <c r="D199" s="11" t="s">
        <v>103</v>
      </c>
      <c r="F199" s="11" t="s">
        <v>197</v>
      </c>
      <c r="G199" s="11" t="s">
        <v>594</v>
      </c>
      <c r="H199" s="11" t="s">
        <v>126</v>
      </c>
      <c r="J199" s="3">
        <v>5</v>
      </c>
      <c r="K199" s="3">
        <v>5</v>
      </c>
      <c r="L199" s="3">
        <v>4</v>
      </c>
      <c r="M199" s="3">
        <v>4</v>
      </c>
      <c r="N199" s="3">
        <v>4</v>
      </c>
      <c r="O199" s="3">
        <v>3</v>
      </c>
      <c r="P199" s="3">
        <v>5</v>
      </c>
      <c r="Q199" s="3">
        <v>3</v>
      </c>
      <c r="R199" s="3">
        <v>3</v>
      </c>
      <c r="S199" s="3">
        <v>4</v>
      </c>
      <c r="T199" s="3">
        <v>4</v>
      </c>
      <c r="U199" s="11" t="s">
        <v>38</v>
      </c>
      <c r="AD199" s="1">
        <v>42045</v>
      </c>
      <c r="AE199" s="19">
        <v>42036</v>
      </c>
    </row>
    <row r="200" spans="1:31" ht="15" customHeight="1" x14ac:dyDescent="0.25">
      <c r="A200" s="11" t="s">
        <v>170</v>
      </c>
      <c r="B200" s="11" t="s">
        <v>68</v>
      </c>
      <c r="D200" s="11" t="s">
        <v>103</v>
      </c>
      <c r="F200" s="11" t="s">
        <v>171</v>
      </c>
      <c r="G200" s="11" t="s">
        <v>595</v>
      </c>
      <c r="H200" s="11" t="s">
        <v>135</v>
      </c>
      <c r="J200" s="3">
        <v>5</v>
      </c>
      <c r="K200" s="3">
        <v>2</v>
      </c>
      <c r="L200" s="3">
        <v>3</v>
      </c>
      <c r="M200" s="3">
        <v>3</v>
      </c>
      <c r="N200" s="3">
        <v>3</v>
      </c>
      <c r="O200" s="3">
        <v>2</v>
      </c>
      <c r="P200" s="3">
        <v>3</v>
      </c>
      <c r="Q200" s="3">
        <v>2</v>
      </c>
      <c r="R200" s="3">
        <v>3</v>
      </c>
      <c r="S200" s="3">
        <v>3</v>
      </c>
      <c r="T200" s="3">
        <v>3</v>
      </c>
      <c r="U200" s="11" t="s">
        <v>39</v>
      </c>
      <c r="V200" s="11" t="s">
        <v>172</v>
      </c>
      <c r="X200" s="11" t="s">
        <v>39</v>
      </c>
      <c r="AD200" s="1">
        <v>42039</v>
      </c>
      <c r="AE200" s="19">
        <v>42036</v>
      </c>
    </row>
    <row r="201" spans="1:31" ht="15" customHeight="1" x14ac:dyDescent="0.25">
      <c r="A201" s="11" t="s">
        <v>252</v>
      </c>
      <c r="B201" s="11" t="s">
        <v>68</v>
      </c>
      <c r="D201" s="11" t="s">
        <v>103</v>
      </c>
      <c r="F201" s="11" t="s">
        <v>253</v>
      </c>
      <c r="G201" s="46" t="s">
        <v>596</v>
      </c>
      <c r="H201" s="11" t="s">
        <v>126</v>
      </c>
      <c r="J201" s="3">
        <v>5</v>
      </c>
      <c r="K201" s="3">
        <v>5</v>
      </c>
      <c r="L201" s="3">
        <v>5</v>
      </c>
      <c r="M201" s="3">
        <v>4</v>
      </c>
      <c r="N201" s="3">
        <v>5</v>
      </c>
      <c r="O201" s="3">
        <v>5</v>
      </c>
      <c r="P201" s="3">
        <v>5</v>
      </c>
      <c r="Q201" s="3">
        <v>4</v>
      </c>
      <c r="R201" s="3">
        <v>4</v>
      </c>
      <c r="S201" s="3">
        <v>4</v>
      </c>
      <c r="T201" s="3">
        <v>5</v>
      </c>
      <c r="U201" s="11" t="s">
        <v>38</v>
      </c>
      <c r="AD201" s="1">
        <v>42042</v>
      </c>
      <c r="AE201" s="19">
        <v>42036</v>
      </c>
    </row>
    <row r="202" spans="1:31" ht="15" customHeight="1" x14ac:dyDescent="0.25">
      <c r="A202" s="11" t="s">
        <v>238</v>
      </c>
      <c r="B202" s="11" t="s">
        <v>68</v>
      </c>
      <c r="D202" s="11" t="s">
        <v>103</v>
      </c>
      <c r="F202" s="11" t="s">
        <v>239</v>
      </c>
      <c r="G202" s="46" t="s">
        <v>584</v>
      </c>
      <c r="H202" s="11" t="s">
        <v>140</v>
      </c>
      <c r="J202" s="3">
        <v>3</v>
      </c>
      <c r="K202" s="3">
        <v>3</v>
      </c>
      <c r="L202" s="3">
        <v>3</v>
      </c>
      <c r="M202" s="3">
        <v>3</v>
      </c>
      <c r="N202" s="3">
        <v>3</v>
      </c>
      <c r="O202" s="3">
        <v>3</v>
      </c>
      <c r="P202" s="3">
        <v>3</v>
      </c>
      <c r="Q202" s="3">
        <v>3</v>
      </c>
      <c r="R202" s="3">
        <v>3</v>
      </c>
      <c r="S202" s="3">
        <v>3</v>
      </c>
      <c r="T202" s="3">
        <v>3</v>
      </c>
      <c r="U202" s="11" t="s">
        <v>39</v>
      </c>
      <c r="V202" s="11" t="s">
        <v>240</v>
      </c>
      <c r="X202" s="11" t="s">
        <v>38</v>
      </c>
      <c r="AD202" s="1">
        <v>42041</v>
      </c>
      <c r="AE202" s="19">
        <v>42036</v>
      </c>
    </row>
    <row r="203" spans="1:31" ht="15" customHeight="1" x14ac:dyDescent="0.25">
      <c r="A203" s="11" t="s">
        <v>175</v>
      </c>
      <c r="B203" s="11" t="s">
        <v>154</v>
      </c>
      <c r="D203" s="11" t="s">
        <v>31</v>
      </c>
      <c r="F203" s="11" t="s">
        <v>176</v>
      </c>
      <c r="G203" s="46" t="s">
        <v>31</v>
      </c>
      <c r="H203" s="11" t="s">
        <v>140</v>
      </c>
      <c r="J203" s="3">
        <v>4</v>
      </c>
      <c r="K203" s="3">
        <v>4</v>
      </c>
      <c r="L203" s="3">
        <v>4</v>
      </c>
      <c r="M203" s="3">
        <v>3</v>
      </c>
      <c r="N203" s="3">
        <v>5</v>
      </c>
      <c r="O203" s="3">
        <v>5</v>
      </c>
      <c r="P203" s="3">
        <v>5</v>
      </c>
      <c r="Q203" s="3">
        <v>4</v>
      </c>
      <c r="R203" s="3">
        <v>4</v>
      </c>
      <c r="S203" s="3">
        <v>4</v>
      </c>
      <c r="T203" s="3">
        <v>4</v>
      </c>
      <c r="U203" s="11" t="s">
        <v>38</v>
      </c>
      <c r="AD203" s="1">
        <v>42039</v>
      </c>
      <c r="AE203" s="19">
        <v>42036</v>
      </c>
    </row>
    <row r="204" spans="1:31" ht="15" customHeight="1" x14ac:dyDescent="0.25">
      <c r="A204" s="11" t="s">
        <v>216</v>
      </c>
      <c r="B204" s="11" t="s">
        <v>88</v>
      </c>
      <c r="D204" s="11" t="s">
        <v>31</v>
      </c>
      <c r="F204" s="11" t="s">
        <v>217</v>
      </c>
      <c r="G204" s="46" t="s">
        <v>597</v>
      </c>
      <c r="H204" s="11" t="s">
        <v>129</v>
      </c>
      <c r="J204" s="3">
        <v>3</v>
      </c>
      <c r="K204" s="3">
        <v>3</v>
      </c>
      <c r="L204" s="3">
        <v>1</v>
      </c>
      <c r="M204" s="3">
        <v>4</v>
      </c>
      <c r="N204" s="3">
        <v>3</v>
      </c>
      <c r="O204" s="3">
        <v>4</v>
      </c>
      <c r="P204" s="3">
        <v>5</v>
      </c>
      <c r="Q204" s="3">
        <v>5</v>
      </c>
      <c r="R204" s="3">
        <v>4</v>
      </c>
      <c r="S204" s="3">
        <v>4</v>
      </c>
      <c r="T204" s="3">
        <v>3</v>
      </c>
      <c r="U204" s="11" t="s">
        <v>38</v>
      </c>
      <c r="AD204" s="1">
        <v>42040</v>
      </c>
      <c r="AE204" s="19">
        <v>42036</v>
      </c>
    </row>
    <row r="205" spans="1:31" ht="15" customHeight="1" x14ac:dyDescent="0.25">
      <c r="A205" s="11" t="s">
        <v>218</v>
      </c>
      <c r="B205" s="11" t="s">
        <v>88</v>
      </c>
      <c r="D205" s="11" t="s">
        <v>31</v>
      </c>
      <c r="F205" s="11" t="s">
        <v>217</v>
      </c>
      <c r="G205" s="139" t="s">
        <v>597</v>
      </c>
      <c r="H205" s="11" t="s">
        <v>129</v>
      </c>
      <c r="J205" s="3">
        <v>4</v>
      </c>
      <c r="K205" s="3">
        <v>3</v>
      </c>
      <c r="L205" s="3">
        <v>2</v>
      </c>
      <c r="M205" s="3">
        <v>4</v>
      </c>
      <c r="N205" s="3">
        <v>4</v>
      </c>
      <c r="O205" s="3">
        <v>4</v>
      </c>
      <c r="P205" s="3">
        <v>4</v>
      </c>
      <c r="Q205" s="3">
        <v>5</v>
      </c>
      <c r="R205" s="3">
        <v>4</v>
      </c>
      <c r="S205" s="3">
        <v>4</v>
      </c>
      <c r="T205" s="3">
        <v>3</v>
      </c>
      <c r="U205" s="11" t="s">
        <v>38</v>
      </c>
      <c r="AD205" s="1">
        <v>42040</v>
      </c>
      <c r="AE205" s="19">
        <v>42036</v>
      </c>
    </row>
    <row r="206" spans="1:31" ht="15" customHeight="1" x14ac:dyDescent="0.25">
      <c r="A206" s="11" t="s">
        <v>219</v>
      </c>
      <c r="B206" s="11" t="s">
        <v>88</v>
      </c>
      <c r="D206" s="11" t="s">
        <v>31</v>
      </c>
      <c r="F206" s="11" t="s">
        <v>217</v>
      </c>
      <c r="G206" s="139" t="s">
        <v>597</v>
      </c>
      <c r="H206" s="11" t="s">
        <v>129</v>
      </c>
      <c r="J206" s="3">
        <v>4</v>
      </c>
      <c r="K206" s="3">
        <v>4</v>
      </c>
      <c r="L206" s="3">
        <v>2</v>
      </c>
      <c r="M206" s="3">
        <v>4</v>
      </c>
      <c r="N206" s="3">
        <v>4</v>
      </c>
      <c r="O206" s="3">
        <v>4</v>
      </c>
      <c r="P206" s="3">
        <v>4</v>
      </c>
      <c r="Q206" s="3">
        <v>5</v>
      </c>
      <c r="R206" s="3">
        <v>4</v>
      </c>
      <c r="S206" s="3">
        <v>4</v>
      </c>
      <c r="T206" s="3">
        <v>4</v>
      </c>
      <c r="U206" s="11" t="s">
        <v>38</v>
      </c>
      <c r="AD206" s="1">
        <v>42040</v>
      </c>
      <c r="AE206" s="19">
        <v>42036</v>
      </c>
    </row>
    <row r="207" spans="1:31" ht="15" customHeight="1" x14ac:dyDescent="0.25">
      <c r="A207" s="11" t="s">
        <v>220</v>
      </c>
      <c r="B207" s="11" t="s">
        <v>88</v>
      </c>
      <c r="D207" s="11" t="s">
        <v>31</v>
      </c>
      <c r="F207" s="11" t="s">
        <v>217</v>
      </c>
      <c r="G207" s="11" t="s">
        <v>597</v>
      </c>
      <c r="H207" s="11" t="s">
        <v>129</v>
      </c>
      <c r="J207" s="3">
        <v>4</v>
      </c>
      <c r="K207" s="3">
        <v>4</v>
      </c>
      <c r="L207" s="3">
        <v>2</v>
      </c>
      <c r="M207" s="3">
        <v>4</v>
      </c>
      <c r="N207" s="3">
        <v>4</v>
      </c>
      <c r="O207" s="3">
        <v>4</v>
      </c>
      <c r="P207" s="3">
        <v>4</v>
      </c>
      <c r="Q207" s="3">
        <v>5</v>
      </c>
      <c r="R207" s="3">
        <v>4</v>
      </c>
      <c r="S207" s="3">
        <v>4</v>
      </c>
      <c r="T207" s="3">
        <v>4</v>
      </c>
      <c r="U207" s="11" t="s">
        <v>38</v>
      </c>
      <c r="AD207" s="1">
        <v>42040</v>
      </c>
      <c r="AE207" s="19">
        <v>42036</v>
      </c>
    </row>
    <row r="208" spans="1:31" ht="15" customHeight="1" x14ac:dyDescent="0.25">
      <c r="A208" s="11" t="s">
        <v>305</v>
      </c>
      <c r="B208" s="11" t="s">
        <v>30</v>
      </c>
      <c r="D208" s="11" t="s">
        <v>31</v>
      </c>
      <c r="F208" s="11" t="s">
        <v>306</v>
      </c>
      <c r="G208" s="130" t="s">
        <v>598</v>
      </c>
      <c r="H208" s="11" t="s">
        <v>129</v>
      </c>
      <c r="J208" s="3">
        <v>3</v>
      </c>
      <c r="K208" s="3">
        <v>2</v>
      </c>
      <c r="L208" s="3">
        <v>2</v>
      </c>
      <c r="M208" s="3">
        <v>4</v>
      </c>
      <c r="N208" s="3">
        <v>3</v>
      </c>
      <c r="O208" s="3">
        <v>4</v>
      </c>
      <c r="P208" s="3">
        <v>4</v>
      </c>
      <c r="Q208" s="3">
        <v>4</v>
      </c>
      <c r="R208" s="3">
        <v>3</v>
      </c>
      <c r="S208" s="3">
        <v>5</v>
      </c>
      <c r="T208" s="3">
        <v>3</v>
      </c>
      <c r="U208" s="11" t="s">
        <v>38</v>
      </c>
      <c r="AD208" s="1">
        <v>42059</v>
      </c>
      <c r="AE208" s="19">
        <v>42036</v>
      </c>
    </row>
    <row r="209" spans="1:31" ht="15" customHeight="1" x14ac:dyDescent="0.25">
      <c r="A209" s="11" t="s">
        <v>298</v>
      </c>
      <c r="B209" s="11" t="s">
        <v>30</v>
      </c>
      <c r="D209" s="11" t="s">
        <v>31</v>
      </c>
      <c r="F209" s="11" t="s">
        <v>299</v>
      </c>
      <c r="G209" s="48" t="s">
        <v>599</v>
      </c>
      <c r="H209" s="11" t="s">
        <v>129</v>
      </c>
      <c r="J209" s="3">
        <v>3</v>
      </c>
      <c r="K209" s="3">
        <v>4</v>
      </c>
      <c r="L209" s="3">
        <v>4</v>
      </c>
      <c r="M209" s="3">
        <v>3</v>
      </c>
      <c r="N209" s="3">
        <v>4</v>
      </c>
      <c r="O209" s="3">
        <v>4</v>
      </c>
      <c r="P209" s="3">
        <v>5</v>
      </c>
      <c r="Q209" s="3">
        <v>5</v>
      </c>
      <c r="R209" s="3">
        <v>4</v>
      </c>
      <c r="S209" s="3">
        <v>5</v>
      </c>
      <c r="T209" s="3">
        <v>4</v>
      </c>
      <c r="U209" s="11" t="s">
        <v>38</v>
      </c>
      <c r="AD209" s="1">
        <v>42051</v>
      </c>
      <c r="AE209" s="19">
        <v>42036</v>
      </c>
    </row>
    <row r="210" spans="1:31" ht="15" customHeight="1" x14ac:dyDescent="0.25">
      <c r="A210" s="11" t="s">
        <v>320</v>
      </c>
      <c r="B210" s="11" t="s">
        <v>109</v>
      </c>
      <c r="D210" s="11" t="s">
        <v>31</v>
      </c>
      <c r="F210" s="11" t="s">
        <v>321</v>
      </c>
      <c r="G210" s="47" t="s">
        <v>321</v>
      </c>
      <c r="H210" s="11" t="s">
        <v>126</v>
      </c>
      <c r="J210" s="3">
        <v>4</v>
      </c>
      <c r="K210" s="3">
        <v>5</v>
      </c>
      <c r="L210" s="3">
        <v>4</v>
      </c>
      <c r="M210" s="3">
        <v>3</v>
      </c>
      <c r="N210" s="3">
        <v>4</v>
      </c>
      <c r="O210" s="3">
        <v>4</v>
      </c>
      <c r="P210" s="3">
        <v>4</v>
      </c>
      <c r="Q210" s="3">
        <v>4</v>
      </c>
      <c r="R210" s="3">
        <v>3</v>
      </c>
      <c r="S210" s="3">
        <v>4</v>
      </c>
      <c r="T210" s="3">
        <v>4</v>
      </c>
      <c r="U210" s="11" t="s">
        <v>38</v>
      </c>
      <c r="AD210" s="1">
        <v>42068</v>
      </c>
      <c r="AE210" s="19">
        <v>42036</v>
      </c>
    </row>
    <row r="211" spans="1:31" ht="15" customHeight="1" x14ac:dyDescent="0.25">
      <c r="A211" s="11" t="s">
        <v>138</v>
      </c>
      <c r="B211" s="11" t="s">
        <v>109</v>
      </c>
      <c r="D211" s="11" t="s">
        <v>31</v>
      </c>
      <c r="F211" s="11" t="s">
        <v>139</v>
      </c>
      <c r="G211" s="47" t="s">
        <v>600</v>
      </c>
      <c r="H211" s="11" t="s">
        <v>140</v>
      </c>
      <c r="J211" s="3">
        <v>4</v>
      </c>
      <c r="K211" s="3">
        <v>5</v>
      </c>
      <c r="L211" s="3">
        <v>5</v>
      </c>
      <c r="M211" s="3">
        <v>2</v>
      </c>
      <c r="N211" s="3">
        <v>4</v>
      </c>
      <c r="O211" s="3">
        <v>4</v>
      </c>
      <c r="P211" s="3">
        <v>4</v>
      </c>
      <c r="Q211" s="3">
        <v>4</v>
      </c>
      <c r="R211" s="3">
        <v>3</v>
      </c>
      <c r="S211" s="3">
        <v>4</v>
      </c>
      <c r="T211" s="3">
        <v>4</v>
      </c>
      <c r="U211" s="11" t="s">
        <v>38</v>
      </c>
      <c r="AD211" s="1">
        <v>42039</v>
      </c>
      <c r="AE211" s="19">
        <v>42036</v>
      </c>
    </row>
    <row r="212" spans="1:31" ht="15" customHeight="1" x14ac:dyDescent="0.25">
      <c r="A212" s="11" t="s">
        <v>294</v>
      </c>
      <c r="B212" s="11" t="s">
        <v>109</v>
      </c>
      <c r="D212" s="11" t="s">
        <v>31</v>
      </c>
      <c r="F212" s="11" t="s">
        <v>295</v>
      </c>
      <c r="G212" s="47" t="s">
        <v>601</v>
      </c>
      <c r="H212" s="11" t="s">
        <v>149</v>
      </c>
      <c r="J212" s="3">
        <v>5</v>
      </c>
      <c r="K212" s="3">
        <v>5</v>
      </c>
      <c r="L212" s="3">
        <v>5</v>
      </c>
      <c r="M212" s="3">
        <v>3</v>
      </c>
      <c r="N212" s="3">
        <v>5</v>
      </c>
      <c r="O212" s="3">
        <v>5</v>
      </c>
      <c r="P212" s="3">
        <v>5</v>
      </c>
      <c r="Q212" s="3">
        <v>3</v>
      </c>
      <c r="R212" s="3">
        <v>5</v>
      </c>
      <c r="S212" s="3">
        <v>4</v>
      </c>
      <c r="T212" s="3">
        <v>5</v>
      </c>
      <c r="U212" s="11" t="s">
        <v>38</v>
      </c>
      <c r="AD212" s="1">
        <v>42049</v>
      </c>
      <c r="AE212" s="19">
        <v>42036</v>
      </c>
    </row>
    <row r="213" spans="1:31" ht="15" customHeight="1" x14ac:dyDescent="0.25">
      <c r="A213" s="11" t="s">
        <v>264</v>
      </c>
      <c r="B213" s="11" t="s">
        <v>109</v>
      </c>
      <c r="D213" s="11" t="s">
        <v>31</v>
      </c>
      <c r="F213" s="11" t="s">
        <v>265</v>
      </c>
      <c r="G213" s="49" t="s">
        <v>602</v>
      </c>
      <c r="H213" s="11" t="s">
        <v>149</v>
      </c>
      <c r="J213" s="3">
        <v>3</v>
      </c>
      <c r="K213" s="3">
        <v>3</v>
      </c>
      <c r="L213" s="3">
        <v>4</v>
      </c>
      <c r="M213" s="3">
        <v>4</v>
      </c>
      <c r="N213" s="3">
        <v>4</v>
      </c>
      <c r="O213" s="3">
        <v>3</v>
      </c>
      <c r="P213" s="3">
        <v>3</v>
      </c>
      <c r="Q213" s="3">
        <v>4</v>
      </c>
      <c r="R213" s="3">
        <v>4</v>
      </c>
      <c r="S213" s="3">
        <v>4</v>
      </c>
      <c r="T213" s="3">
        <v>4</v>
      </c>
      <c r="U213" s="11" t="s">
        <v>38</v>
      </c>
      <c r="AD213" s="1">
        <v>42043</v>
      </c>
      <c r="AE213" s="19">
        <v>42036</v>
      </c>
    </row>
    <row r="214" spans="1:31" ht="15" customHeight="1" x14ac:dyDescent="0.25">
      <c r="A214" s="11" t="s">
        <v>201</v>
      </c>
      <c r="B214" s="11" t="s">
        <v>109</v>
      </c>
      <c r="D214" s="11" t="s">
        <v>31</v>
      </c>
      <c r="F214" s="11" t="s">
        <v>202</v>
      </c>
      <c r="G214" s="50" t="s">
        <v>603</v>
      </c>
      <c r="H214" s="11" t="s">
        <v>135</v>
      </c>
      <c r="J214" s="3">
        <v>5</v>
      </c>
      <c r="K214" s="3">
        <v>5</v>
      </c>
      <c r="L214" s="3">
        <v>5</v>
      </c>
      <c r="M214" s="3">
        <v>3</v>
      </c>
      <c r="N214" s="3">
        <v>5</v>
      </c>
      <c r="O214" s="3">
        <v>5</v>
      </c>
      <c r="P214" s="3">
        <v>5</v>
      </c>
      <c r="Q214" s="3">
        <v>5</v>
      </c>
      <c r="R214" s="3">
        <v>5</v>
      </c>
      <c r="S214" s="3">
        <v>5</v>
      </c>
      <c r="T214" s="3">
        <v>5</v>
      </c>
      <c r="U214" s="11" t="s">
        <v>38</v>
      </c>
      <c r="AD214" s="1">
        <v>42039</v>
      </c>
      <c r="AE214" s="19">
        <v>42036</v>
      </c>
    </row>
    <row r="215" spans="1:31" ht="15" customHeight="1" x14ac:dyDescent="0.25">
      <c r="A215" s="11" t="s">
        <v>191</v>
      </c>
      <c r="B215" s="11" t="s">
        <v>109</v>
      </c>
      <c r="D215" s="11" t="s">
        <v>31</v>
      </c>
      <c r="F215" s="11" t="s">
        <v>192</v>
      </c>
      <c r="G215" s="51" t="s">
        <v>200</v>
      </c>
      <c r="H215" s="11" t="s">
        <v>149</v>
      </c>
      <c r="J215" s="3">
        <v>4</v>
      </c>
      <c r="K215" s="3">
        <v>3</v>
      </c>
      <c r="L215" s="3">
        <v>3</v>
      </c>
      <c r="M215" s="3">
        <v>3</v>
      </c>
      <c r="N215" s="3">
        <v>4</v>
      </c>
      <c r="O215" s="3">
        <v>5</v>
      </c>
      <c r="P215" s="3">
        <v>5</v>
      </c>
      <c r="Q215" s="3">
        <v>5</v>
      </c>
      <c r="R215" s="3">
        <v>4</v>
      </c>
      <c r="S215" s="3">
        <v>4</v>
      </c>
      <c r="T215" s="3">
        <v>3</v>
      </c>
      <c r="U215" s="11" t="s">
        <v>38</v>
      </c>
      <c r="AD215" s="1">
        <v>42039</v>
      </c>
      <c r="AE215" s="19">
        <v>42036</v>
      </c>
    </row>
    <row r="216" spans="1:31" ht="15" customHeight="1" x14ac:dyDescent="0.25">
      <c r="A216" s="11" t="s">
        <v>234</v>
      </c>
      <c r="B216" s="11" t="s">
        <v>53</v>
      </c>
      <c r="D216" s="11" t="s">
        <v>31</v>
      </c>
      <c r="F216" s="11" t="s">
        <v>235</v>
      </c>
      <c r="G216" s="52" t="s">
        <v>604</v>
      </c>
      <c r="H216" s="11" t="s">
        <v>140</v>
      </c>
      <c r="J216" s="3">
        <v>4</v>
      </c>
      <c r="K216" s="3">
        <v>4</v>
      </c>
      <c r="L216" s="3">
        <v>2</v>
      </c>
      <c r="M216" s="3">
        <v>5</v>
      </c>
      <c r="N216" s="3">
        <v>4</v>
      </c>
      <c r="O216" s="3">
        <v>4</v>
      </c>
      <c r="P216" s="3">
        <v>4</v>
      </c>
      <c r="Q216" s="3">
        <v>5</v>
      </c>
      <c r="R216" s="3">
        <v>4</v>
      </c>
      <c r="S216" s="3">
        <v>4</v>
      </c>
      <c r="T216" s="3">
        <v>4</v>
      </c>
      <c r="U216" s="11" t="s">
        <v>38</v>
      </c>
      <c r="AD216" s="1">
        <v>42041</v>
      </c>
      <c r="AE216" s="19">
        <v>42036</v>
      </c>
    </row>
    <row r="217" spans="1:31" ht="15" customHeight="1" x14ac:dyDescent="0.25">
      <c r="A217" s="11" t="s">
        <v>159</v>
      </c>
      <c r="B217" s="11" t="s">
        <v>53</v>
      </c>
      <c r="D217" s="11" t="s">
        <v>31</v>
      </c>
      <c r="F217" s="11" t="s">
        <v>160</v>
      </c>
      <c r="G217" s="53" t="s">
        <v>605</v>
      </c>
      <c r="H217" s="11" t="s">
        <v>132</v>
      </c>
      <c r="J217" s="3">
        <v>3</v>
      </c>
      <c r="K217" s="3">
        <v>4</v>
      </c>
      <c r="L217" s="3">
        <v>2</v>
      </c>
      <c r="M217" s="3">
        <v>4</v>
      </c>
      <c r="N217" s="3">
        <v>4</v>
      </c>
      <c r="O217" s="3">
        <v>4</v>
      </c>
      <c r="P217" s="3">
        <v>4</v>
      </c>
      <c r="Q217" s="3">
        <v>5</v>
      </c>
      <c r="R217" s="3">
        <v>4</v>
      </c>
      <c r="S217" s="3">
        <v>4</v>
      </c>
      <c r="T217" s="3">
        <v>4</v>
      </c>
      <c r="U217" s="11" t="s">
        <v>38</v>
      </c>
      <c r="AD217" s="1">
        <v>42039</v>
      </c>
      <c r="AE217" s="19">
        <v>42036</v>
      </c>
    </row>
    <row r="218" spans="1:31" ht="15" customHeight="1" x14ac:dyDescent="0.25">
      <c r="A218" s="11" t="s">
        <v>199</v>
      </c>
      <c r="B218" s="11" t="s">
        <v>53</v>
      </c>
      <c r="D218" s="11" t="s">
        <v>31</v>
      </c>
      <c r="F218" s="11" t="s">
        <v>200</v>
      </c>
      <c r="G218" s="54" t="s">
        <v>200</v>
      </c>
      <c r="H218" s="11" t="s">
        <v>132</v>
      </c>
      <c r="J218" s="3">
        <v>5</v>
      </c>
      <c r="K218" s="3">
        <v>5</v>
      </c>
      <c r="L218" s="3">
        <v>5</v>
      </c>
      <c r="M218" s="3">
        <v>3</v>
      </c>
      <c r="N218" s="3">
        <v>5</v>
      </c>
      <c r="O218" s="3">
        <v>5</v>
      </c>
      <c r="P218" s="3">
        <v>5</v>
      </c>
      <c r="Q218" s="3">
        <v>5</v>
      </c>
      <c r="R218" s="3">
        <v>5</v>
      </c>
      <c r="S218" s="3">
        <v>5</v>
      </c>
      <c r="T218" s="3">
        <v>5</v>
      </c>
      <c r="U218" s="11" t="s">
        <v>38</v>
      </c>
      <c r="AD218" s="1">
        <v>42039</v>
      </c>
      <c r="AE218" s="19">
        <v>42036</v>
      </c>
    </row>
    <row r="219" spans="1:31" ht="15" customHeight="1" x14ac:dyDescent="0.25">
      <c r="A219" s="11" t="s">
        <v>290</v>
      </c>
      <c r="B219" s="11" t="s">
        <v>53</v>
      </c>
      <c r="D219" s="11" t="s">
        <v>31</v>
      </c>
      <c r="F219" s="11" t="s">
        <v>291</v>
      </c>
      <c r="G219" s="56" t="s">
        <v>606</v>
      </c>
      <c r="H219" s="11" t="s">
        <v>129</v>
      </c>
      <c r="J219" s="3">
        <v>4</v>
      </c>
      <c r="K219" s="3">
        <v>5</v>
      </c>
      <c r="L219" s="3">
        <v>2</v>
      </c>
      <c r="M219" s="3">
        <v>5</v>
      </c>
      <c r="N219" s="3">
        <v>5</v>
      </c>
      <c r="O219" s="3">
        <v>5</v>
      </c>
      <c r="P219" s="3">
        <v>4</v>
      </c>
      <c r="Q219" s="3">
        <v>5</v>
      </c>
      <c r="R219" s="3">
        <v>5</v>
      </c>
      <c r="S219" s="3">
        <v>4</v>
      </c>
      <c r="T219" s="3">
        <v>5</v>
      </c>
      <c r="U219" s="11" t="s">
        <v>38</v>
      </c>
      <c r="AD219" s="1">
        <v>42047</v>
      </c>
      <c r="AE219" s="19">
        <v>42036</v>
      </c>
    </row>
    <row r="220" spans="1:31" ht="15" customHeight="1" x14ac:dyDescent="0.25">
      <c r="A220" s="11" t="s">
        <v>182</v>
      </c>
      <c r="B220" s="11" t="s">
        <v>47</v>
      </c>
      <c r="D220" s="11" t="s">
        <v>31</v>
      </c>
      <c r="F220" s="11" t="s">
        <v>183</v>
      </c>
      <c r="G220" s="11" t="s">
        <v>607</v>
      </c>
      <c r="H220" s="11" t="s">
        <v>149</v>
      </c>
      <c r="J220" s="3">
        <v>4</v>
      </c>
      <c r="K220" s="3">
        <v>4</v>
      </c>
      <c r="L220" s="3">
        <v>4</v>
      </c>
      <c r="M220" s="3">
        <v>5</v>
      </c>
      <c r="N220" s="3">
        <v>5</v>
      </c>
      <c r="O220" s="3">
        <v>5</v>
      </c>
      <c r="P220" s="3">
        <v>5</v>
      </c>
      <c r="Q220" s="3">
        <v>4</v>
      </c>
      <c r="R220" s="3">
        <v>4</v>
      </c>
      <c r="S220" s="3">
        <v>5</v>
      </c>
      <c r="T220" s="3">
        <v>1</v>
      </c>
      <c r="U220" s="11" t="s">
        <v>38</v>
      </c>
      <c r="AD220" s="1">
        <v>42039</v>
      </c>
      <c r="AE220" s="19">
        <v>42036</v>
      </c>
    </row>
    <row r="221" spans="1:31" ht="15" customHeight="1" x14ac:dyDescent="0.25">
      <c r="A221" s="11" t="s">
        <v>315</v>
      </c>
      <c r="B221" s="11" t="s">
        <v>56</v>
      </c>
      <c r="D221" s="11" t="s">
        <v>31</v>
      </c>
      <c r="F221" s="11" t="s">
        <v>316</v>
      </c>
      <c r="G221" s="55" t="s">
        <v>608</v>
      </c>
      <c r="H221" s="11" t="s">
        <v>126</v>
      </c>
      <c r="J221" s="3">
        <v>4</v>
      </c>
      <c r="K221" s="3">
        <v>4</v>
      </c>
      <c r="L221" s="3">
        <v>4</v>
      </c>
      <c r="M221" s="3">
        <v>4</v>
      </c>
      <c r="N221" s="3">
        <v>5</v>
      </c>
      <c r="O221" s="3">
        <v>5</v>
      </c>
      <c r="P221" s="3">
        <v>5</v>
      </c>
      <c r="Q221" s="3">
        <v>5</v>
      </c>
      <c r="R221" s="3">
        <v>4</v>
      </c>
      <c r="S221" s="3">
        <v>4</v>
      </c>
      <c r="T221" s="3">
        <v>4</v>
      </c>
      <c r="U221" s="11" t="s">
        <v>38</v>
      </c>
      <c r="AD221" s="1">
        <v>42068</v>
      </c>
      <c r="AE221" s="19">
        <v>42036</v>
      </c>
    </row>
    <row r="222" spans="1:31" ht="15" customHeight="1" x14ac:dyDescent="0.25">
      <c r="A222" s="11" t="s">
        <v>319</v>
      </c>
      <c r="B222" s="11" t="s">
        <v>56</v>
      </c>
      <c r="D222" s="11" t="s">
        <v>31</v>
      </c>
      <c r="F222" s="11" t="s">
        <v>316</v>
      </c>
      <c r="G222" s="56" t="s">
        <v>608</v>
      </c>
      <c r="H222" s="11" t="s">
        <v>126</v>
      </c>
      <c r="J222" s="3">
        <v>4</v>
      </c>
      <c r="K222" s="3">
        <v>5</v>
      </c>
      <c r="L222" s="3">
        <v>4</v>
      </c>
      <c r="M222" s="3">
        <v>4</v>
      </c>
      <c r="N222" s="3">
        <v>4</v>
      </c>
      <c r="O222" s="3">
        <v>4</v>
      </c>
      <c r="P222" s="3">
        <v>5</v>
      </c>
      <c r="Q222" s="3">
        <v>5</v>
      </c>
      <c r="R222" s="3">
        <v>4</v>
      </c>
      <c r="S222" s="3">
        <v>4</v>
      </c>
      <c r="T222" s="3">
        <v>4</v>
      </c>
      <c r="U222" s="11" t="s">
        <v>38</v>
      </c>
      <c r="AD222" s="1">
        <v>42068</v>
      </c>
      <c r="AE222" s="19">
        <v>42036</v>
      </c>
    </row>
    <row r="223" spans="1:31" ht="15" customHeight="1" x14ac:dyDescent="0.25">
      <c r="A223" s="11" t="s">
        <v>317</v>
      </c>
      <c r="B223" s="11" t="s">
        <v>56</v>
      </c>
      <c r="D223" s="11" t="s">
        <v>31</v>
      </c>
      <c r="F223" s="11" t="s">
        <v>318</v>
      </c>
      <c r="G223" s="56" t="s">
        <v>609</v>
      </c>
      <c r="H223" s="11" t="s">
        <v>140</v>
      </c>
      <c r="J223" s="3">
        <v>4</v>
      </c>
      <c r="K223" s="3">
        <v>5</v>
      </c>
      <c r="L223" s="3">
        <v>5</v>
      </c>
      <c r="M223" s="3">
        <v>5</v>
      </c>
      <c r="N223" s="3">
        <v>5</v>
      </c>
      <c r="O223" s="3">
        <v>5</v>
      </c>
      <c r="P223" s="3">
        <v>5</v>
      </c>
      <c r="Q223" s="3">
        <v>5</v>
      </c>
      <c r="R223" s="3">
        <v>4</v>
      </c>
      <c r="S223" s="3">
        <v>5</v>
      </c>
      <c r="T223" s="3">
        <v>5</v>
      </c>
      <c r="U223" s="11" t="s">
        <v>38</v>
      </c>
      <c r="AD223" s="1">
        <v>42068</v>
      </c>
      <c r="AE223" s="19">
        <v>42036</v>
      </c>
    </row>
    <row r="224" spans="1:31" ht="15" customHeight="1" x14ac:dyDescent="0.25">
      <c r="A224" s="11" t="s">
        <v>269</v>
      </c>
      <c r="B224" s="11" t="s">
        <v>56</v>
      </c>
      <c r="D224" s="11" t="s">
        <v>31</v>
      </c>
      <c r="F224" s="11" t="s">
        <v>270</v>
      </c>
      <c r="G224" s="11" t="s">
        <v>584</v>
      </c>
      <c r="H224" s="11" t="s">
        <v>126</v>
      </c>
      <c r="J224" s="3">
        <v>4</v>
      </c>
      <c r="K224" s="3">
        <v>4</v>
      </c>
      <c r="L224" s="3">
        <v>4</v>
      </c>
      <c r="M224" s="3">
        <v>4</v>
      </c>
      <c r="N224" s="3">
        <v>4</v>
      </c>
      <c r="O224" s="3">
        <v>4</v>
      </c>
      <c r="P224" s="3">
        <v>4</v>
      </c>
      <c r="Q224" s="3">
        <v>4</v>
      </c>
      <c r="R224" s="3">
        <v>3</v>
      </c>
      <c r="S224" s="3">
        <v>5</v>
      </c>
      <c r="T224" s="3">
        <v>4</v>
      </c>
      <c r="U224" s="11" t="s">
        <v>263</v>
      </c>
      <c r="AD224" s="1">
        <v>42044</v>
      </c>
      <c r="AE224" s="19">
        <v>42036</v>
      </c>
    </row>
    <row r="225" spans="1:31" ht="15" customHeight="1" x14ac:dyDescent="0.25">
      <c r="A225" s="11" t="s">
        <v>193</v>
      </c>
      <c r="B225" s="11" t="s">
        <v>56</v>
      </c>
      <c r="D225" s="11" t="s">
        <v>31</v>
      </c>
      <c r="F225" s="11" t="s">
        <v>194</v>
      </c>
      <c r="G225" s="11" t="s">
        <v>610</v>
      </c>
      <c r="H225" s="11" t="s">
        <v>135</v>
      </c>
      <c r="J225" s="3">
        <v>3</v>
      </c>
      <c r="K225" s="3">
        <v>5</v>
      </c>
      <c r="L225" s="3">
        <v>5</v>
      </c>
      <c r="M225" s="3">
        <v>4</v>
      </c>
      <c r="N225" s="3">
        <v>4</v>
      </c>
      <c r="O225" s="3">
        <v>4</v>
      </c>
      <c r="P225" s="3">
        <v>4</v>
      </c>
      <c r="Q225" s="3">
        <v>4</v>
      </c>
      <c r="R225" s="3">
        <v>3</v>
      </c>
      <c r="S225" s="3">
        <v>4</v>
      </c>
      <c r="T225" s="3">
        <v>4</v>
      </c>
      <c r="U225" s="11" t="s">
        <v>39</v>
      </c>
      <c r="V225" s="11" t="s">
        <v>195</v>
      </c>
      <c r="X225" s="11" t="s">
        <v>39</v>
      </c>
      <c r="AD225" s="1">
        <v>42039</v>
      </c>
      <c r="AE225" s="19">
        <v>42036</v>
      </c>
    </row>
    <row r="226" spans="1:31" ht="15" customHeight="1" x14ac:dyDescent="0.25">
      <c r="A226" s="11" t="s">
        <v>302</v>
      </c>
      <c r="B226" s="11" t="s">
        <v>65</v>
      </c>
      <c r="D226" s="11" t="s">
        <v>31</v>
      </c>
      <c r="F226" s="11" t="s">
        <v>151</v>
      </c>
      <c r="G226" s="57" t="s">
        <v>152</v>
      </c>
      <c r="H226" s="11" t="s">
        <v>132</v>
      </c>
      <c r="J226" s="3">
        <v>4</v>
      </c>
      <c r="K226" s="3">
        <v>4</v>
      </c>
      <c r="L226" s="3">
        <v>3</v>
      </c>
      <c r="M226" s="3">
        <v>2</v>
      </c>
      <c r="N226" s="3">
        <v>4</v>
      </c>
      <c r="O226" s="3">
        <v>4</v>
      </c>
      <c r="P226" s="3">
        <v>5</v>
      </c>
      <c r="Q226" s="3">
        <v>3</v>
      </c>
      <c r="R226" s="3">
        <v>2</v>
      </c>
      <c r="S226" s="3">
        <v>4</v>
      </c>
      <c r="T226" s="3">
        <v>4</v>
      </c>
      <c r="U226" s="11" t="s">
        <v>38</v>
      </c>
      <c r="AD226" s="1">
        <v>42054</v>
      </c>
      <c r="AE226" s="19">
        <v>42036</v>
      </c>
    </row>
    <row r="227" spans="1:31" ht="15" customHeight="1" x14ac:dyDescent="0.25">
      <c r="A227" s="11" t="s">
        <v>221</v>
      </c>
      <c r="B227" s="11" t="s">
        <v>68</v>
      </c>
      <c r="D227" s="11" t="s">
        <v>31</v>
      </c>
      <c r="F227" s="11" t="s">
        <v>222</v>
      </c>
      <c r="G227" s="130" t="s">
        <v>611</v>
      </c>
      <c r="H227" s="11" t="s">
        <v>135</v>
      </c>
      <c r="J227" s="3">
        <v>4</v>
      </c>
      <c r="K227" s="3">
        <v>4</v>
      </c>
      <c r="L227" s="3">
        <v>4</v>
      </c>
      <c r="M227" s="3">
        <v>4</v>
      </c>
      <c r="N227" s="3">
        <v>4</v>
      </c>
      <c r="O227" s="3">
        <v>5</v>
      </c>
      <c r="P227" s="3">
        <v>5</v>
      </c>
      <c r="Q227" s="3">
        <v>4</v>
      </c>
      <c r="R227" s="3">
        <v>4</v>
      </c>
      <c r="S227" s="3">
        <v>1</v>
      </c>
      <c r="T227" s="3">
        <v>3</v>
      </c>
      <c r="U227" s="11" t="s">
        <v>38</v>
      </c>
      <c r="AD227" s="1">
        <v>42040</v>
      </c>
      <c r="AE227" s="19">
        <v>42036</v>
      </c>
    </row>
    <row r="228" spans="1:31" ht="15" customHeight="1" x14ac:dyDescent="0.25">
      <c r="A228" s="11" t="s">
        <v>207</v>
      </c>
      <c r="B228" s="11" t="s">
        <v>68</v>
      </c>
      <c r="D228" s="11" t="s">
        <v>31</v>
      </c>
      <c r="F228" s="11" t="s">
        <v>208</v>
      </c>
      <c r="G228" s="130" t="s">
        <v>612</v>
      </c>
      <c r="H228" s="11" t="s">
        <v>126</v>
      </c>
      <c r="J228" s="3">
        <v>5</v>
      </c>
      <c r="K228" s="3">
        <v>5</v>
      </c>
      <c r="L228" s="3">
        <v>5</v>
      </c>
      <c r="M228" s="3">
        <v>5</v>
      </c>
      <c r="N228" s="3">
        <v>5</v>
      </c>
      <c r="O228" s="3">
        <v>5</v>
      </c>
      <c r="P228" s="3">
        <v>5</v>
      </c>
      <c r="Q228" s="3">
        <v>5</v>
      </c>
      <c r="R228" s="3">
        <v>5</v>
      </c>
      <c r="S228" s="3">
        <v>3</v>
      </c>
      <c r="T228" s="3">
        <v>4</v>
      </c>
      <c r="U228" s="11" t="s">
        <v>38</v>
      </c>
      <c r="AD228" s="1">
        <v>42039</v>
      </c>
      <c r="AE228" s="19">
        <v>42036</v>
      </c>
    </row>
    <row r="229" spans="1:31" ht="15" customHeight="1" x14ac:dyDescent="0.25">
      <c r="A229" s="11" t="s">
        <v>275</v>
      </c>
      <c r="B229" s="11" t="s">
        <v>68</v>
      </c>
      <c r="D229" s="11" t="s">
        <v>31</v>
      </c>
      <c r="F229" s="11" t="s">
        <v>276</v>
      </c>
      <c r="G229" s="130" t="s">
        <v>599</v>
      </c>
      <c r="H229" s="11" t="s">
        <v>126</v>
      </c>
      <c r="J229" s="3">
        <v>4</v>
      </c>
      <c r="K229" s="3">
        <v>4</v>
      </c>
      <c r="L229" s="3">
        <v>5</v>
      </c>
      <c r="M229" s="3">
        <v>4</v>
      </c>
      <c r="N229" s="3">
        <v>5</v>
      </c>
      <c r="O229" s="3">
        <v>5</v>
      </c>
      <c r="P229" s="3">
        <v>4</v>
      </c>
      <c r="Q229" s="3">
        <v>5</v>
      </c>
      <c r="R229" s="3">
        <v>5</v>
      </c>
      <c r="S229" s="3">
        <v>4</v>
      </c>
      <c r="T229" s="3">
        <v>4</v>
      </c>
      <c r="U229" s="11" t="s">
        <v>38</v>
      </c>
      <c r="AD229" s="1">
        <v>42044</v>
      </c>
      <c r="AE229" s="19">
        <v>42036</v>
      </c>
    </row>
    <row r="230" spans="1:31" ht="15" customHeight="1" x14ac:dyDescent="0.25">
      <c r="A230" s="11" t="s">
        <v>144</v>
      </c>
      <c r="B230" s="11" t="s">
        <v>73</v>
      </c>
      <c r="C230" s="11" t="s">
        <v>145</v>
      </c>
      <c r="D230" s="11" t="s">
        <v>31</v>
      </c>
      <c r="F230" s="11" t="s">
        <v>146</v>
      </c>
      <c r="G230" s="58" t="s">
        <v>584</v>
      </c>
      <c r="H230" s="11" t="s">
        <v>140</v>
      </c>
      <c r="J230" s="3">
        <v>5</v>
      </c>
      <c r="K230" s="3">
        <v>5</v>
      </c>
      <c r="L230" s="3">
        <v>5</v>
      </c>
      <c r="M230" s="3">
        <v>5</v>
      </c>
      <c r="N230" s="3">
        <v>5</v>
      </c>
      <c r="O230" s="3">
        <v>5</v>
      </c>
      <c r="P230" s="3">
        <v>5</v>
      </c>
      <c r="Q230" s="3">
        <v>4</v>
      </c>
      <c r="R230" s="3">
        <v>5</v>
      </c>
      <c r="S230" s="3">
        <v>5</v>
      </c>
      <c r="T230" s="3">
        <v>5</v>
      </c>
      <c r="U230" s="11" t="s">
        <v>38</v>
      </c>
      <c r="AD230" s="1">
        <v>42039</v>
      </c>
      <c r="AE230" s="19">
        <v>42036</v>
      </c>
    </row>
    <row r="231" spans="1:31" ht="15" customHeight="1" x14ac:dyDescent="0.25">
      <c r="A231" s="11" t="s">
        <v>177</v>
      </c>
      <c r="B231" s="11" t="s">
        <v>65</v>
      </c>
      <c r="D231" s="11" t="s">
        <v>31</v>
      </c>
      <c r="F231" s="11" t="s">
        <v>178</v>
      </c>
      <c r="G231" s="58" t="s">
        <v>613</v>
      </c>
      <c r="H231" s="11" t="s">
        <v>135</v>
      </c>
      <c r="J231" s="3">
        <v>5</v>
      </c>
      <c r="K231" s="3">
        <v>5</v>
      </c>
      <c r="L231" s="3">
        <v>5</v>
      </c>
      <c r="M231" s="3">
        <v>5</v>
      </c>
      <c r="N231" s="3">
        <v>5</v>
      </c>
      <c r="O231" s="3">
        <v>5</v>
      </c>
      <c r="P231" s="3">
        <v>5</v>
      </c>
      <c r="Q231" s="3">
        <v>5</v>
      </c>
      <c r="R231" s="3">
        <v>5</v>
      </c>
      <c r="S231" s="3">
        <v>5</v>
      </c>
      <c r="T231" s="3">
        <v>5</v>
      </c>
      <c r="U231" s="11" t="s">
        <v>38</v>
      </c>
      <c r="AD231" s="1">
        <v>42039</v>
      </c>
      <c r="AE231" s="19">
        <v>42036</v>
      </c>
    </row>
    <row r="232" spans="1:31" ht="15" customHeight="1" x14ac:dyDescent="0.25">
      <c r="A232" s="11" t="s">
        <v>307</v>
      </c>
      <c r="B232" s="11" t="s">
        <v>65</v>
      </c>
      <c r="D232" s="11" t="s">
        <v>31</v>
      </c>
      <c r="F232" s="11" t="s">
        <v>308</v>
      </c>
      <c r="G232" s="58" t="s">
        <v>152</v>
      </c>
      <c r="H232" s="11" t="s">
        <v>149</v>
      </c>
      <c r="J232" s="3">
        <v>5</v>
      </c>
      <c r="K232" s="3">
        <v>5</v>
      </c>
      <c r="L232" s="3">
        <v>5</v>
      </c>
      <c r="M232" s="3">
        <v>4</v>
      </c>
      <c r="N232" s="3">
        <v>5</v>
      </c>
      <c r="O232" s="3">
        <v>5</v>
      </c>
      <c r="P232" s="3">
        <v>5</v>
      </c>
      <c r="Q232" s="3">
        <v>5</v>
      </c>
      <c r="R232" s="3">
        <v>4</v>
      </c>
      <c r="S232" s="3">
        <v>5</v>
      </c>
      <c r="T232" s="3">
        <v>1</v>
      </c>
      <c r="U232" s="11" t="s">
        <v>38</v>
      </c>
      <c r="AD232" s="1">
        <v>42060</v>
      </c>
      <c r="AE232" s="19">
        <v>42036</v>
      </c>
    </row>
    <row r="233" spans="1:31" ht="15" customHeight="1" x14ac:dyDescent="0.25">
      <c r="A233" s="11" t="s">
        <v>250</v>
      </c>
      <c r="B233" s="11" t="s">
        <v>65</v>
      </c>
      <c r="D233" s="11" t="s">
        <v>31</v>
      </c>
      <c r="F233" s="11" t="s">
        <v>251</v>
      </c>
      <c r="G233" s="59" t="s">
        <v>613</v>
      </c>
      <c r="H233" s="11" t="s">
        <v>126</v>
      </c>
      <c r="J233" s="3">
        <v>5</v>
      </c>
      <c r="K233" s="3">
        <v>5</v>
      </c>
      <c r="L233" s="3">
        <v>4</v>
      </c>
      <c r="M233" s="3">
        <v>5</v>
      </c>
      <c r="N233" s="3">
        <v>5</v>
      </c>
      <c r="O233" s="3">
        <v>5</v>
      </c>
      <c r="P233" s="3">
        <v>5</v>
      </c>
      <c r="Q233" s="3">
        <v>5</v>
      </c>
      <c r="R233" s="3">
        <v>5</v>
      </c>
      <c r="S233" s="3">
        <v>5</v>
      </c>
      <c r="T233" s="3">
        <v>5</v>
      </c>
      <c r="U233" s="11" t="s">
        <v>38</v>
      </c>
      <c r="AD233" s="1">
        <v>42042</v>
      </c>
      <c r="AE233" s="19">
        <v>42036</v>
      </c>
    </row>
    <row r="234" spans="1:31" ht="15" customHeight="1" x14ac:dyDescent="0.25">
      <c r="A234" s="11" t="s">
        <v>130</v>
      </c>
      <c r="B234" s="11" t="s">
        <v>65</v>
      </c>
      <c r="D234" s="11" t="s">
        <v>31</v>
      </c>
      <c r="F234" s="11" t="s">
        <v>131</v>
      </c>
      <c r="G234" s="130" t="s">
        <v>614</v>
      </c>
      <c r="H234" s="11" t="s">
        <v>132</v>
      </c>
      <c r="J234" s="3">
        <v>5</v>
      </c>
      <c r="K234" s="3">
        <v>4</v>
      </c>
      <c r="L234" s="3">
        <v>4</v>
      </c>
      <c r="M234" s="3">
        <v>2</v>
      </c>
      <c r="N234" s="3">
        <v>4</v>
      </c>
      <c r="O234" s="3">
        <v>4</v>
      </c>
      <c r="P234" s="3">
        <v>5</v>
      </c>
      <c r="Q234" s="3">
        <v>5</v>
      </c>
      <c r="R234" s="3">
        <v>4</v>
      </c>
      <c r="S234" s="3">
        <v>4</v>
      </c>
      <c r="T234" s="3">
        <v>4</v>
      </c>
      <c r="U234" s="11" t="s">
        <v>38</v>
      </c>
      <c r="AD234" s="1">
        <v>42039</v>
      </c>
      <c r="AE234" s="19">
        <v>42036</v>
      </c>
    </row>
    <row r="235" spans="1:31" ht="15" customHeight="1" x14ac:dyDescent="0.25">
      <c r="A235" s="11" t="s">
        <v>205</v>
      </c>
      <c r="B235" s="11" t="s">
        <v>65</v>
      </c>
      <c r="D235" s="11" t="s">
        <v>31</v>
      </c>
      <c r="F235" s="11" t="s">
        <v>206</v>
      </c>
      <c r="G235" s="11" t="s">
        <v>613</v>
      </c>
      <c r="H235" s="11" t="s">
        <v>126</v>
      </c>
      <c r="J235" s="3">
        <v>5</v>
      </c>
      <c r="K235" s="3">
        <v>5</v>
      </c>
      <c r="L235" s="3">
        <v>4</v>
      </c>
      <c r="M235" s="3">
        <v>5</v>
      </c>
      <c r="N235" s="3">
        <v>5</v>
      </c>
      <c r="O235" s="3">
        <v>5</v>
      </c>
      <c r="P235" s="3">
        <v>5</v>
      </c>
      <c r="Q235" s="3">
        <v>5</v>
      </c>
      <c r="R235" s="3">
        <v>4</v>
      </c>
      <c r="S235" s="3">
        <v>4</v>
      </c>
      <c r="T235" s="3">
        <v>5</v>
      </c>
      <c r="U235" s="11" t="s">
        <v>38</v>
      </c>
      <c r="AD235" s="1">
        <v>42039</v>
      </c>
      <c r="AE235" s="19">
        <v>42036</v>
      </c>
    </row>
    <row r="236" spans="1:31" ht="15" customHeight="1" x14ac:dyDescent="0.25">
      <c r="A236" s="11" t="s">
        <v>292</v>
      </c>
      <c r="B236" s="11" t="s">
        <v>65</v>
      </c>
      <c r="D236" s="11" t="s">
        <v>31</v>
      </c>
      <c r="F236" s="11" t="s">
        <v>293</v>
      </c>
      <c r="G236" s="11" t="s">
        <v>613</v>
      </c>
      <c r="H236" s="11" t="s">
        <v>132</v>
      </c>
      <c r="J236" s="3">
        <v>5</v>
      </c>
      <c r="K236" s="3">
        <v>4</v>
      </c>
      <c r="L236" s="3">
        <v>2</v>
      </c>
      <c r="M236" s="3">
        <v>5</v>
      </c>
      <c r="N236" s="3">
        <v>5</v>
      </c>
      <c r="O236" s="3">
        <v>3</v>
      </c>
      <c r="P236" s="3">
        <v>4</v>
      </c>
      <c r="Q236" s="3">
        <v>4</v>
      </c>
      <c r="R236" s="3">
        <v>4</v>
      </c>
      <c r="S236" s="3">
        <v>3</v>
      </c>
      <c r="T236" s="3">
        <v>4</v>
      </c>
      <c r="U236" s="11" t="s">
        <v>38</v>
      </c>
      <c r="AD236" s="1">
        <v>42048</v>
      </c>
      <c r="AE236" s="19">
        <v>42036</v>
      </c>
    </row>
    <row r="237" spans="1:31" ht="15" customHeight="1" x14ac:dyDescent="0.25">
      <c r="A237" s="11" t="s">
        <v>259</v>
      </c>
      <c r="B237" s="11" t="s">
        <v>41</v>
      </c>
      <c r="D237" s="11" t="s">
        <v>31</v>
      </c>
      <c r="F237" s="11" t="s">
        <v>260</v>
      </c>
      <c r="G237" s="60" t="s">
        <v>584</v>
      </c>
      <c r="H237" s="11" t="s">
        <v>140</v>
      </c>
      <c r="J237" s="3">
        <v>5</v>
      </c>
      <c r="K237" s="3">
        <v>5</v>
      </c>
      <c r="L237" s="3">
        <v>5</v>
      </c>
      <c r="M237" s="3">
        <v>4</v>
      </c>
      <c r="N237" s="3">
        <v>5</v>
      </c>
      <c r="O237" s="3">
        <v>5</v>
      </c>
      <c r="P237" s="3">
        <v>5</v>
      </c>
      <c r="Q237" s="3">
        <v>5</v>
      </c>
      <c r="R237" s="3">
        <v>4</v>
      </c>
      <c r="S237" s="3">
        <v>4</v>
      </c>
      <c r="T237" s="3">
        <v>5</v>
      </c>
      <c r="U237" s="11" t="s">
        <v>38</v>
      </c>
      <c r="AD237" s="1">
        <v>42043</v>
      </c>
      <c r="AE237" s="19">
        <v>42036</v>
      </c>
    </row>
    <row r="238" spans="1:31" ht="15" customHeight="1" x14ac:dyDescent="0.25">
      <c r="A238" s="11" t="s">
        <v>187</v>
      </c>
      <c r="B238" s="11" t="s">
        <v>41</v>
      </c>
      <c r="D238" s="11" t="s">
        <v>31</v>
      </c>
      <c r="F238" s="11" t="s">
        <v>188</v>
      </c>
      <c r="G238" s="61" t="s">
        <v>584</v>
      </c>
      <c r="H238" s="11" t="s">
        <v>126</v>
      </c>
      <c r="J238" s="3">
        <v>5</v>
      </c>
      <c r="K238" s="3">
        <v>5</v>
      </c>
      <c r="L238" s="3">
        <v>5</v>
      </c>
      <c r="M238" s="3">
        <v>5</v>
      </c>
      <c r="N238" s="3">
        <v>5</v>
      </c>
      <c r="O238" s="3">
        <v>4</v>
      </c>
      <c r="P238" s="3">
        <v>4</v>
      </c>
      <c r="Q238" s="3">
        <v>4</v>
      </c>
      <c r="R238" s="3">
        <v>3</v>
      </c>
      <c r="S238" s="3">
        <v>4</v>
      </c>
      <c r="T238" s="3">
        <v>4</v>
      </c>
      <c r="U238" s="11" t="s">
        <v>38</v>
      </c>
      <c r="AD238" s="1">
        <v>42039</v>
      </c>
      <c r="AE238" s="19">
        <v>42036</v>
      </c>
    </row>
    <row r="239" spans="1:31" ht="15" customHeight="1" x14ac:dyDescent="0.25">
      <c r="A239" s="11" t="s">
        <v>147</v>
      </c>
      <c r="B239" s="11" t="s">
        <v>41</v>
      </c>
      <c r="D239" s="11" t="s">
        <v>31</v>
      </c>
      <c r="F239" s="11" t="s">
        <v>148</v>
      </c>
      <c r="G239" s="62" t="s">
        <v>616</v>
      </c>
      <c r="H239" s="11" t="s">
        <v>149</v>
      </c>
      <c r="J239" s="3">
        <v>4</v>
      </c>
      <c r="K239" s="3">
        <v>4</v>
      </c>
      <c r="L239" s="3">
        <v>4</v>
      </c>
      <c r="M239" s="3">
        <v>4</v>
      </c>
      <c r="N239" s="3">
        <v>5</v>
      </c>
      <c r="O239" s="3">
        <v>4</v>
      </c>
      <c r="P239" s="3">
        <v>4</v>
      </c>
      <c r="Q239" s="3">
        <v>4</v>
      </c>
      <c r="R239" s="3">
        <v>4</v>
      </c>
      <c r="S239" s="3">
        <v>4</v>
      </c>
      <c r="T239" s="3">
        <v>4</v>
      </c>
      <c r="U239" s="11" t="s">
        <v>38</v>
      </c>
      <c r="AD239" s="1">
        <v>42039</v>
      </c>
      <c r="AE239" s="19">
        <v>42036</v>
      </c>
    </row>
    <row r="240" spans="1:31" ht="15" customHeight="1" x14ac:dyDescent="0.25">
      <c r="A240" s="11" t="s">
        <v>184</v>
      </c>
      <c r="B240" s="11" t="s">
        <v>41</v>
      </c>
      <c r="D240" s="11" t="s">
        <v>31</v>
      </c>
      <c r="F240" s="11" t="s">
        <v>185</v>
      </c>
      <c r="G240" s="11" t="s">
        <v>1017</v>
      </c>
      <c r="H240" s="11" t="s">
        <v>135</v>
      </c>
      <c r="J240" s="3">
        <v>5</v>
      </c>
      <c r="K240" s="3">
        <v>4</v>
      </c>
      <c r="L240" s="3">
        <v>4</v>
      </c>
      <c r="M240" s="3">
        <v>4</v>
      </c>
      <c r="N240" s="3">
        <v>4</v>
      </c>
      <c r="O240" s="3">
        <v>4</v>
      </c>
      <c r="P240" s="3">
        <v>4</v>
      </c>
      <c r="Q240" s="3">
        <v>4</v>
      </c>
      <c r="R240" s="3">
        <v>4</v>
      </c>
      <c r="S240" s="3">
        <v>4</v>
      </c>
      <c r="T240" s="3">
        <v>4</v>
      </c>
      <c r="U240" s="11" t="s">
        <v>38</v>
      </c>
      <c r="AD240" s="1">
        <v>42039</v>
      </c>
      <c r="AE240" s="19">
        <v>42036</v>
      </c>
    </row>
    <row r="241" spans="1:31" ht="15" customHeight="1" x14ac:dyDescent="0.25">
      <c r="A241" s="11" t="s">
        <v>186</v>
      </c>
      <c r="B241" s="11" t="s">
        <v>41</v>
      </c>
      <c r="D241" s="11" t="s">
        <v>31</v>
      </c>
      <c r="F241" s="11" t="s">
        <v>185</v>
      </c>
      <c r="G241" s="63" t="s">
        <v>1017</v>
      </c>
      <c r="H241" s="11" t="s">
        <v>135</v>
      </c>
      <c r="J241" s="3">
        <v>5</v>
      </c>
      <c r="K241" s="3">
        <v>4</v>
      </c>
      <c r="L241" s="3">
        <v>4</v>
      </c>
      <c r="M241" s="3">
        <v>4</v>
      </c>
      <c r="N241" s="3">
        <v>4</v>
      </c>
      <c r="O241" s="3">
        <v>4</v>
      </c>
      <c r="P241" s="3">
        <v>4</v>
      </c>
      <c r="Q241" s="3">
        <v>4</v>
      </c>
      <c r="R241" s="3">
        <v>4</v>
      </c>
      <c r="S241" s="3">
        <v>4</v>
      </c>
      <c r="T241" s="3">
        <v>4</v>
      </c>
      <c r="U241" s="11" t="s">
        <v>38</v>
      </c>
      <c r="AD241" s="1">
        <v>42039</v>
      </c>
      <c r="AE241" s="19">
        <v>42036</v>
      </c>
    </row>
    <row r="242" spans="1:31" ht="15" customHeight="1" x14ac:dyDescent="0.25">
      <c r="A242" s="11" t="s">
        <v>142</v>
      </c>
      <c r="B242" s="11" t="s">
        <v>56</v>
      </c>
      <c r="D242" s="11" t="s">
        <v>81</v>
      </c>
      <c r="F242" s="11" t="s">
        <v>143</v>
      </c>
      <c r="G242" s="11" t="s">
        <v>81</v>
      </c>
      <c r="H242" s="11" t="s">
        <v>126</v>
      </c>
      <c r="J242" s="3">
        <v>4</v>
      </c>
      <c r="K242" s="3">
        <v>5</v>
      </c>
      <c r="L242" s="3">
        <v>5</v>
      </c>
      <c r="M242" s="3">
        <v>4</v>
      </c>
      <c r="N242" s="3">
        <v>5</v>
      </c>
      <c r="O242" s="3">
        <v>5</v>
      </c>
      <c r="P242" s="3">
        <v>5</v>
      </c>
      <c r="Q242" s="3">
        <v>5</v>
      </c>
      <c r="R242" s="3">
        <v>4</v>
      </c>
      <c r="S242" s="3">
        <v>4</v>
      </c>
      <c r="T242" s="3">
        <v>5</v>
      </c>
      <c r="U242" s="11" t="s">
        <v>38</v>
      </c>
      <c r="AD242" s="1">
        <v>42039</v>
      </c>
      <c r="AE242" s="19">
        <v>42036</v>
      </c>
    </row>
    <row r="243" spans="1:31" ht="15" customHeight="1" x14ac:dyDescent="0.25">
      <c r="A243" s="11" t="s">
        <v>273</v>
      </c>
      <c r="B243" s="11" t="s">
        <v>56</v>
      </c>
      <c r="D243" s="11" t="s">
        <v>81</v>
      </c>
      <c r="F243" s="11" t="s">
        <v>274</v>
      </c>
      <c r="G243" s="63" t="s">
        <v>81</v>
      </c>
      <c r="H243" s="11" t="s">
        <v>132</v>
      </c>
      <c r="J243" s="3">
        <v>4</v>
      </c>
      <c r="K243" s="3">
        <v>4</v>
      </c>
      <c r="L243" s="3">
        <v>4</v>
      </c>
      <c r="M243" s="3">
        <v>5</v>
      </c>
      <c r="N243" s="3">
        <v>4</v>
      </c>
      <c r="O243" s="3">
        <v>4</v>
      </c>
      <c r="P243" s="3">
        <v>4</v>
      </c>
      <c r="Q243" s="3">
        <v>4</v>
      </c>
      <c r="R243" s="3">
        <v>5</v>
      </c>
      <c r="S243" s="3">
        <v>4</v>
      </c>
      <c r="T243" s="3">
        <v>4</v>
      </c>
      <c r="U243" s="11" t="s">
        <v>38</v>
      </c>
      <c r="AD243" s="1">
        <v>42044</v>
      </c>
      <c r="AE243" s="19">
        <v>42036</v>
      </c>
    </row>
    <row r="244" spans="1:31" ht="15" customHeight="1" x14ac:dyDescent="0.25">
      <c r="A244" s="11" t="s">
        <v>261</v>
      </c>
      <c r="B244" s="11" t="s">
        <v>56</v>
      </c>
      <c r="D244" s="11" t="s">
        <v>81</v>
      </c>
      <c r="F244" s="11" t="s">
        <v>262</v>
      </c>
      <c r="G244" s="63" t="s">
        <v>81</v>
      </c>
      <c r="H244" s="11" t="s">
        <v>126</v>
      </c>
      <c r="J244" s="3">
        <v>3</v>
      </c>
      <c r="K244" s="3">
        <v>4</v>
      </c>
      <c r="L244" s="3">
        <v>4</v>
      </c>
      <c r="M244" s="3">
        <v>3</v>
      </c>
      <c r="N244" s="3">
        <v>4</v>
      </c>
      <c r="O244" s="3">
        <v>4</v>
      </c>
      <c r="P244" s="3">
        <v>4</v>
      </c>
      <c r="Q244" s="3">
        <v>3</v>
      </c>
      <c r="R244" s="3">
        <v>2</v>
      </c>
      <c r="S244" s="3">
        <v>3</v>
      </c>
      <c r="T244" s="3">
        <v>4</v>
      </c>
      <c r="U244" s="11" t="s">
        <v>263</v>
      </c>
      <c r="AD244" s="1">
        <v>42043</v>
      </c>
      <c r="AE244" s="19">
        <v>42036</v>
      </c>
    </row>
    <row r="245" spans="1:31" ht="15" customHeight="1" x14ac:dyDescent="0.25">
      <c r="A245" s="11" t="s">
        <v>223</v>
      </c>
      <c r="B245" s="11" t="s">
        <v>65</v>
      </c>
      <c r="D245" s="11" t="s">
        <v>81</v>
      </c>
      <c r="F245" s="11" t="s">
        <v>224</v>
      </c>
      <c r="G245" s="197" t="s">
        <v>262</v>
      </c>
      <c r="H245" s="11" t="s">
        <v>126</v>
      </c>
      <c r="J245" s="3">
        <v>3</v>
      </c>
      <c r="K245" s="3">
        <v>3</v>
      </c>
      <c r="L245" s="3">
        <v>3</v>
      </c>
      <c r="M245" s="3">
        <v>3</v>
      </c>
      <c r="N245" s="3">
        <v>3</v>
      </c>
      <c r="O245" s="3">
        <v>3</v>
      </c>
      <c r="P245" s="3">
        <v>3</v>
      </c>
      <c r="Q245" s="3">
        <v>3</v>
      </c>
      <c r="R245" s="3">
        <v>2</v>
      </c>
      <c r="S245" s="3">
        <v>3</v>
      </c>
      <c r="T245" s="3">
        <v>3</v>
      </c>
      <c r="U245" s="11" t="s">
        <v>38</v>
      </c>
      <c r="AD245" s="1">
        <v>42040</v>
      </c>
      <c r="AE245" s="19">
        <v>42036</v>
      </c>
    </row>
    <row r="246" spans="1:31" ht="15" customHeight="1" x14ac:dyDescent="0.25">
      <c r="A246" s="11" t="s">
        <v>163</v>
      </c>
      <c r="B246" s="11" t="s">
        <v>73</v>
      </c>
      <c r="C246" s="11" t="s">
        <v>164</v>
      </c>
      <c r="D246" s="11" t="s">
        <v>81</v>
      </c>
      <c r="F246" s="11" t="s">
        <v>165</v>
      </c>
      <c r="G246" s="64" t="s">
        <v>584</v>
      </c>
      <c r="H246" s="11" t="s">
        <v>140</v>
      </c>
      <c r="J246" s="3">
        <v>4</v>
      </c>
      <c r="K246" s="3">
        <v>4</v>
      </c>
      <c r="L246" s="3">
        <v>5</v>
      </c>
      <c r="M246" s="3">
        <v>4</v>
      </c>
      <c r="N246" s="3">
        <v>4</v>
      </c>
      <c r="O246" s="3">
        <v>4</v>
      </c>
      <c r="P246" s="3">
        <v>4</v>
      </c>
      <c r="Q246" s="3">
        <v>3</v>
      </c>
      <c r="R246" s="3">
        <v>4</v>
      </c>
      <c r="S246" s="3">
        <v>5</v>
      </c>
      <c r="T246" s="3">
        <v>4</v>
      </c>
      <c r="U246" s="11" t="s">
        <v>38</v>
      </c>
      <c r="AD246" s="1">
        <v>42039</v>
      </c>
      <c r="AE246" s="19">
        <v>42036</v>
      </c>
    </row>
    <row r="247" spans="1:31" ht="15" customHeight="1" x14ac:dyDescent="0.25">
      <c r="A247" s="11" t="s">
        <v>284</v>
      </c>
      <c r="B247" s="11" t="s">
        <v>285</v>
      </c>
      <c r="D247" s="11" t="s">
        <v>81</v>
      </c>
      <c r="F247" s="11" t="s">
        <v>286</v>
      </c>
      <c r="G247" s="64" t="s">
        <v>81</v>
      </c>
      <c r="H247" s="11" t="s">
        <v>129</v>
      </c>
      <c r="J247" s="3">
        <v>4</v>
      </c>
      <c r="K247" s="3">
        <v>4</v>
      </c>
      <c r="L247" s="3">
        <v>4</v>
      </c>
      <c r="M247" s="3">
        <v>3</v>
      </c>
      <c r="N247" s="3">
        <v>4</v>
      </c>
      <c r="O247" s="3">
        <v>4</v>
      </c>
      <c r="P247" s="3">
        <v>4</v>
      </c>
      <c r="Q247" s="3">
        <v>3</v>
      </c>
      <c r="R247" s="3">
        <v>3</v>
      </c>
      <c r="S247" s="3">
        <v>4</v>
      </c>
      <c r="T247" s="3">
        <v>4</v>
      </c>
      <c r="U247" s="11" t="s">
        <v>38</v>
      </c>
      <c r="AD247" s="1">
        <v>42045</v>
      </c>
      <c r="AE247" s="19">
        <v>42036</v>
      </c>
    </row>
    <row r="248" spans="1:31" ht="15" customHeight="1" x14ac:dyDescent="0.25">
      <c r="A248" s="11" t="s">
        <v>279</v>
      </c>
      <c r="B248" s="11" t="s">
        <v>65</v>
      </c>
      <c r="D248" s="11" t="s">
        <v>81</v>
      </c>
      <c r="F248" s="11" t="s">
        <v>280</v>
      </c>
      <c r="G248" s="197" t="s">
        <v>262</v>
      </c>
      <c r="H248" s="11" t="s">
        <v>129</v>
      </c>
      <c r="J248" s="3">
        <v>4</v>
      </c>
      <c r="K248" s="3">
        <v>4</v>
      </c>
      <c r="L248" s="3">
        <v>3</v>
      </c>
      <c r="M248" s="3">
        <v>4</v>
      </c>
      <c r="N248" s="3">
        <v>4</v>
      </c>
      <c r="O248" s="3">
        <v>4</v>
      </c>
      <c r="P248" s="3">
        <v>4</v>
      </c>
      <c r="Q248" s="3">
        <v>4</v>
      </c>
      <c r="R248" s="3">
        <v>3</v>
      </c>
      <c r="S248" s="3">
        <v>4</v>
      </c>
      <c r="T248" s="3">
        <v>4</v>
      </c>
      <c r="U248" s="11" t="s">
        <v>38</v>
      </c>
      <c r="AD248" s="1">
        <v>42044</v>
      </c>
      <c r="AE248" s="19">
        <v>42036</v>
      </c>
    </row>
    <row r="249" spans="1:31" ht="15" customHeight="1" x14ac:dyDescent="0.25">
      <c r="A249" s="11" t="s">
        <v>271</v>
      </c>
      <c r="B249" s="11" t="s">
        <v>41</v>
      </c>
      <c r="D249" s="11" t="s">
        <v>81</v>
      </c>
      <c r="F249" s="11" t="s">
        <v>272</v>
      </c>
      <c r="G249" s="11" t="s">
        <v>81</v>
      </c>
      <c r="H249" s="11" t="s">
        <v>132</v>
      </c>
      <c r="J249" s="3">
        <v>4</v>
      </c>
      <c r="K249" s="3">
        <v>4</v>
      </c>
      <c r="L249" s="3">
        <v>4</v>
      </c>
      <c r="M249" s="3">
        <v>4</v>
      </c>
      <c r="N249" s="3">
        <v>4</v>
      </c>
      <c r="O249" s="3">
        <v>4</v>
      </c>
      <c r="P249" s="3">
        <v>5</v>
      </c>
      <c r="Q249" s="3">
        <v>5</v>
      </c>
      <c r="R249" s="3">
        <v>4</v>
      </c>
      <c r="S249" s="3">
        <v>3</v>
      </c>
      <c r="T249" s="3">
        <v>4</v>
      </c>
      <c r="U249" s="11" t="s">
        <v>38</v>
      </c>
      <c r="AD249" s="1">
        <v>42044</v>
      </c>
      <c r="AE249" s="19">
        <v>42036</v>
      </c>
    </row>
    <row r="250" spans="1:31" ht="15" customHeight="1" x14ac:dyDescent="0.25">
      <c r="A250" s="11" t="s">
        <v>355</v>
      </c>
      <c r="B250" s="11" t="s">
        <v>255</v>
      </c>
      <c r="D250" s="11" t="s">
        <v>48</v>
      </c>
      <c r="G250" s="197" t="s">
        <v>712</v>
      </c>
      <c r="H250" s="11" t="s">
        <v>33</v>
      </c>
      <c r="J250" s="3">
        <v>4</v>
      </c>
      <c r="K250" s="3">
        <v>4</v>
      </c>
      <c r="L250" s="3">
        <v>4</v>
      </c>
      <c r="M250" s="3">
        <v>2</v>
      </c>
      <c r="N250" s="3">
        <v>4</v>
      </c>
      <c r="O250" s="3">
        <v>4</v>
      </c>
      <c r="P250" s="3">
        <v>4</v>
      </c>
      <c r="Q250" s="3">
        <v>4</v>
      </c>
      <c r="R250" s="3">
        <v>4</v>
      </c>
      <c r="S250" s="3">
        <v>4</v>
      </c>
      <c r="T250" s="3">
        <v>4</v>
      </c>
      <c r="U250" s="11" t="s">
        <v>38</v>
      </c>
      <c r="Y250" s="11" t="s">
        <v>38</v>
      </c>
      <c r="Z250" s="11" t="s">
        <v>39</v>
      </c>
      <c r="AA250" s="11" t="s">
        <v>39</v>
      </c>
      <c r="AB250" s="11" t="s">
        <v>38</v>
      </c>
      <c r="AC250" s="11" t="s">
        <v>38</v>
      </c>
      <c r="AD250" s="1">
        <v>42125</v>
      </c>
      <c r="AE250" s="19">
        <v>42064</v>
      </c>
    </row>
    <row r="251" spans="1:31" ht="15" customHeight="1" x14ac:dyDescent="0.25">
      <c r="A251" s="11" t="s">
        <v>327</v>
      </c>
      <c r="B251" s="64" t="s">
        <v>30</v>
      </c>
      <c r="D251" s="11" t="s">
        <v>48</v>
      </c>
      <c r="G251" s="11" t="s">
        <v>584</v>
      </c>
      <c r="H251" s="11" t="s">
        <v>50</v>
      </c>
      <c r="J251" s="3">
        <v>4</v>
      </c>
      <c r="K251" s="3">
        <v>4</v>
      </c>
      <c r="L251" s="3">
        <v>4</v>
      </c>
      <c r="M251" s="3">
        <v>4</v>
      </c>
      <c r="N251" s="3">
        <v>4</v>
      </c>
      <c r="O251" s="3">
        <v>4</v>
      </c>
      <c r="P251" s="3">
        <v>4</v>
      </c>
      <c r="Q251" s="3">
        <v>3</v>
      </c>
      <c r="R251" s="3">
        <v>4</v>
      </c>
      <c r="S251" s="3">
        <v>4</v>
      </c>
      <c r="T251" s="3">
        <v>4</v>
      </c>
      <c r="U251" s="11" t="s">
        <v>38</v>
      </c>
      <c r="Y251" s="11" t="s">
        <v>38</v>
      </c>
      <c r="Z251" s="11" t="s">
        <v>39</v>
      </c>
      <c r="AA251" s="11" t="s">
        <v>39</v>
      </c>
      <c r="AB251" s="11" t="s">
        <v>39</v>
      </c>
      <c r="AC251" s="11" t="s">
        <v>39</v>
      </c>
      <c r="AD251" s="1">
        <v>42122</v>
      </c>
      <c r="AE251" s="19">
        <v>42064</v>
      </c>
    </row>
    <row r="252" spans="1:31" ht="15" customHeight="1" x14ac:dyDescent="0.25">
      <c r="A252" s="11" t="s">
        <v>343</v>
      </c>
      <c r="B252" s="11" t="s">
        <v>30</v>
      </c>
      <c r="D252" s="11" t="s">
        <v>48</v>
      </c>
      <c r="G252" s="139" t="s">
        <v>584</v>
      </c>
      <c r="H252" s="11" t="s">
        <v>50</v>
      </c>
      <c r="J252" s="3">
        <v>4</v>
      </c>
      <c r="K252" s="3">
        <v>4</v>
      </c>
      <c r="L252" s="3">
        <v>3</v>
      </c>
      <c r="M252" s="3">
        <v>3</v>
      </c>
      <c r="N252" s="3">
        <v>3</v>
      </c>
      <c r="O252" s="3">
        <v>4</v>
      </c>
      <c r="P252" s="3">
        <v>4</v>
      </c>
      <c r="Q252" s="3">
        <v>3</v>
      </c>
      <c r="R252" s="3">
        <v>3</v>
      </c>
      <c r="S252" s="3">
        <v>3</v>
      </c>
      <c r="T252" s="3">
        <v>3</v>
      </c>
      <c r="U252" s="11" t="s">
        <v>38</v>
      </c>
      <c r="Y252" s="11" t="s">
        <v>38</v>
      </c>
      <c r="Z252" s="11" t="s">
        <v>39</v>
      </c>
      <c r="AA252" s="11" t="s">
        <v>38</v>
      </c>
      <c r="AB252" s="11" t="s">
        <v>39</v>
      </c>
      <c r="AC252" s="11" t="s">
        <v>39</v>
      </c>
      <c r="AD252" s="1">
        <v>42123</v>
      </c>
      <c r="AE252" s="19">
        <v>42064</v>
      </c>
    </row>
    <row r="253" spans="1:31" ht="15" customHeight="1" x14ac:dyDescent="0.25">
      <c r="A253" s="11" t="s">
        <v>348</v>
      </c>
      <c r="B253" s="11" t="s">
        <v>53</v>
      </c>
      <c r="D253" s="11" t="s">
        <v>48</v>
      </c>
      <c r="G253" s="197" t="s">
        <v>48</v>
      </c>
      <c r="H253" s="11" t="s">
        <v>50</v>
      </c>
      <c r="J253" s="3">
        <v>4</v>
      </c>
      <c r="K253" s="3">
        <v>4</v>
      </c>
      <c r="L253" s="3">
        <v>4</v>
      </c>
      <c r="M253" s="3">
        <v>4</v>
      </c>
      <c r="N253" s="3">
        <v>4</v>
      </c>
      <c r="O253" s="3">
        <v>3</v>
      </c>
      <c r="P253" s="3">
        <v>4</v>
      </c>
      <c r="Q253" s="3">
        <v>4</v>
      </c>
      <c r="R253" s="3">
        <v>3</v>
      </c>
      <c r="S253" s="3">
        <v>2</v>
      </c>
      <c r="T253" s="3">
        <v>4</v>
      </c>
      <c r="U253" s="11" t="s">
        <v>38</v>
      </c>
      <c r="Y253" s="11" t="s">
        <v>38</v>
      </c>
      <c r="Z253" s="11" t="s">
        <v>39</v>
      </c>
      <c r="AA253" s="11" t="s">
        <v>39</v>
      </c>
      <c r="AB253" s="11" t="s">
        <v>39</v>
      </c>
      <c r="AC253" s="11" t="s">
        <v>39</v>
      </c>
      <c r="AD253" s="1">
        <v>42123</v>
      </c>
      <c r="AE253" s="19">
        <v>42064</v>
      </c>
    </row>
    <row r="254" spans="1:31" ht="15" customHeight="1" x14ac:dyDescent="0.25">
      <c r="A254" s="11" t="s">
        <v>362</v>
      </c>
      <c r="B254" s="11" t="s">
        <v>56</v>
      </c>
      <c r="D254" s="11" t="s">
        <v>48</v>
      </c>
      <c r="G254" s="197" t="s">
        <v>48</v>
      </c>
      <c r="H254" s="11" t="s">
        <v>33</v>
      </c>
      <c r="J254" s="3">
        <v>4</v>
      </c>
      <c r="K254" s="3">
        <v>5</v>
      </c>
      <c r="L254" s="3">
        <v>5</v>
      </c>
      <c r="M254" s="3">
        <v>5</v>
      </c>
      <c r="N254" s="3">
        <v>5</v>
      </c>
      <c r="O254" s="3">
        <v>5</v>
      </c>
      <c r="P254" s="3">
        <v>5</v>
      </c>
      <c r="Q254" s="3">
        <v>5</v>
      </c>
      <c r="R254" s="3">
        <v>5</v>
      </c>
      <c r="S254" s="3">
        <v>4</v>
      </c>
      <c r="T254" s="3">
        <v>5</v>
      </c>
      <c r="U254" s="11" t="s">
        <v>38</v>
      </c>
      <c r="Y254" s="11" t="s">
        <v>39</v>
      </c>
      <c r="Z254" s="11" t="s">
        <v>39</v>
      </c>
      <c r="AA254" s="11" t="s">
        <v>39</v>
      </c>
      <c r="AB254" s="11" t="s">
        <v>39</v>
      </c>
      <c r="AC254" s="11" t="s">
        <v>39</v>
      </c>
      <c r="AD254" s="1">
        <v>42128</v>
      </c>
      <c r="AE254" s="19">
        <v>42064</v>
      </c>
    </row>
    <row r="255" spans="1:31" ht="15" customHeight="1" x14ac:dyDescent="0.25">
      <c r="A255" s="11" t="s">
        <v>376</v>
      </c>
      <c r="B255" s="11" t="s">
        <v>68</v>
      </c>
      <c r="D255" s="11" t="s">
        <v>48</v>
      </c>
      <c r="F255" s="11" t="s">
        <v>54</v>
      </c>
      <c r="G255" s="149" t="s">
        <v>134</v>
      </c>
      <c r="H255" s="11" t="s">
        <v>33</v>
      </c>
      <c r="J255" s="3">
        <v>4</v>
      </c>
      <c r="K255" s="3">
        <v>4</v>
      </c>
      <c r="L255" s="3">
        <v>5</v>
      </c>
      <c r="M255" s="3">
        <v>4</v>
      </c>
      <c r="N255" s="3">
        <v>4</v>
      </c>
      <c r="O255" s="3">
        <v>4</v>
      </c>
      <c r="P255" s="3">
        <v>4</v>
      </c>
      <c r="Q255" s="3">
        <v>5</v>
      </c>
      <c r="R255" s="3">
        <v>4</v>
      </c>
      <c r="S255" s="3">
        <v>4</v>
      </c>
      <c r="T255" s="3">
        <v>4</v>
      </c>
      <c r="U255" s="11" t="s">
        <v>38</v>
      </c>
      <c r="Y255" s="11" t="s">
        <v>38</v>
      </c>
      <c r="Z255" s="11" t="s">
        <v>39</v>
      </c>
      <c r="AA255" s="11" t="s">
        <v>39</v>
      </c>
      <c r="AB255" s="11" t="s">
        <v>39</v>
      </c>
      <c r="AC255" s="11" t="s">
        <v>39</v>
      </c>
      <c r="AD255" s="1">
        <v>42157</v>
      </c>
      <c r="AE255" s="19">
        <v>42064</v>
      </c>
    </row>
    <row r="256" spans="1:31" ht="15" customHeight="1" x14ac:dyDescent="0.25">
      <c r="A256" s="11" t="s">
        <v>346</v>
      </c>
      <c r="B256" s="11" t="s">
        <v>68</v>
      </c>
      <c r="D256" s="11" t="s">
        <v>48</v>
      </c>
      <c r="G256" s="197" t="s">
        <v>48</v>
      </c>
      <c r="H256" s="11" t="s">
        <v>50</v>
      </c>
      <c r="J256" s="3">
        <v>5</v>
      </c>
      <c r="K256" s="3">
        <v>5</v>
      </c>
      <c r="L256" s="3">
        <v>5</v>
      </c>
      <c r="M256" s="3">
        <v>4</v>
      </c>
      <c r="N256" s="3">
        <v>4</v>
      </c>
      <c r="O256" s="3">
        <v>3</v>
      </c>
      <c r="P256" s="3">
        <v>4</v>
      </c>
      <c r="Q256" s="3">
        <v>3</v>
      </c>
      <c r="R256" s="3">
        <v>3</v>
      </c>
      <c r="S256" s="3">
        <v>2</v>
      </c>
      <c r="T256" s="3">
        <v>3</v>
      </c>
      <c r="U256" s="11" t="s">
        <v>38</v>
      </c>
      <c r="Y256" s="11" t="s">
        <v>38</v>
      </c>
      <c r="Z256" s="11" t="s">
        <v>39</v>
      </c>
      <c r="AA256" s="11" t="s">
        <v>39</v>
      </c>
      <c r="AB256" s="11" t="s">
        <v>39</v>
      </c>
      <c r="AC256" s="11" t="s">
        <v>39</v>
      </c>
      <c r="AD256" s="1">
        <v>42123</v>
      </c>
      <c r="AE256" s="19">
        <v>42064</v>
      </c>
    </row>
    <row r="257" spans="1:31" ht="15" customHeight="1" x14ac:dyDescent="0.25">
      <c r="A257" s="11" t="s">
        <v>377</v>
      </c>
      <c r="B257" s="11" t="s">
        <v>65</v>
      </c>
      <c r="D257" s="11" t="s">
        <v>48</v>
      </c>
      <c r="G257" s="139" t="s">
        <v>586</v>
      </c>
      <c r="H257" s="11" t="s">
        <v>50</v>
      </c>
      <c r="J257" s="3">
        <v>4</v>
      </c>
      <c r="K257" s="3">
        <v>4</v>
      </c>
      <c r="L257" s="3">
        <v>2</v>
      </c>
      <c r="M257" s="3">
        <v>4</v>
      </c>
      <c r="N257" s="3">
        <v>4</v>
      </c>
      <c r="O257" s="3">
        <v>4</v>
      </c>
      <c r="P257" s="3">
        <v>5</v>
      </c>
      <c r="Q257" s="3">
        <v>3</v>
      </c>
      <c r="R257" s="3">
        <v>3</v>
      </c>
      <c r="S257" s="3">
        <v>4</v>
      </c>
      <c r="T257" s="3">
        <v>4</v>
      </c>
      <c r="U257" s="11" t="s">
        <v>38</v>
      </c>
      <c r="Y257" s="11" t="s">
        <v>39</v>
      </c>
      <c r="Z257" s="11" t="s">
        <v>39</v>
      </c>
      <c r="AA257" s="11" t="s">
        <v>38</v>
      </c>
      <c r="AB257" s="11" t="s">
        <v>39</v>
      </c>
      <c r="AC257" s="11" t="s">
        <v>39</v>
      </c>
      <c r="AD257" s="1">
        <v>42158</v>
      </c>
      <c r="AE257" s="19">
        <v>42064</v>
      </c>
    </row>
    <row r="258" spans="1:31" ht="15" customHeight="1" x14ac:dyDescent="0.25">
      <c r="A258" s="11" t="s">
        <v>363</v>
      </c>
      <c r="B258" s="11" t="s">
        <v>41</v>
      </c>
      <c r="D258" s="11" t="s">
        <v>48</v>
      </c>
      <c r="F258" s="11" t="s">
        <v>158</v>
      </c>
      <c r="G258" s="11" t="s">
        <v>158</v>
      </c>
      <c r="H258" s="11" t="s">
        <v>33</v>
      </c>
      <c r="J258" s="3">
        <v>4</v>
      </c>
      <c r="K258" s="3">
        <v>5</v>
      </c>
      <c r="L258" s="3">
        <v>4</v>
      </c>
      <c r="M258" s="3">
        <v>4</v>
      </c>
      <c r="N258" s="3">
        <v>5</v>
      </c>
      <c r="O258" s="3">
        <v>4</v>
      </c>
      <c r="P258" s="3">
        <v>5</v>
      </c>
      <c r="Q258" s="3">
        <v>5</v>
      </c>
      <c r="R258" s="3">
        <v>4</v>
      </c>
      <c r="S258" s="3">
        <v>3</v>
      </c>
      <c r="T258" s="3">
        <v>4</v>
      </c>
      <c r="U258" s="11" t="s">
        <v>38</v>
      </c>
      <c r="Y258" s="11" t="s">
        <v>38</v>
      </c>
      <c r="Z258" s="11" t="s">
        <v>39</v>
      </c>
      <c r="AA258" s="11" t="s">
        <v>39</v>
      </c>
      <c r="AB258" s="11" t="s">
        <v>39</v>
      </c>
      <c r="AC258" s="11" t="s">
        <v>39</v>
      </c>
      <c r="AD258" s="1">
        <v>42128</v>
      </c>
      <c r="AE258" s="19">
        <v>42064</v>
      </c>
    </row>
    <row r="259" spans="1:31" ht="15" customHeight="1" x14ac:dyDescent="0.25">
      <c r="A259" s="11" t="s">
        <v>364</v>
      </c>
      <c r="B259" s="11" t="s">
        <v>41</v>
      </c>
      <c r="D259" s="11" t="s">
        <v>48</v>
      </c>
      <c r="F259" s="11" t="s">
        <v>158</v>
      </c>
      <c r="G259" s="11" t="s">
        <v>158</v>
      </c>
      <c r="H259" s="11" t="s">
        <v>33</v>
      </c>
      <c r="J259" s="3">
        <v>5</v>
      </c>
      <c r="K259" s="3">
        <v>5</v>
      </c>
      <c r="L259" s="3">
        <v>5</v>
      </c>
      <c r="M259" s="3">
        <v>4</v>
      </c>
      <c r="N259" s="3">
        <v>5</v>
      </c>
      <c r="O259" s="3">
        <v>5</v>
      </c>
      <c r="P259" s="3">
        <v>5</v>
      </c>
      <c r="Q259" s="3">
        <v>4</v>
      </c>
      <c r="R259" s="3">
        <v>4</v>
      </c>
      <c r="S259" s="3">
        <v>4</v>
      </c>
      <c r="T259" s="3">
        <v>5</v>
      </c>
      <c r="U259" s="11" t="s">
        <v>38</v>
      </c>
      <c r="Y259" s="11" t="s">
        <v>38</v>
      </c>
      <c r="Z259" s="11" t="s">
        <v>39</v>
      </c>
      <c r="AA259" s="11" t="s">
        <v>39</v>
      </c>
      <c r="AB259" s="11" t="s">
        <v>39</v>
      </c>
      <c r="AC259" s="11" t="s">
        <v>39</v>
      </c>
      <c r="AD259" s="1">
        <v>42130</v>
      </c>
      <c r="AE259" s="19">
        <v>42064</v>
      </c>
    </row>
    <row r="260" spans="1:31" ht="15" customHeight="1" x14ac:dyDescent="0.25">
      <c r="A260" s="11" t="s">
        <v>333</v>
      </c>
      <c r="B260" s="11" t="s">
        <v>255</v>
      </c>
      <c r="D260" s="11" t="s">
        <v>73</v>
      </c>
      <c r="E260" s="11" t="s">
        <v>334</v>
      </c>
      <c r="G260" s="197" t="s">
        <v>210</v>
      </c>
      <c r="H260" s="11" t="s">
        <v>50</v>
      </c>
      <c r="J260" s="3">
        <v>5</v>
      </c>
      <c r="K260" s="3">
        <v>5</v>
      </c>
      <c r="L260" s="3">
        <v>4</v>
      </c>
      <c r="M260" s="3">
        <v>2</v>
      </c>
      <c r="N260" s="3">
        <v>4</v>
      </c>
      <c r="O260" s="3">
        <v>4</v>
      </c>
      <c r="P260" s="3">
        <v>4</v>
      </c>
      <c r="Q260" s="3">
        <v>2</v>
      </c>
      <c r="R260" s="3">
        <v>4</v>
      </c>
      <c r="S260" s="3">
        <v>2</v>
      </c>
      <c r="T260" s="3">
        <v>4</v>
      </c>
      <c r="U260" s="11" t="s">
        <v>38</v>
      </c>
      <c r="Y260" s="11" t="s">
        <v>38</v>
      </c>
      <c r="Z260" s="11" t="s">
        <v>39</v>
      </c>
      <c r="AA260" s="11" t="s">
        <v>39</v>
      </c>
      <c r="AB260" s="11" t="s">
        <v>39</v>
      </c>
      <c r="AC260" s="11" t="s">
        <v>38</v>
      </c>
      <c r="AD260" s="1">
        <v>42122</v>
      </c>
      <c r="AE260" s="19">
        <v>42064</v>
      </c>
    </row>
    <row r="261" spans="1:31" ht="15" customHeight="1" x14ac:dyDescent="0.25">
      <c r="A261" s="11" t="s">
        <v>358</v>
      </c>
      <c r="B261" s="11" t="s">
        <v>255</v>
      </c>
      <c r="D261" s="149" t="s">
        <v>210</v>
      </c>
      <c r="E261" s="11" t="s">
        <v>210</v>
      </c>
      <c r="G261" s="197" t="s">
        <v>210</v>
      </c>
      <c r="H261" s="11" t="s">
        <v>50</v>
      </c>
      <c r="J261" s="3">
        <v>4</v>
      </c>
      <c r="K261" s="3">
        <v>3</v>
      </c>
      <c r="L261" s="3">
        <v>2</v>
      </c>
      <c r="M261" s="3">
        <v>2</v>
      </c>
      <c r="N261" s="3">
        <v>3</v>
      </c>
      <c r="O261" s="3">
        <v>4</v>
      </c>
      <c r="P261" s="3">
        <v>4</v>
      </c>
      <c r="Q261" s="3">
        <v>5</v>
      </c>
      <c r="R261" s="3">
        <v>3</v>
      </c>
      <c r="S261" s="3">
        <v>3</v>
      </c>
      <c r="T261" s="3">
        <v>3</v>
      </c>
      <c r="U261" s="11" t="s">
        <v>38</v>
      </c>
      <c r="Y261" s="11" t="s">
        <v>38</v>
      </c>
      <c r="Z261" s="11" t="s">
        <v>39</v>
      </c>
      <c r="AA261" s="11" t="s">
        <v>38</v>
      </c>
      <c r="AB261" s="11" t="s">
        <v>39</v>
      </c>
      <c r="AC261" s="11" t="s">
        <v>38</v>
      </c>
      <c r="AD261" s="1">
        <v>42125</v>
      </c>
      <c r="AE261" s="19">
        <v>42064</v>
      </c>
    </row>
    <row r="262" spans="1:31" ht="15" customHeight="1" x14ac:dyDescent="0.25">
      <c r="A262" s="11" t="s">
        <v>365</v>
      </c>
      <c r="B262" s="11" t="s">
        <v>255</v>
      </c>
      <c r="D262" s="11" t="s">
        <v>48</v>
      </c>
      <c r="E262" s="11" t="s">
        <v>366</v>
      </c>
      <c r="G262" s="149" t="s">
        <v>712</v>
      </c>
      <c r="H262" s="11" t="s">
        <v>50</v>
      </c>
      <c r="J262" s="3">
        <v>5</v>
      </c>
      <c r="K262" s="3">
        <v>4</v>
      </c>
      <c r="L262" s="3">
        <v>4</v>
      </c>
      <c r="M262" s="3">
        <v>3</v>
      </c>
      <c r="N262" s="3">
        <v>4</v>
      </c>
      <c r="O262" s="3">
        <v>4</v>
      </c>
      <c r="P262" s="3">
        <v>4</v>
      </c>
      <c r="Q262" s="3">
        <v>5</v>
      </c>
      <c r="R262" s="3">
        <v>5</v>
      </c>
      <c r="S262" s="3">
        <v>4</v>
      </c>
      <c r="T262" s="3">
        <v>4</v>
      </c>
      <c r="U262" s="11" t="s">
        <v>38</v>
      </c>
      <c r="Y262" s="11" t="s">
        <v>38</v>
      </c>
      <c r="Z262" s="11" t="s">
        <v>39</v>
      </c>
      <c r="AA262" s="11" t="s">
        <v>39</v>
      </c>
      <c r="AB262" s="11" t="s">
        <v>39</v>
      </c>
      <c r="AC262" s="11" t="s">
        <v>39</v>
      </c>
      <c r="AD262" s="1">
        <v>42136</v>
      </c>
      <c r="AE262" s="19">
        <v>42064</v>
      </c>
    </row>
    <row r="263" spans="1:31" ht="15" customHeight="1" x14ac:dyDescent="0.25">
      <c r="A263" s="11" t="s">
        <v>374</v>
      </c>
      <c r="B263" s="11" t="s">
        <v>68</v>
      </c>
      <c r="D263" s="149" t="s">
        <v>210</v>
      </c>
      <c r="E263" s="11" t="s">
        <v>375</v>
      </c>
      <c r="G263" s="197" t="s">
        <v>375</v>
      </c>
      <c r="H263" s="11" t="s">
        <v>50</v>
      </c>
      <c r="J263" s="3">
        <v>5</v>
      </c>
      <c r="K263" s="3">
        <v>4</v>
      </c>
      <c r="L263" s="3">
        <v>3</v>
      </c>
      <c r="M263" s="3">
        <v>3</v>
      </c>
      <c r="N263" s="3">
        <v>4</v>
      </c>
      <c r="O263" s="3">
        <v>4</v>
      </c>
      <c r="P263" s="3">
        <v>4</v>
      </c>
      <c r="Q263" s="3">
        <v>4</v>
      </c>
      <c r="R263" s="3">
        <v>4</v>
      </c>
      <c r="S263" s="3">
        <v>4</v>
      </c>
      <c r="T263" s="3">
        <v>4</v>
      </c>
      <c r="U263" s="11" t="s">
        <v>38</v>
      </c>
      <c r="Y263" s="11" t="s">
        <v>39</v>
      </c>
      <c r="Z263" s="11" t="s">
        <v>39</v>
      </c>
      <c r="AA263" s="11" t="s">
        <v>39</v>
      </c>
      <c r="AB263" s="11" t="s">
        <v>39</v>
      </c>
      <c r="AC263" s="11" t="s">
        <v>39</v>
      </c>
      <c r="AD263" s="1">
        <v>42156</v>
      </c>
      <c r="AE263" s="19">
        <v>42064</v>
      </c>
    </row>
    <row r="264" spans="1:31" ht="15" customHeight="1" x14ac:dyDescent="0.25">
      <c r="A264" s="11" t="s">
        <v>359</v>
      </c>
      <c r="B264" s="11" t="s">
        <v>53</v>
      </c>
      <c r="D264" s="11" t="s">
        <v>61</v>
      </c>
      <c r="F264" s="11" t="s">
        <v>360</v>
      </c>
      <c r="G264" s="65" t="s">
        <v>360</v>
      </c>
      <c r="H264" s="11" t="s">
        <v>33</v>
      </c>
      <c r="J264" s="3">
        <v>4</v>
      </c>
      <c r="K264" s="3">
        <v>1</v>
      </c>
      <c r="L264" s="3">
        <v>1</v>
      </c>
      <c r="M264" s="3">
        <v>2</v>
      </c>
      <c r="N264" s="3">
        <v>2</v>
      </c>
      <c r="O264" s="3">
        <v>5</v>
      </c>
      <c r="P264" s="3">
        <v>5</v>
      </c>
      <c r="Q264" s="3">
        <v>5</v>
      </c>
      <c r="R264" s="3">
        <v>5</v>
      </c>
      <c r="S264" s="3">
        <v>5</v>
      </c>
      <c r="T264" s="3">
        <v>4</v>
      </c>
      <c r="U264" s="11" t="s">
        <v>38</v>
      </c>
      <c r="Y264" s="11" t="s">
        <v>39</v>
      </c>
      <c r="Z264" s="11" t="s">
        <v>39</v>
      </c>
      <c r="AA264" s="11" t="s">
        <v>38</v>
      </c>
      <c r="AB264" s="11" t="s">
        <v>39</v>
      </c>
      <c r="AC264" s="11" t="s">
        <v>39</v>
      </c>
      <c r="AD264" s="1">
        <v>42127</v>
      </c>
      <c r="AE264" s="19">
        <v>42064</v>
      </c>
    </row>
    <row r="265" spans="1:31" ht="15" customHeight="1" x14ac:dyDescent="0.25">
      <c r="A265" s="11" t="s">
        <v>357</v>
      </c>
      <c r="B265" s="11" t="s">
        <v>53</v>
      </c>
      <c r="D265" s="11" t="s">
        <v>61</v>
      </c>
      <c r="F265" s="11" t="s">
        <v>103</v>
      </c>
      <c r="G265" s="139" t="s">
        <v>360</v>
      </c>
      <c r="H265" s="11" t="s">
        <v>50</v>
      </c>
      <c r="J265" s="3">
        <v>4</v>
      </c>
      <c r="K265" s="3">
        <v>2</v>
      </c>
      <c r="L265" s="3">
        <v>2</v>
      </c>
      <c r="M265" s="3">
        <v>2</v>
      </c>
      <c r="N265" s="3">
        <v>3</v>
      </c>
      <c r="O265" s="3">
        <v>3</v>
      </c>
      <c r="P265" s="3">
        <v>4</v>
      </c>
      <c r="Q265" s="3">
        <v>4</v>
      </c>
      <c r="R265" s="3">
        <v>4</v>
      </c>
      <c r="S265" s="3">
        <v>1</v>
      </c>
      <c r="T265" s="3">
        <v>2</v>
      </c>
      <c r="U265" s="11" t="s">
        <v>38</v>
      </c>
      <c r="Y265" s="11" t="s">
        <v>38</v>
      </c>
      <c r="Z265" s="11" t="s">
        <v>39</v>
      </c>
      <c r="AA265" s="11" t="s">
        <v>38</v>
      </c>
      <c r="AB265" s="11" t="s">
        <v>39</v>
      </c>
      <c r="AC265" s="11" t="s">
        <v>39</v>
      </c>
      <c r="AD265" s="1">
        <v>42125</v>
      </c>
      <c r="AE265" s="19">
        <v>42064</v>
      </c>
    </row>
    <row r="266" spans="1:31" ht="15" customHeight="1" x14ac:dyDescent="0.25">
      <c r="A266" s="11" t="s">
        <v>353</v>
      </c>
      <c r="B266" s="11" t="s">
        <v>47</v>
      </c>
      <c r="D266" s="11" t="s">
        <v>61</v>
      </c>
      <c r="G266" s="66" t="s">
        <v>360</v>
      </c>
      <c r="H266" s="11" t="s">
        <v>50</v>
      </c>
      <c r="J266" s="3">
        <v>3</v>
      </c>
      <c r="K266" s="3">
        <v>1</v>
      </c>
      <c r="L266" s="3">
        <v>1</v>
      </c>
      <c r="M266" s="3">
        <v>2</v>
      </c>
      <c r="N266" s="3">
        <v>3</v>
      </c>
      <c r="O266" s="3">
        <v>4</v>
      </c>
      <c r="P266" s="3">
        <v>2</v>
      </c>
      <c r="Q266" s="3">
        <v>4</v>
      </c>
      <c r="R266" s="3">
        <v>4</v>
      </c>
      <c r="S266" s="3">
        <v>4</v>
      </c>
      <c r="T266" s="3">
        <v>3</v>
      </c>
      <c r="U266" s="11" t="s">
        <v>38</v>
      </c>
      <c r="Y266" s="11" t="s">
        <v>38</v>
      </c>
      <c r="Z266" s="11" t="s">
        <v>39</v>
      </c>
      <c r="AA266" s="11" t="s">
        <v>38</v>
      </c>
      <c r="AB266" s="11" t="s">
        <v>39</v>
      </c>
      <c r="AC266" s="11" t="s">
        <v>39</v>
      </c>
      <c r="AD266" s="1">
        <v>42124</v>
      </c>
      <c r="AE266" s="19">
        <v>42064</v>
      </c>
    </row>
    <row r="267" spans="1:31" ht="15" customHeight="1" x14ac:dyDescent="0.25">
      <c r="A267" s="11" t="s">
        <v>371</v>
      </c>
      <c r="B267" s="11" t="s">
        <v>56</v>
      </c>
      <c r="D267" s="11" t="s">
        <v>61</v>
      </c>
      <c r="G267" s="66" t="s">
        <v>360</v>
      </c>
      <c r="H267" s="11" t="s">
        <v>33</v>
      </c>
      <c r="J267" s="3">
        <v>4</v>
      </c>
      <c r="K267" s="3">
        <v>3</v>
      </c>
      <c r="L267" s="3">
        <v>2</v>
      </c>
      <c r="M267" s="3">
        <v>3</v>
      </c>
      <c r="N267" s="3">
        <v>4</v>
      </c>
      <c r="O267" s="3">
        <v>3</v>
      </c>
      <c r="P267" s="3">
        <v>3</v>
      </c>
      <c r="Q267" s="3">
        <v>2</v>
      </c>
      <c r="R267" s="3">
        <v>4</v>
      </c>
      <c r="S267" s="3">
        <v>2</v>
      </c>
      <c r="T267" s="3">
        <v>3</v>
      </c>
      <c r="U267" s="11" t="s">
        <v>38</v>
      </c>
      <c r="Y267" s="11" t="s">
        <v>38</v>
      </c>
      <c r="Z267" s="11" t="s">
        <v>39</v>
      </c>
      <c r="AA267" s="11" t="s">
        <v>38</v>
      </c>
      <c r="AB267" s="11" t="s">
        <v>39</v>
      </c>
      <c r="AC267" s="11" t="s">
        <v>39</v>
      </c>
      <c r="AD267" s="1">
        <v>42151</v>
      </c>
      <c r="AE267" s="19">
        <v>42064</v>
      </c>
    </row>
    <row r="268" spans="1:31" ht="15" customHeight="1" x14ac:dyDescent="0.25">
      <c r="A268" s="11" t="s">
        <v>328</v>
      </c>
      <c r="B268" s="11" t="s">
        <v>65</v>
      </c>
      <c r="D268" s="11" t="s">
        <v>61</v>
      </c>
      <c r="G268" s="67" t="s">
        <v>360</v>
      </c>
      <c r="H268" s="11" t="s">
        <v>33</v>
      </c>
      <c r="J268" s="3">
        <v>5</v>
      </c>
      <c r="K268" s="3">
        <v>4</v>
      </c>
      <c r="L268" s="3">
        <v>4</v>
      </c>
      <c r="M268" s="3">
        <v>4</v>
      </c>
      <c r="N268" s="3">
        <v>4</v>
      </c>
      <c r="O268" s="3">
        <v>4</v>
      </c>
      <c r="P268" s="3">
        <v>4</v>
      </c>
      <c r="Q268" s="3">
        <v>5</v>
      </c>
      <c r="R268" s="3">
        <v>4</v>
      </c>
      <c r="S268" s="3">
        <v>4</v>
      </c>
      <c r="T268" s="3">
        <v>4</v>
      </c>
      <c r="U268" s="11" t="s">
        <v>38</v>
      </c>
      <c r="Y268" s="11" t="s">
        <v>39</v>
      </c>
      <c r="AD268" s="1">
        <v>42122</v>
      </c>
      <c r="AE268" s="19">
        <v>42064</v>
      </c>
    </row>
    <row r="269" spans="1:31" ht="15" customHeight="1" x14ac:dyDescent="0.25">
      <c r="A269" s="11" t="s">
        <v>331</v>
      </c>
      <c r="B269" s="11" t="s">
        <v>65</v>
      </c>
      <c r="D269" s="11" t="s">
        <v>61</v>
      </c>
      <c r="G269" s="11" t="s">
        <v>360</v>
      </c>
      <c r="H269" s="11" t="s">
        <v>50</v>
      </c>
      <c r="J269" s="3">
        <v>4</v>
      </c>
      <c r="K269" s="3">
        <v>1</v>
      </c>
      <c r="L269" s="3">
        <v>1</v>
      </c>
      <c r="M269" s="3">
        <v>2</v>
      </c>
      <c r="N269" s="3">
        <v>1</v>
      </c>
      <c r="O269" s="3">
        <v>1</v>
      </c>
      <c r="P269" s="3">
        <v>3</v>
      </c>
      <c r="Q269" s="3">
        <v>2</v>
      </c>
      <c r="R269" s="3">
        <v>3</v>
      </c>
      <c r="S269" s="3">
        <v>1</v>
      </c>
      <c r="T269" s="3">
        <v>1</v>
      </c>
      <c r="U269" s="11" t="s">
        <v>39</v>
      </c>
      <c r="V269" s="11" t="s">
        <v>73</v>
      </c>
      <c r="W269" s="11" t="s">
        <v>332</v>
      </c>
      <c r="X269" s="11" t="s">
        <v>39</v>
      </c>
      <c r="Y269" s="11" t="s">
        <v>38</v>
      </c>
      <c r="Z269" s="11" t="s">
        <v>38</v>
      </c>
      <c r="AA269" s="11" t="s">
        <v>38</v>
      </c>
      <c r="AB269" s="11" t="s">
        <v>38</v>
      </c>
      <c r="AC269" s="11" t="s">
        <v>39</v>
      </c>
      <c r="AD269" s="1">
        <v>42122</v>
      </c>
      <c r="AE269" s="19">
        <v>42064</v>
      </c>
    </row>
    <row r="270" spans="1:31" ht="15" customHeight="1" x14ac:dyDescent="0.25">
      <c r="A270" s="11" t="s">
        <v>344</v>
      </c>
      <c r="B270" s="11" t="s">
        <v>41</v>
      </c>
      <c r="D270" s="11" t="s">
        <v>61</v>
      </c>
      <c r="G270" s="67" t="s">
        <v>360</v>
      </c>
      <c r="H270" s="11" t="s">
        <v>33</v>
      </c>
      <c r="J270" s="3">
        <v>4</v>
      </c>
      <c r="K270" s="3">
        <v>4</v>
      </c>
      <c r="L270" s="3">
        <v>3</v>
      </c>
      <c r="M270" s="3">
        <v>3</v>
      </c>
      <c r="N270" s="3">
        <v>4</v>
      </c>
      <c r="O270" s="3">
        <v>4</v>
      </c>
      <c r="P270" s="3">
        <v>4</v>
      </c>
      <c r="Q270" s="3">
        <v>4</v>
      </c>
      <c r="R270" s="3">
        <v>4</v>
      </c>
      <c r="S270" s="3">
        <v>3</v>
      </c>
      <c r="T270" s="3">
        <v>4</v>
      </c>
      <c r="U270" s="11" t="s">
        <v>38</v>
      </c>
      <c r="Y270" s="11" t="s">
        <v>38</v>
      </c>
      <c r="Z270" s="11" t="s">
        <v>39</v>
      </c>
      <c r="AA270" s="11" t="s">
        <v>38</v>
      </c>
      <c r="AB270" s="11" t="s">
        <v>38</v>
      </c>
      <c r="AC270" s="11" t="s">
        <v>39</v>
      </c>
      <c r="AD270" s="1">
        <v>42123</v>
      </c>
      <c r="AE270" s="19">
        <v>42064</v>
      </c>
    </row>
    <row r="271" spans="1:31" ht="15" customHeight="1" x14ac:dyDescent="0.25">
      <c r="A271" s="11" t="s">
        <v>349</v>
      </c>
      <c r="B271" s="11" t="s">
        <v>53</v>
      </c>
      <c r="D271" s="11" t="s">
        <v>119</v>
      </c>
      <c r="G271" s="67" t="s">
        <v>119</v>
      </c>
      <c r="H271" s="11" t="s">
        <v>33</v>
      </c>
      <c r="J271" s="3">
        <v>5</v>
      </c>
      <c r="K271" s="3">
        <v>5</v>
      </c>
      <c r="L271" s="3">
        <v>3</v>
      </c>
      <c r="M271" s="3">
        <v>4</v>
      </c>
      <c r="N271" s="3">
        <v>4</v>
      </c>
      <c r="O271" s="3">
        <v>4</v>
      </c>
      <c r="P271" s="3">
        <v>4</v>
      </c>
      <c r="Q271" s="3">
        <v>5</v>
      </c>
      <c r="R271" s="3">
        <v>5</v>
      </c>
      <c r="S271" s="3">
        <v>5</v>
      </c>
      <c r="T271" s="3">
        <v>4</v>
      </c>
      <c r="U271" s="11" t="s">
        <v>38</v>
      </c>
      <c r="Y271" s="11" t="s">
        <v>39</v>
      </c>
      <c r="Z271" s="11" t="s">
        <v>39</v>
      </c>
      <c r="AA271" s="11" t="s">
        <v>38</v>
      </c>
      <c r="AB271" s="11" t="s">
        <v>39</v>
      </c>
      <c r="AC271" s="11" t="s">
        <v>39</v>
      </c>
      <c r="AD271" s="1">
        <v>42123</v>
      </c>
      <c r="AE271" s="19">
        <v>42064</v>
      </c>
    </row>
    <row r="272" spans="1:31" ht="15" customHeight="1" x14ac:dyDescent="0.25">
      <c r="A272" s="11" t="s">
        <v>378</v>
      </c>
      <c r="B272" s="11" t="s">
        <v>65</v>
      </c>
      <c r="D272" s="11" t="s">
        <v>119</v>
      </c>
      <c r="F272" s="11" t="s">
        <v>119</v>
      </c>
      <c r="G272" s="67" t="s">
        <v>119</v>
      </c>
      <c r="H272" s="11" t="s">
        <v>33</v>
      </c>
      <c r="J272" s="3">
        <v>4</v>
      </c>
      <c r="K272" s="3">
        <v>4</v>
      </c>
      <c r="L272" s="3">
        <v>3</v>
      </c>
      <c r="M272" s="3">
        <v>3</v>
      </c>
      <c r="N272" s="3">
        <v>3</v>
      </c>
      <c r="O272" s="3">
        <v>3</v>
      </c>
      <c r="P272" s="3">
        <v>4</v>
      </c>
      <c r="Q272" s="3">
        <v>4</v>
      </c>
      <c r="R272" s="3">
        <v>4</v>
      </c>
      <c r="S272" s="3">
        <v>3</v>
      </c>
      <c r="T272" s="3">
        <v>4</v>
      </c>
      <c r="U272" s="11" t="s">
        <v>38</v>
      </c>
      <c r="Y272" s="11" t="s">
        <v>38</v>
      </c>
      <c r="Z272" s="11" t="s">
        <v>39</v>
      </c>
      <c r="AA272" s="11" t="s">
        <v>38</v>
      </c>
      <c r="AB272" s="11" t="s">
        <v>39</v>
      </c>
      <c r="AC272" s="11" t="s">
        <v>39</v>
      </c>
      <c r="AD272" s="1">
        <v>42159</v>
      </c>
      <c r="AE272" s="19">
        <v>42064</v>
      </c>
    </row>
    <row r="273" spans="1:31" ht="15" customHeight="1" x14ac:dyDescent="0.25">
      <c r="A273" s="11" t="s">
        <v>336</v>
      </c>
      <c r="B273" s="11" t="s">
        <v>65</v>
      </c>
      <c r="D273" s="11" t="s">
        <v>119</v>
      </c>
      <c r="G273" s="67" t="s">
        <v>119</v>
      </c>
      <c r="H273" s="11" t="s">
        <v>33</v>
      </c>
      <c r="J273" s="3">
        <v>4</v>
      </c>
      <c r="K273" s="3">
        <v>4</v>
      </c>
      <c r="L273" s="3">
        <v>5</v>
      </c>
      <c r="M273" s="3">
        <v>5</v>
      </c>
      <c r="N273" s="3">
        <v>4</v>
      </c>
      <c r="O273" s="3">
        <v>4</v>
      </c>
      <c r="P273" s="3">
        <v>4</v>
      </c>
      <c r="Q273" s="3">
        <v>4</v>
      </c>
      <c r="R273" s="3">
        <v>4</v>
      </c>
      <c r="S273" s="3">
        <v>4</v>
      </c>
      <c r="T273" s="3">
        <v>4</v>
      </c>
      <c r="U273" s="11" t="s">
        <v>38</v>
      </c>
      <c r="Y273" s="11" t="s">
        <v>39</v>
      </c>
      <c r="Z273" s="11" t="s">
        <v>39</v>
      </c>
      <c r="AA273" s="11" t="s">
        <v>38</v>
      </c>
      <c r="AB273" s="11" t="s">
        <v>39</v>
      </c>
      <c r="AC273" s="11" t="s">
        <v>39</v>
      </c>
      <c r="AD273" s="1">
        <v>42122</v>
      </c>
      <c r="AE273" s="19">
        <v>42064</v>
      </c>
    </row>
    <row r="274" spans="1:31" ht="15" customHeight="1" x14ac:dyDescent="0.25">
      <c r="A274" s="11" t="s">
        <v>338</v>
      </c>
      <c r="B274" s="11" t="s">
        <v>65</v>
      </c>
      <c r="D274" s="11" t="s">
        <v>119</v>
      </c>
      <c r="G274" s="67" t="s">
        <v>119</v>
      </c>
      <c r="H274" s="11" t="s">
        <v>50</v>
      </c>
      <c r="J274" s="3">
        <v>5</v>
      </c>
      <c r="K274" s="3">
        <v>5</v>
      </c>
      <c r="L274" s="3">
        <v>5</v>
      </c>
      <c r="M274" s="3">
        <v>5</v>
      </c>
      <c r="N274" s="3">
        <v>5</v>
      </c>
      <c r="O274" s="3">
        <v>5</v>
      </c>
      <c r="P274" s="3">
        <v>5</v>
      </c>
      <c r="Q274" s="3">
        <v>5</v>
      </c>
      <c r="R274" s="3">
        <v>5</v>
      </c>
      <c r="S274" s="3">
        <v>5</v>
      </c>
      <c r="T274" s="3">
        <v>1</v>
      </c>
      <c r="U274" s="11" t="s">
        <v>38</v>
      </c>
      <c r="Y274" s="11" t="s">
        <v>39</v>
      </c>
      <c r="Z274" s="11" t="s">
        <v>39</v>
      </c>
      <c r="AA274" s="11" t="s">
        <v>39</v>
      </c>
      <c r="AB274" s="11" t="s">
        <v>39</v>
      </c>
      <c r="AC274" s="11" t="s">
        <v>39</v>
      </c>
      <c r="AD274" s="1">
        <v>42122</v>
      </c>
      <c r="AE274" s="19">
        <v>42064</v>
      </c>
    </row>
    <row r="275" spans="1:31" ht="15" customHeight="1" x14ac:dyDescent="0.25">
      <c r="A275" s="11" t="s">
        <v>369</v>
      </c>
      <c r="B275" s="11" t="s">
        <v>53</v>
      </c>
      <c r="D275" s="11" t="s">
        <v>103</v>
      </c>
      <c r="F275" s="11" t="s">
        <v>370</v>
      </c>
      <c r="G275" s="67" t="s">
        <v>103</v>
      </c>
      <c r="H275" s="11" t="s">
        <v>50</v>
      </c>
      <c r="J275" s="3">
        <v>4</v>
      </c>
      <c r="K275" s="3">
        <v>5</v>
      </c>
      <c r="L275" s="3">
        <v>5</v>
      </c>
      <c r="M275" s="3">
        <v>3</v>
      </c>
      <c r="N275" s="3">
        <v>5</v>
      </c>
      <c r="O275" s="3">
        <v>4</v>
      </c>
      <c r="P275" s="3">
        <v>5</v>
      </c>
      <c r="Q275" s="3">
        <v>5</v>
      </c>
      <c r="R275" s="3">
        <v>4</v>
      </c>
      <c r="S275" s="3">
        <v>2</v>
      </c>
      <c r="T275" s="3">
        <v>5</v>
      </c>
      <c r="U275" s="11" t="s">
        <v>38</v>
      </c>
      <c r="Y275" s="11" t="s">
        <v>38</v>
      </c>
      <c r="Z275" s="11" t="s">
        <v>39</v>
      </c>
      <c r="AA275" s="11" t="s">
        <v>39</v>
      </c>
      <c r="AB275" s="11" t="s">
        <v>39</v>
      </c>
      <c r="AC275" s="11" t="s">
        <v>39</v>
      </c>
      <c r="AD275" s="1">
        <v>42148</v>
      </c>
      <c r="AE275" s="19">
        <v>42064</v>
      </c>
    </row>
    <row r="276" spans="1:31" ht="15" customHeight="1" x14ac:dyDescent="0.25">
      <c r="A276" s="11" t="s">
        <v>330</v>
      </c>
      <c r="B276" s="11" t="s">
        <v>53</v>
      </c>
      <c r="D276" s="11" t="s">
        <v>103</v>
      </c>
      <c r="G276" s="67" t="s">
        <v>103</v>
      </c>
      <c r="H276" s="11" t="s">
        <v>50</v>
      </c>
      <c r="J276" s="3">
        <v>4</v>
      </c>
      <c r="K276" s="3">
        <v>4</v>
      </c>
      <c r="L276" s="3">
        <v>4</v>
      </c>
      <c r="M276" s="3">
        <v>2</v>
      </c>
      <c r="N276" s="3">
        <v>3</v>
      </c>
      <c r="O276" s="3">
        <v>3</v>
      </c>
      <c r="P276" s="3">
        <v>2</v>
      </c>
      <c r="Q276" s="3">
        <v>3</v>
      </c>
      <c r="R276" s="3">
        <v>3</v>
      </c>
      <c r="S276" s="3">
        <v>2</v>
      </c>
      <c r="T276" s="3">
        <v>3</v>
      </c>
      <c r="U276" s="11" t="s">
        <v>38</v>
      </c>
      <c r="Y276" s="11" t="s">
        <v>38</v>
      </c>
      <c r="Z276" s="11" t="s">
        <v>39</v>
      </c>
      <c r="AA276" s="11" t="s">
        <v>38</v>
      </c>
      <c r="AB276" s="11" t="s">
        <v>38</v>
      </c>
      <c r="AC276" s="11" t="s">
        <v>39</v>
      </c>
      <c r="AD276" s="1">
        <v>42122</v>
      </c>
      <c r="AE276" s="19">
        <v>42064</v>
      </c>
    </row>
    <row r="277" spans="1:31" ht="15" customHeight="1" x14ac:dyDescent="0.25">
      <c r="A277" s="11" t="s">
        <v>373</v>
      </c>
      <c r="B277" s="11" t="s">
        <v>68</v>
      </c>
      <c r="D277" s="11" t="s">
        <v>103</v>
      </c>
      <c r="F277" s="11" t="s">
        <v>103</v>
      </c>
      <c r="G277" s="11" t="s">
        <v>103</v>
      </c>
      <c r="H277" s="11" t="s">
        <v>33</v>
      </c>
      <c r="J277" s="3">
        <v>5</v>
      </c>
      <c r="K277" s="3">
        <v>2</v>
      </c>
      <c r="L277" s="3">
        <v>2</v>
      </c>
      <c r="M277" s="3">
        <v>4</v>
      </c>
      <c r="N277" s="3">
        <v>5</v>
      </c>
      <c r="O277" s="3">
        <v>5</v>
      </c>
      <c r="P277" s="3">
        <v>5</v>
      </c>
      <c r="Q277" s="3">
        <v>5</v>
      </c>
      <c r="R277" s="3">
        <v>4</v>
      </c>
      <c r="S277" s="3">
        <v>2</v>
      </c>
      <c r="T277" s="3">
        <v>4</v>
      </c>
      <c r="U277" s="11" t="s">
        <v>38</v>
      </c>
      <c r="Y277" s="11" t="s">
        <v>38</v>
      </c>
      <c r="Z277" s="11" t="s">
        <v>39</v>
      </c>
      <c r="AA277" s="11" t="s">
        <v>38</v>
      </c>
      <c r="AB277" s="11" t="s">
        <v>38</v>
      </c>
      <c r="AC277" s="11" t="s">
        <v>39</v>
      </c>
      <c r="AD277" s="1">
        <v>42156</v>
      </c>
      <c r="AE277" s="19">
        <v>42064</v>
      </c>
    </row>
    <row r="278" spans="1:31" ht="15" customHeight="1" x14ac:dyDescent="0.25">
      <c r="A278" s="11" t="s">
        <v>361</v>
      </c>
      <c r="B278" s="11" t="s">
        <v>68</v>
      </c>
      <c r="D278" s="11" t="s">
        <v>103</v>
      </c>
      <c r="G278" s="67" t="s">
        <v>103</v>
      </c>
      <c r="H278" s="11" t="s">
        <v>50</v>
      </c>
      <c r="J278" s="3">
        <v>4</v>
      </c>
      <c r="K278" s="3">
        <v>3</v>
      </c>
      <c r="L278" s="3">
        <v>2</v>
      </c>
      <c r="M278" s="3">
        <v>2</v>
      </c>
      <c r="N278" s="3">
        <v>2</v>
      </c>
      <c r="O278" s="3">
        <v>3</v>
      </c>
      <c r="P278" s="3">
        <v>4</v>
      </c>
      <c r="Q278" s="3">
        <v>3</v>
      </c>
      <c r="R278" s="3">
        <v>3</v>
      </c>
      <c r="S278" s="3">
        <v>3</v>
      </c>
      <c r="T278" s="3">
        <v>3</v>
      </c>
      <c r="U278" s="11" t="s">
        <v>38</v>
      </c>
      <c r="Y278" s="11" t="s">
        <v>38</v>
      </c>
      <c r="Z278" s="11" t="s">
        <v>39</v>
      </c>
      <c r="AA278" s="11" t="s">
        <v>38</v>
      </c>
      <c r="AB278" s="11" t="s">
        <v>39</v>
      </c>
      <c r="AC278" s="11" t="s">
        <v>39</v>
      </c>
      <c r="AD278" s="1">
        <v>42128</v>
      </c>
      <c r="AE278" s="19">
        <v>42064</v>
      </c>
    </row>
    <row r="279" spans="1:31" ht="15" customHeight="1" x14ac:dyDescent="0.25">
      <c r="A279" s="11" t="s">
        <v>354</v>
      </c>
      <c r="B279" s="11" t="s">
        <v>30</v>
      </c>
      <c r="D279" s="11" t="s">
        <v>31</v>
      </c>
      <c r="G279" s="67" t="s">
        <v>107</v>
      </c>
      <c r="H279" s="11" t="s">
        <v>50</v>
      </c>
      <c r="J279" s="3">
        <v>3</v>
      </c>
      <c r="K279" s="3">
        <v>3</v>
      </c>
      <c r="L279" s="3">
        <v>3</v>
      </c>
      <c r="M279" s="3">
        <v>3</v>
      </c>
      <c r="N279" s="3">
        <v>3</v>
      </c>
      <c r="O279" s="3">
        <v>4</v>
      </c>
      <c r="P279" s="3">
        <v>4</v>
      </c>
      <c r="Q279" s="3">
        <v>4</v>
      </c>
      <c r="R279" s="3">
        <v>4</v>
      </c>
      <c r="S279" s="3">
        <v>4</v>
      </c>
      <c r="T279" s="3">
        <v>3</v>
      </c>
      <c r="U279" s="11" t="s">
        <v>38</v>
      </c>
      <c r="Y279" s="11" t="s">
        <v>38</v>
      </c>
      <c r="Z279" s="11" t="s">
        <v>39</v>
      </c>
      <c r="AA279" s="11" t="s">
        <v>38</v>
      </c>
      <c r="AB279" s="11" t="s">
        <v>39</v>
      </c>
      <c r="AC279" s="11" t="s">
        <v>39</v>
      </c>
      <c r="AD279" s="1">
        <v>42124</v>
      </c>
      <c r="AE279" s="19">
        <v>42064</v>
      </c>
    </row>
    <row r="280" spans="1:31" ht="15" customHeight="1" x14ac:dyDescent="0.25">
      <c r="A280" s="11" t="s">
        <v>356</v>
      </c>
      <c r="B280" s="11" t="s">
        <v>30</v>
      </c>
      <c r="D280" s="11" t="s">
        <v>31</v>
      </c>
      <c r="G280" s="11" t="s">
        <v>107</v>
      </c>
      <c r="H280" s="11" t="s">
        <v>33</v>
      </c>
      <c r="J280" s="3">
        <v>4</v>
      </c>
      <c r="K280" s="3">
        <v>4</v>
      </c>
      <c r="L280" s="3">
        <v>3</v>
      </c>
      <c r="M280" s="3">
        <v>4</v>
      </c>
      <c r="N280" s="3">
        <v>4</v>
      </c>
      <c r="O280" s="3">
        <v>3</v>
      </c>
      <c r="P280" s="3">
        <v>3</v>
      </c>
      <c r="Q280" s="3">
        <v>3</v>
      </c>
      <c r="R280" s="3">
        <v>4</v>
      </c>
      <c r="S280" s="3">
        <v>4</v>
      </c>
      <c r="T280" s="3">
        <v>4</v>
      </c>
      <c r="U280" s="11" t="s">
        <v>38</v>
      </c>
      <c r="Y280" s="11" t="s">
        <v>38</v>
      </c>
      <c r="Z280" s="11" t="s">
        <v>39</v>
      </c>
      <c r="AA280" s="11" t="s">
        <v>38</v>
      </c>
      <c r="AB280" s="11" t="s">
        <v>39</v>
      </c>
      <c r="AC280" s="11" t="s">
        <v>39</v>
      </c>
      <c r="AD280" s="1">
        <v>42125</v>
      </c>
      <c r="AE280" s="19">
        <v>42064</v>
      </c>
    </row>
    <row r="281" spans="1:31" ht="15" customHeight="1" x14ac:dyDescent="0.25">
      <c r="A281" s="11" t="s">
        <v>335</v>
      </c>
      <c r="B281" s="11" t="s">
        <v>53</v>
      </c>
      <c r="D281" s="11" t="s">
        <v>31</v>
      </c>
      <c r="G281" s="11" t="s">
        <v>107</v>
      </c>
      <c r="H281" s="11" t="s">
        <v>33</v>
      </c>
      <c r="J281" s="3">
        <v>3</v>
      </c>
      <c r="K281" s="3">
        <v>3</v>
      </c>
      <c r="L281" s="3">
        <v>3</v>
      </c>
      <c r="M281" s="3">
        <v>4</v>
      </c>
      <c r="N281" s="3">
        <v>4</v>
      </c>
      <c r="O281" s="3">
        <v>4</v>
      </c>
      <c r="P281" s="3">
        <v>3</v>
      </c>
      <c r="Q281" s="3">
        <v>3</v>
      </c>
      <c r="R281" s="3">
        <v>4</v>
      </c>
      <c r="S281" s="3">
        <v>4</v>
      </c>
      <c r="T281" s="3">
        <v>4</v>
      </c>
      <c r="U281" s="11" t="s">
        <v>38</v>
      </c>
      <c r="Y281" s="11" t="s">
        <v>39</v>
      </c>
      <c r="Z281" s="11" t="s">
        <v>39</v>
      </c>
      <c r="AA281" s="11" t="s">
        <v>38</v>
      </c>
      <c r="AB281" s="11" t="s">
        <v>39</v>
      </c>
      <c r="AC281" s="11" t="s">
        <v>39</v>
      </c>
      <c r="AD281" s="1">
        <v>42122</v>
      </c>
      <c r="AE281" s="19">
        <v>42064</v>
      </c>
    </row>
    <row r="282" spans="1:31" ht="15" customHeight="1" x14ac:dyDescent="0.25">
      <c r="A282" s="11" t="s">
        <v>367</v>
      </c>
      <c r="B282" s="11" t="s">
        <v>56</v>
      </c>
      <c r="D282" s="11" t="s">
        <v>31</v>
      </c>
      <c r="F282" s="11" t="s">
        <v>368</v>
      </c>
      <c r="G282" s="11" t="s">
        <v>107</v>
      </c>
      <c r="H282" s="11" t="s">
        <v>50</v>
      </c>
      <c r="J282" s="3">
        <v>4</v>
      </c>
      <c r="K282" s="3">
        <v>3</v>
      </c>
      <c r="L282" s="3">
        <v>4</v>
      </c>
      <c r="M282" s="3">
        <v>4</v>
      </c>
      <c r="N282" s="3">
        <v>4</v>
      </c>
      <c r="O282" s="3">
        <v>3</v>
      </c>
      <c r="P282" s="3">
        <v>3</v>
      </c>
      <c r="Q282" s="3">
        <v>4</v>
      </c>
      <c r="R282" s="3">
        <v>4</v>
      </c>
      <c r="S282" s="3">
        <v>3</v>
      </c>
      <c r="T282" s="3">
        <v>4</v>
      </c>
      <c r="U282" s="11" t="s">
        <v>38</v>
      </c>
      <c r="Y282" s="11" t="s">
        <v>39</v>
      </c>
      <c r="Z282" s="11" t="s">
        <v>39</v>
      </c>
      <c r="AA282" s="11" t="s">
        <v>38</v>
      </c>
      <c r="AB282" s="11" t="s">
        <v>39</v>
      </c>
      <c r="AC282" s="11" t="s">
        <v>39</v>
      </c>
      <c r="AD282" s="1">
        <v>42144</v>
      </c>
      <c r="AE282" s="19">
        <v>42064</v>
      </c>
    </row>
    <row r="283" spans="1:31" ht="15" customHeight="1" x14ac:dyDescent="0.25">
      <c r="A283" s="11" t="s">
        <v>341</v>
      </c>
      <c r="B283" s="11" t="s">
        <v>56</v>
      </c>
      <c r="D283" s="11" t="s">
        <v>31</v>
      </c>
      <c r="G283" s="68" t="s">
        <v>107</v>
      </c>
      <c r="H283" s="11" t="s">
        <v>50</v>
      </c>
      <c r="J283" s="3">
        <v>2</v>
      </c>
      <c r="K283" s="3">
        <v>1</v>
      </c>
      <c r="L283" s="3">
        <v>2</v>
      </c>
      <c r="M283" s="3">
        <v>1</v>
      </c>
      <c r="N283" s="3">
        <v>1</v>
      </c>
      <c r="O283" s="3">
        <v>2</v>
      </c>
      <c r="P283" s="3">
        <v>2</v>
      </c>
      <c r="Q283" s="3">
        <v>1</v>
      </c>
      <c r="R283" s="3">
        <v>2</v>
      </c>
      <c r="S283" s="3">
        <v>1</v>
      </c>
      <c r="T283" s="3">
        <v>1</v>
      </c>
      <c r="U283" s="11" t="s">
        <v>39</v>
      </c>
      <c r="V283" s="11" t="s">
        <v>73</v>
      </c>
      <c r="W283" s="11" t="s">
        <v>342</v>
      </c>
      <c r="X283" s="11" t="s">
        <v>38</v>
      </c>
      <c r="Y283" s="11" t="s">
        <v>38</v>
      </c>
      <c r="Z283" s="11" t="s">
        <v>39</v>
      </c>
      <c r="AA283" s="11" t="s">
        <v>38</v>
      </c>
      <c r="AB283" s="11" t="s">
        <v>39</v>
      </c>
      <c r="AC283" s="11" t="s">
        <v>38</v>
      </c>
      <c r="AD283" s="1">
        <v>42123</v>
      </c>
      <c r="AE283" s="19">
        <v>42064</v>
      </c>
    </row>
    <row r="284" spans="1:31" ht="15" customHeight="1" x14ac:dyDescent="0.25">
      <c r="A284" s="11" t="s">
        <v>350</v>
      </c>
      <c r="B284" s="11" t="s">
        <v>65</v>
      </c>
      <c r="D284" s="11" t="s">
        <v>31</v>
      </c>
      <c r="F284" s="11" t="s">
        <v>351</v>
      </c>
      <c r="G284" s="11" t="s">
        <v>107</v>
      </c>
      <c r="H284" s="11" t="s">
        <v>50</v>
      </c>
      <c r="J284" s="3">
        <v>4</v>
      </c>
      <c r="K284" s="3">
        <v>4</v>
      </c>
      <c r="L284" s="3">
        <v>3</v>
      </c>
      <c r="M284" s="3">
        <v>3</v>
      </c>
      <c r="N284" s="3">
        <v>4</v>
      </c>
      <c r="O284" s="3">
        <v>4</v>
      </c>
      <c r="P284" s="3">
        <v>4</v>
      </c>
      <c r="Q284" s="3">
        <v>4</v>
      </c>
      <c r="R284" s="3">
        <v>5</v>
      </c>
      <c r="S284" s="3">
        <v>5</v>
      </c>
      <c r="T284" s="3">
        <v>3</v>
      </c>
      <c r="U284" s="11" t="s">
        <v>38</v>
      </c>
      <c r="Y284" s="11" t="s">
        <v>39</v>
      </c>
      <c r="Z284" s="11" t="s">
        <v>39</v>
      </c>
      <c r="AA284" s="11" t="s">
        <v>39</v>
      </c>
      <c r="AB284" s="11" t="s">
        <v>38</v>
      </c>
      <c r="AC284" s="11" t="s">
        <v>39</v>
      </c>
      <c r="AD284" s="1">
        <v>42123</v>
      </c>
      <c r="AE284" s="19">
        <v>42064</v>
      </c>
    </row>
    <row r="285" spans="1:31" ht="15" customHeight="1" x14ac:dyDescent="0.25">
      <c r="A285" s="11" t="s">
        <v>337</v>
      </c>
      <c r="B285" s="11" t="s">
        <v>65</v>
      </c>
      <c r="D285" s="11" t="s">
        <v>31</v>
      </c>
      <c r="G285" s="11" t="s">
        <v>107</v>
      </c>
      <c r="H285" s="11" t="s">
        <v>33</v>
      </c>
      <c r="J285" s="3">
        <v>5</v>
      </c>
      <c r="K285" s="3">
        <v>5</v>
      </c>
      <c r="L285" s="3">
        <v>2</v>
      </c>
      <c r="M285" s="3">
        <v>5</v>
      </c>
      <c r="N285" s="3">
        <v>5</v>
      </c>
      <c r="O285" s="3">
        <v>5</v>
      </c>
      <c r="P285" s="3">
        <v>4</v>
      </c>
      <c r="Q285" s="3">
        <v>5</v>
      </c>
      <c r="R285" s="3">
        <v>4</v>
      </c>
      <c r="S285" s="3">
        <v>4</v>
      </c>
      <c r="T285" s="3">
        <v>4</v>
      </c>
      <c r="U285" s="11" t="s">
        <v>38</v>
      </c>
      <c r="Y285" s="11" t="s">
        <v>39</v>
      </c>
      <c r="Z285" s="11" t="s">
        <v>39</v>
      </c>
      <c r="AA285" s="11" t="s">
        <v>39</v>
      </c>
      <c r="AB285" s="11" t="s">
        <v>39</v>
      </c>
      <c r="AC285" s="11" t="s">
        <v>39</v>
      </c>
      <c r="AD285" s="1">
        <v>42122</v>
      </c>
      <c r="AE285" s="19">
        <v>42064</v>
      </c>
    </row>
    <row r="286" spans="1:31" ht="15" customHeight="1" x14ac:dyDescent="0.25">
      <c r="A286" s="11" t="s">
        <v>352</v>
      </c>
      <c r="B286" s="11" t="s">
        <v>65</v>
      </c>
      <c r="D286" s="11" t="s">
        <v>31</v>
      </c>
      <c r="G286" s="69" t="s">
        <v>107</v>
      </c>
      <c r="H286" s="11" t="s">
        <v>33</v>
      </c>
      <c r="J286" s="3">
        <v>5</v>
      </c>
      <c r="K286" s="3">
        <v>5</v>
      </c>
      <c r="L286" s="3">
        <v>3</v>
      </c>
      <c r="M286" s="3">
        <v>5</v>
      </c>
      <c r="N286" s="3">
        <v>5</v>
      </c>
      <c r="O286" s="3">
        <v>4</v>
      </c>
      <c r="P286" s="3">
        <v>5</v>
      </c>
      <c r="Q286" s="3">
        <v>5</v>
      </c>
      <c r="R286" s="3">
        <v>5</v>
      </c>
      <c r="S286" s="3">
        <v>5</v>
      </c>
      <c r="T286" s="3">
        <v>5</v>
      </c>
      <c r="U286" s="11" t="s">
        <v>38</v>
      </c>
      <c r="Y286" s="11" t="s">
        <v>39</v>
      </c>
      <c r="Z286" s="11" t="s">
        <v>39</v>
      </c>
      <c r="AA286" s="11" t="s">
        <v>39</v>
      </c>
      <c r="AB286" s="11" t="s">
        <v>39</v>
      </c>
      <c r="AC286" s="11" t="s">
        <v>39</v>
      </c>
      <c r="AD286" s="1">
        <v>42124</v>
      </c>
      <c r="AE286" s="19">
        <v>42064</v>
      </c>
    </row>
    <row r="287" spans="1:31" ht="15" customHeight="1" x14ac:dyDescent="0.25">
      <c r="A287" s="11" t="s">
        <v>340</v>
      </c>
      <c r="B287" s="11" t="s">
        <v>109</v>
      </c>
      <c r="D287" s="11" t="s">
        <v>42</v>
      </c>
      <c r="G287" s="11" t="s">
        <v>42</v>
      </c>
      <c r="H287" s="11" t="s">
        <v>33</v>
      </c>
      <c r="J287" s="3">
        <v>4</v>
      </c>
      <c r="K287" s="3">
        <v>4</v>
      </c>
      <c r="L287" s="3">
        <v>4</v>
      </c>
      <c r="M287" s="3">
        <v>3</v>
      </c>
      <c r="N287" s="3">
        <v>4</v>
      </c>
      <c r="O287" s="3">
        <v>4</v>
      </c>
      <c r="P287" s="3">
        <v>3</v>
      </c>
      <c r="Q287" s="3">
        <v>3</v>
      </c>
      <c r="R287" s="3">
        <v>4</v>
      </c>
      <c r="S287" s="3">
        <v>3</v>
      </c>
      <c r="T287" s="3">
        <v>3</v>
      </c>
      <c r="U287" s="11" t="s">
        <v>38</v>
      </c>
      <c r="Y287" s="11" t="s">
        <v>38</v>
      </c>
      <c r="Z287" s="11" t="s">
        <v>39</v>
      </c>
      <c r="AD287" s="1">
        <v>42123</v>
      </c>
      <c r="AE287" s="19">
        <v>42064</v>
      </c>
    </row>
    <row r="288" spans="1:31" ht="15" customHeight="1" x14ac:dyDescent="0.25">
      <c r="A288" s="11" t="s">
        <v>345</v>
      </c>
      <c r="B288" s="11" t="s">
        <v>68</v>
      </c>
      <c r="D288" s="11" t="s">
        <v>42</v>
      </c>
      <c r="G288" s="70" t="s">
        <v>42</v>
      </c>
      <c r="H288" s="11" t="s">
        <v>50</v>
      </c>
      <c r="J288" s="3">
        <v>4</v>
      </c>
      <c r="K288" s="3">
        <v>5</v>
      </c>
      <c r="L288" s="3">
        <v>3</v>
      </c>
      <c r="M288" s="3">
        <v>5</v>
      </c>
      <c r="N288" s="3">
        <v>5</v>
      </c>
      <c r="O288" s="3">
        <v>3</v>
      </c>
      <c r="P288" s="3">
        <v>5</v>
      </c>
      <c r="Q288" s="3">
        <v>4</v>
      </c>
      <c r="R288" s="3">
        <v>3</v>
      </c>
      <c r="S288" s="3">
        <v>4</v>
      </c>
      <c r="T288" s="3">
        <v>4</v>
      </c>
      <c r="U288" s="11" t="s">
        <v>38</v>
      </c>
      <c r="Y288" s="11" t="s">
        <v>38</v>
      </c>
      <c r="Z288" s="11" t="s">
        <v>39</v>
      </c>
      <c r="AA288" s="11" t="s">
        <v>39</v>
      </c>
      <c r="AB288" s="11" t="s">
        <v>39</v>
      </c>
      <c r="AC288" s="11" t="s">
        <v>39</v>
      </c>
      <c r="AD288" s="1">
        <v>42123</v>
      </c>
      <c r="AE288" s="19">
        <v>42064</v>
      </c>
    </row>
    <row r="289" spans="1:31" ht="15" customHeight="1" x14ac:dyDescent="0.25">
      <c r="A289" s="11" t="s">
        <v>372</v>
      </c>
      <c r="B289" s="11" t="s">
        <v>68</v>
      </c>
      <c r="D289" s="11" t="s">
        <v>42</v>
      </c>
      <c r="G289" s="70" t="s">
        <v>42</v>
      </c>
      <c r="H289" s="11" t="s">
        <v>33</v>
      </c>
      <c r="J289" s="3">
        <v>4</v>
      </c>
      <c r="K289" s="3">
        <v>4</v>
      </c>
      <c r="L289" s="3">
        <v>5</v>
      </c>
      <c r="M289" s="3">
        <v>3</v>
      </c>
      <c r="N289" s="3">
        <v>4</v>
      </c>
      <c r="O289" s="3">
        <v>4</v>
      </c>
      <c r="P289" s="3">
        <v>4</v>
      </c>
      <c r="Q289" s="3">
        <v>3</v>
      </c>
      <c r="R289" s="3">
        <v>4</v>
      </c>
      <c r="S289" s="3">
        <v>3</v>
      </c>
      <c r="T289" s="3">
        <v>4</v>
      </c>
      <c r="U289" s="11" t="s">
        <v>38</v>
      </c>
      <c r="Y289" s="11" t="s">
        <v>38</v>
      </c>
      <c r="Z289" s="11" t="s">
        <v>39</v>
      </c>
      <c r="AA289" s="11" t="s">
        <v>39</v>
      </c>
      <c r="AB289" s="11" t="s">
        <v>39</v>
      </c>
      <c r="AC289" s="11" t="s">
        <v>39</v>
      </c>
      <c r="AD289" s="1">
        <v>42151</v>
      </c>
      <c r="AE289" s="19">
        <v>42064</v>
      </c>
    </row>
    <row r="290" spans="1:31" ht="15" customHeight="1" x14ac:dyDescent="0.25">
      <c r="A290" s="11" t="s">
        <v>339</v>
      </c>
      <c r="B290" s="11" t="s">
        <v>41</v>
      </c>
      <c r="D290" s="11" t="s">
        <v>42</v>
      </c>
      <c r="G290" s="11" t="s">
        <v>42</v>
      </c>
      <c r="H290" s="11" t="s">
        <v>33</v>
      </c>
      <c r="J290" s="3">
        <v>5</v>
      </c>
      <c r="K290" s="3">
        <v>5</v>
      </c>
      <c r="L290" s="3">
        <v>5</v>
      </c>
      <c r="M290" s="3">
        <v>5</v>
      </c>
      <c r="N290" s="3">
        <v>5</v>
      </c>
      <c r="O290" s="3">
        <v>5</v>
      </c>
      <c r="P290" s="3">
        <v>5</v>
      </c>
      <c r="Q290" s="3">
        <v>4</v>
      </c>
      <c r="R290" s="3">
        <v>4</v>
      </c>
      <c r="S290" s="3">
        <v>4</v>
      </c>
      <c r="T290" s="3">
        <v>5</v>
      </c>
      <c r="U290" s="11" t="s">
        <v>38</v>
      </c>
      <c r="Y290" s="11" t="s">
        <v>38</v>
      </c>
      <c r="Z290" s="11" t="s">
        <v>39</v>
      </c>
      <c r="AA290" s="11" t="s">
        <v>39</v>
      </c>
      <c r="AB290" s="11" t="s">
        <v>39</v>
      </c>
      <c r="AC290" s="11" t="s">
        <v>39</v>
      </c>
      <c r="AD290" s="1">
        <v>42123</v>
      </c>
      <c r="AE290" s="19">
        <v>42064</v>
      </c>
    </row>
    <row r="291" spans="1:31" ht="15" customHeight="1" x14ac:dyDescent="0.25">
      <c r="A291" s="11" t="s">
        <v>329</v>
      </c>
      <c r="B291" s="11" t="s">
        <v>53</v>
      </c>
      <c r="D291" s="11" t="s">
        <v>81</v>
      </c>
      <c r="G291" s="11" t="s">
        <v>1095</v>
      </c>
      <c r="H291" s="11" t="s">
        <v>50</v>
      </c>
      <c r="J291" s="3">
        <v>4</v>
      </c>
      <c r="K291" s="3">
        <v>4</v>
      </c>
      <c r="L291" s="3">
        <v>4</v>
      </c>
      <c r="M291" s="3">
        <v>4</v>
      </c>
      <c r="N291" s="3">
        <v>4</v>
      </c>
      <c r="O291" s="3">
        <v>3</v>
      </c>
      <c r="P291" s="3">
        <v>4</v>
      </c>
      <c r="Q291" s="3">
        <v>3</v>
      </c>
      <c r="R291" s="3">
        <v>2</v>
      </c>
      <c r="S291" s="3">
        <v>3</v>
      </c>
      <c r="T291" s="3">
        <v>4</v>
      </c>
      <c r="U291" s="11" t="s">
        <v>38</v>
      </c>
      <c r="Y291" s="11" t="s">
        <v>38</v>
      </c>
      <c r="Z291" s="11" t="s">
        <v>39</v>
      </c>
      <c r="AA291" s="11" t="s">
        <v>38</v>
      </c>
      <c r="AB291" s="11" t="s">
        <v>39</v>
      </c>
      <c r="AC291" s="11" t="s">
        <v>39</v>
      </c>
      <c r="AD291" s="1">
        <v>42122</v>
      </c>
      <c r="AE291" s="19">
        <v>42064</v>
      </c>
    </row>
    <row r="292" spans="1:31" ht="15" customHeight="1" x14ac:dyDescent="0.25">
      <c r="A292" s="11" t="s">
        <v>347</v>
      </c>
      <c r="B292" s="11" t="s">
        <v>56</v>
      </c>
      <c r="D292" s="11" t="s">
        <v>81</v>
      </c>
      <c r="G292" s="71" t="s">
        <v>81</v>
      </c>
      <c r="H292" s="11" t="s">
        <v>50</v>
      </c>
      <c r="J292" s="3">
        <v>4</v>
      </c>
      <c r="K292" s="3">
        <v>5</v>
      </c>
      <c r="L292" s="3">
        <v>5</v>
      </c>
      <c r="M292" s="3">
        <v>4</v>
      </c>
      <c r="N292" s="3">
        <v>4</v>
      </c>
      <c r="O292" s="3">
        <v>4</v>
      </c>
      <c r="P292" s="3">
        <v>5</v>
      </c>
      <c r="Q292" s="3">
        <v>3</v>
      </c>
      <c r="R292" s="3">
        <v>3</v>
      </c>
      <c r="S292" s="3">
        <v>1</v>
      </c>
      <c r="T292" s="3">
        <v>4</v>
      </c>
      <c r="U292" s="11" t="s">
        <v>38</v>
      </c>
      <c r="Y292" s="11" t="s">
        <v>38</v>
      </c>
      <c r="AA292" s="11" t="s">
        <v>39</v>
      </c>
      <c r="AB292" s="11" t="s">
        <v>39</v>
      </c>
      <c r="AC292" s="11" t="s">
        <v>39</v>
      </c>
      <c r="AD292" s="1">
        <v>42123</v>
      </c>
      <c r="AE292" s="19">
        <v>42064</v>
      </c>
    </row>
    <row r="293" spans="1:31" ht="15" customHeight="1" x14ac:dyDescent="0.25">
      <c r="A293" s="11" t="s">
        <v>87</v>
      </c>
      <c r="B293" s="11" t="s">
        <v>88</v>
      </c>
      <c r="D293" s="11" t="s">
        <v>48</v>
      </c>
      <c r="F293" s="11" t="s">
        <v>89</v>
      </c>
      <c r="G293" s="197" t="s">
        <v>48</v>
      </c>
      <c r="H293" s="11" t="s">
        <v>50</v>
      </c>
      <c r="J293" s="3">
        <v>4</v>
      </c>
      <c r="K293" s="3">
        <v>4</v>
      </c>
      <c r="L293" s="3">
        <v>4</v>
      </c>
      <c r="M293" s="3">
        <v>4</v>
      </c>
      <c r="N293" s="3">
        <v>3</v>
      </c>
      <c r="O293" s="3">
        <v>3</v>
      </c>
      <c r="P293" s="3">
        <v>4</v>
      </c>
      <c r="Q293" s="3">
        <v>3</v>
      </c>
      <c r="R293" s="3">
        <v>4</v>
      </c>
      <c r="S293" s="3">
        <v>1</v>
      </c>
      <c r="T293" s="3">
        <v>3</v>
      </c>
      <c r="U293" s="11" t="s">
        <v>39</v>
      </c>
      <c r="V293" s="11" t="s">
        <v>77</v>
      </c>
      <c r="X293" s="11" t="s">
        <v>39</v>
      </c>
      <c r="Y293" s="11" t="s">
        <v>38</v>
      </c>
      <c r="Z293" s="11" t="s">
        <v>39</v>
      </c>
      <c r="AA293" s="11" t="s">
        <v>38</v>
      </c>
      <c r="AB293" s="11" t="s">
        <v>39</v>
      </c>
      <c r="AC293" s="11" t="s">
        <v>39</v>
      </c>
      <c r="AD293" s="1">
        <v>42201</v>
      </c>
      <c r="AE293" s="19">
        <v>42186</v>
      </c>
    </row>
    <row r="294" spans="1:31" ht="15" customHeight="1" x14ac:dyDescent="0.25">
      <c r="A294" s="11" t="s">
        <v>110</v>
      </c>
      <c r="B294" s="11" t="s">
        <v>30</v>
      </c>
      <c r="D294" s="11" t="s">
        <v>48</v>
      </c>
      <c r="F294" s="11" t="s">
        <v>111</v>
      </c>
      <c r="G294" s="197" t="s">
        <v>1741</v>
      </c>
      <c r="H294" s="11" t="s">
        <v>50</v>
      </c>
      <c r="J294" s="3">
        <v>4</v>
      </c>
      <c r="K294" s="3">
        <v>4</v>
      </c>
      <c r="L294" s="3">
        <v>3</v>
      </c>
      <c r="M294" s="3">
        <v>4</v>
      </c>
      <c r="N294" s="3">
        <v>4</v>
      </c>
      <c r="O294" s="3">
        <v>3</v>
      </c>
      <c r="P294" s="3">
        <v>3</v>
      </c>
      <c r="Q294" s="3">
        <v>4</v>
      </c>
      <c r="R294" s="3">
        <v>3</v>
      </c>
      <c r="S294" s="3">
        <v>4</v>
      </c>
      <c r="T294" s="3">
        <v>4</v>
      </c>
      <c r="U294" s="11" t="s">
        <v>38</v>
      </c>
      <c r="Y294" s="11" t="s">
        <v>39</v>
      </c>
      <c r="Z294" s="11" t="s">
        <v>39</v>
      </c>
      <c r="AA294" s="11" t="s">
        <v>39</v>
      </c>
      <c r="AB294" s="11" t="s">
        <v>39</v>
      </c>
      <c r="AC294" s="11" t="s">
        <v>39</v>
      </c>
      <c r="AD294" s="1">
        <v>42216</v>
      </c>
      <c r="AE294" s="19">
        <v>42186</v>
      </c>
    </row>
    <row r="295" spans="1:31" ht="15" customHeight="1" x14ac:dyDescent="0.25">
      <c r="A295" s="11" t="s">
        <v>105</v>
      </c>
      <c r="B295" s="11" t="s">
        <v>30</v>
      </c>
      <c r="D295" s="11" t="s">
        <v>48</v>
      </c>
      <c r="G295" s="72" t="s">
        <v>584</v>
      </c>
      <c r="H295" s="11" t="s">
        <v>50</v>
      </c>
      <c r="J295" s="3">
        <v>4</v>
      </c>
      <c r="K295" s="3">
        <v>5</v>
      </c>
      <c r="L295" s="3">
        <v>4</v>
      </c>
      <c r="M295" s="3">
        <v>5</v>
      </c>
      <c r="N295" s="3">
        <v>5</v>
      </c>
      <c r="O295" s="3">
        <v>4</v>
      </c>
      <c r="P295" s="3">
        <v>5</v>
      </c>
      <c r="Q295" s="3">
        <v>3</v>
      </c>
      <c r="R295" s="3">
        <v>3</v>
      </c>
      <c r="S295" s="3">
        <v>2</v>
      </c>
      <c r="T295" s="3">
        <v>4</v>
      </c>
      <c r="U295" s="11" t="s">
        <v>38</v>
      </c>
      <c r="Y295" s="11" t="s">
        <v>38</v>
      </c>
      <c r="Z295" s="11" t="s">
        <v>39</v>
      </c>
      <c r="AA295" s="11" t="s">
        <v>39</v>
      </c>
      <c r="AB295" s="11" t="s">
        <v>39</v>
      </c>
      <c r="AC295" s="11" t="s">
        <v>39</v>
      </c>
      <c r="AD295" s="1">
        <v>42213</v>
      </c>
      <c r="AE295" s="19">
        <v>42186</v>
      </c>
    </row>
    <row r="296" spans="1:31" ht="15" customHeight="1" x14ac:dyDescent="0.25">
      <c r="A296" s="11" t="s">
        <v>114</v>
      </c>
      <c r="B296" s="11" t="s">
        <v>109</v>
      </c>
      <c r="D296" s="11" t="s">
        <v>48</v>
      </c>
      <c r="F296" s="11" t="s">
        <v>115</v>
      </c>
      <c r="G296" s="11" t="s">
        <v>113</v>
      </c>
      <c r="H296" s="11" t="s">
        <v>33</v>
      </c>
      <c r="J296" s="3">
        <v>4</v>
      </c>
      <c r="K296" s="3">
        <v>5</v>
      </c>
      <c r="L296" s="3">
        <v>4</v>
      </c>
      <c r="M296" s="3">
        <v>4</v>
      </c>
      <c r="N296" s="3">
        <v>4</v>
      </c>
      <c r="O296" s="3">
        <v>4</v>
      </c>
      <c r="P296" s="3">
        <v>4</v>
      </c>
      <c r="Q296" s="3">
        <v>5</v>
      </c>
      <c r="R296" s="3">
        <v>4</v>
      </c>
      <c r="S296" s="3">
        <v>4</v>
      </c>
      <c r="T296" s="3">
        <v>4</v>
      </c>
      <c r="U296" s="11" t="s">
        <v>38</v>
      </c>
      <c r="Y296" s="11" t="s">
        <v>38</v>
      </c>
      <c r="Z296" s="11" t="s">
        <v>39</v>
      </c>
      <c r="AA296" s="11" t="s">
        <v>39</v>
      </c>
      <c r="AB296" s="11" t="s">
        <v>39</v>
      </c>
      <c r="AC296" s="11" t="s">
        <v>39</v>
      </c>
      <c r="AD296" s="1">
        <v>42222</v>
      </c>
      <c r="AE296" s="19">
        <v>42186</v>
      </c>
    </row>
    <row r="297" spans="1:31" ht="15" customHeight="1" x14ac:dyDescent="0.25">
      <c r="A297" s="11" t="s">
        <v>112</v>
      </c>
      <c r="B297" s="11" t="s">
        <v>109</v>
      </c>
      <c r="D297" s="11" t="s">
        <v>48</v>
      </c>
      <c r="F297" s="11" t="s">
        <v>113</v>
      </c>
      <c r="G297" s="73" t="s">
        <v>113</v>
      </c>
      <c r="H297" s="11" t="s">
        <v>50</v>
      </c>
      <c r="J297" s="3">
        <v>5</v>
      </c>
      <c r="K297" s="3">
        <v>5</v>
      </c>
      <c r="L297" s="3">
        <v>5</v>
      </c>
      <c r="M297" s="3">
        <v>3</v>
      </c>
      <c r="N297" s="3">
        <v>5</v>
      </c>
      <c r="O297" s="3">
        <v>4</v>
      </c>
      <c r="P297" s="3">
        <v>5</v>
      </c>
      <c r="Q297" s="3">
        <v>5</v>
      </c>
      <c r="R297" s="3">
        <v>5</v>
      </c>
      <c r="S297" s="3">
        <v>4</v>
      </c>
      <c r="T297" s="3">
        <v>5</v>
      </c>
      <c r="U297" s="11" t="s">
        <v>38</v>
      </c>
      <c r="Y297" s="11" t="s">
        <v>38</v>
      </c>
      <c r="Z297" s="11" t="s">
        <v>39</v>
      </c>
      <c r="AA297" s="11" t="s">
        <v>39</v>
      </c>
      <c r="AB297" s="11" t="s">
        <v>39</v>
      </c>
      <c r="AC297" s="11" t="s">
        <v>39</v>
      </c>
      <c r="AD297" s="1">
        <v>42218</v>
      </c>
      <c r="AE297" s="19">
        <v>42186</v>
      </c>
    </row>
    <row r="298" spans="1:31" ht="15" customHeight="1" x14ac:dyDescent="0.25">
      <c r="A298" s="11" t="s">
        <v>52</v>
      </c>
      <c r="B298" s="11" t="s">
        <v>53</v>
      </c>
      <c r="D298" s="11" t="s">
        <v>48</v>
      </c>
      <c r="F298" s="11" t="s">
        <v>54</v>
      </c>
      <c r="G298" s="197" t="s">
        <v>48</v>
      </c>
      <c r="H298" s="11" t="s">
        <v>50</v>
      </c>
      <c r="J298" s="3">
        <v>4</v>
      </c>
      <c r="K298" s="3">
        <v>4</v>
      </c>
      <c r="L298" s="3">
        <v>4</v>
      </c>
      <c r="M298" s="3">
        <v>4</v>
      </c>
      <c r="N298" s="3">
        <v>4</v>
      </c>
      <c r="O298" s="3">
        <v>4</v>
      </c>
      <c r="P298" s="3">
        <v>4</v>
      </c>
      <c r="Q298" s="3">
        <v>4</v>
      </c>
      <c r="R298" s="3">
        <v>3</v>
      </c>
      <c r="S298" s="3">
        <v>3</v>
      </c>
      <c r="T298" s="3">
        <v>4</v>
      </c>
      <c r="U298" s="11" t="s">
        <v>38</v>
      </c>
      <c r="Y298" s="11" t="s">
        <v>38</v>
      </c>
      <c r="Z298" s="11" t="s">
        <v>39</v>
      </c>
      <c r="AA298" s="11" t="s">
        <v>39</v>
      </c>
      <c r="AB298" s="11" t="s">
        <v>39</v>
      </c>
      <c r="AC298" s="11" t="s">
        <v>39</v>
      </c>
      <c r="AD298" s="1">
        <v>42199</v>
      </c>
      <c r="AE298" s="19">
        <v>42186</v>
      </c>
    </row>
    <row r="299" spans="1:31" ht="15" customHeight="1" x14ac:dyDescent="0.25">
      <c r="A299" s="11" t="s">
        <v>46</v>
      </c>
      <c r="B299" s="11" t="s">
        <v>47</v>
      </c>
      <c r="D299" s="11" t="s">
        <v>48</v>
      </c>
      <c r="F299" s="11" t="s">
        <v>49</v>
      </c>
      <c r="G299" s="197" t="s">
        <v>48</v>
      </c>
      <c r="H299" s="11" t="s">
        <v>50</v>
      </c>
      <c r="J299" s="3">
        <v>2</v>
      </c>
      <c r="K299" s="3">
        <v>5</v>
      </c>
      <c r="L299" s="3">
        <v>5</v>
      </c>
      <c r="M299" s="3">
        <v>5</v>
      </c>
      <c r="N299" s="3">
        <v>5</v>
      </c>
      <c r="O299" s="3">
        <v>4</v>
      </c>
      <c r="P299" s="3">
        <v>5</v>
      </c>
      <c r="Q299" s="3">
        <v>5</v>
      </c>
      <c r="R299" s="3">
        <v>3</v>
      </c>
      <c r="S299" s="3">
        <v>4</v>
      </c>
      <c r="T299" s="3">
        <v>5</v>
      </c>
      <c r="U299" s="11" t="s">
        <v>38</v>
      </c>
      <c r="Y299" s="11" t="s">
        <v>39</v>
      </c>
      <c r="Z299" s="11" t="s">
        <v>39</v>
      </c>
      <c r="AA299" s="11" t="s">
        <v>39</v>
      </c>
      <c r="AB299" s="11" t="s">
        <v>39</v>
      </c>
      <c r="AC299" s="11" t="s">
        <v>39</v>
      </c>
      <c r="AD299" s="1">
        <v>42199</v>
      </c>
      <c r="AE299" s="19">
        <v>42186</v>
      </c>
    </row>
    <row r="300" spans="1:31" ht="15" customHeight="1" x14ac:dyDescent="0.25">
      <c r="A300" s="11" t="s">
        <v>67</v>
      </c>
      <c r="B300" s="11" t="s">
        <v>68</v>
      </c>
      <c r="D300" s="11" t="s">
        <v>48</v>
      </c>
      <c r="F300" s="11" t="s">
        <v>69</v>
      </c>
      <c r="G300" s="197" t="s">
        <v>48</v>
      </c>
      <c r="H300" s="11" t="s">
        <v>33</v>
      </c>
      <c r="J300" s="3">
        <v>4</v>
      </c>
      <c r="K300" s="3">
        <v>4</v>
      </c>
      <c r="L300" s="3">
        <v>4</v>
      </c>
      <c r="M300" s="3">
        <v>5</v>
      </c>
      <c r="N300" s="3">
        <v>4</v>
      </c>
      <c r="O300" s="3">
        <v>4</v>
      </c>
      <c r="P300" s="3">
        <v>4</v>
      </c>
      <c r="Q300" s="3">
        <v>4</v>
      </c>
      <c r="R300" s="3">
        <v>4</v>
      </c>
      <c r="S300" s="3">
        <v>3</v>
      </c>
      <c r="T300" s="3">
        <v>3</v>
      </c>
      <c r="U300" s="11" t="s">
        <v>38</v>
      </c>
      <c r="Y300" s="11" t="s">
        <v>38</v>
      </c>
      <c r="Z300" s="11" t="s">
        <v>39</v>
      </c>
      <c r="AA300" s="11" t="s">
        <v>39</v>
      </c>
      <c r="AB300" s="11" t="s">
        <v>39</v>
      </c>
      <c r="AC300" s="11" t="s">
        <v>39</v>
      </c>
      <c r="AD300" s="1">
        <v>42199</v>
      </c>
      <c r="AE300" s="19">
        <v>42186</v>
      </c>
    </row>
    <row r="301" spans="1:31" ht="15" customHeight="1" x14ac:dyDescent="0.25">
      <c r="A301" s="11" t="s">
        <v>84</v>
      </c>
      <c r="B301" s="11" t="s">
        <v>65</v>
      </c>
      <c r="D301" s="11" t="s">
        <v>48</v>
      </c>
      <c r="F301" s="11" t="s">
        <v>85</v>
      </c>
      <c r="G301" s="11" t="s">
        <v>586</v>
      </c>
      <c r="H301" s="11" t="s">
        <v>33</v>
      </c>
      <c r="J301" s="3">
        <v>4</v>
      </c>
      <c r="K301" s="3">
        <v>4</v>
      </c>
      <c r="L301" s="3">
        <v>2</v>
      </c>
      <c r="M301" s="3">
        <v>4</v>
      </c>
      <c r="N301" s="3">
        <v>3</v>
      </c>
      <c r="O301" s="3">
        <v>2</v>
      </c>
      <c r="P301" s="3">
        <v>3</v>
      </c>
      <c r="Q301" s="3">
        <v>3</v>
      </c>
      <c r="R301" s="3">
        <v>2</v>
      </c>
      <c r="S301" s="3">
        <v>2</v>
      </c>
      <c r="T301" s="3">
        <v>3</v>
      </c>
      <c r="U301" s="11" t="s">
        <v>38</v>
      </c>
      <c r="Y301" s="11" t="s">
        <v>38</v>
      </c>
      <c r="Z301" s="11" t="s">
        <v>39</v>
      </c>
      <c r="AA301" s="11" t="s">
        <v>38</v>
      </c>
      <c r="AB301" s="11" t="s">
        <v>39</v>
      </c>
      <c r="AC301" s="11" t="s">
        <v>39</v>
      </c>
      <c r="AD301" s="1">
        <v>42201</v>
      </c>
      <c r="AE301" s="19">
        <v>42186</v>
      </c>
    </row>
    <row r="302" spans="1:31" ht="15" customHeight="1" x14ac:dyDescent="0.25">
      <c r="A302" s="11" t="s">
        <v>90</v>
      </c>
      <c r="B302" s="11" t="s">
        <v>41</v>
      </c>
      <c r="D302" s="11" t="s">
        <v>48</v>
      </c>
      <c r="F302" s="11" t="s">
        <v>91</v>
      </c>
      <c r="G302" s="73" t="s">
        <v>587</v>
      </c>
      <c r="H302" s="11" t="s">
        <v>33</v>
      </c>
      <c r="J302" s="3">
        <v>5</v>
      </c>
      <c r="K302" s="3">
        <v>3</v>
      </c>
      <c r="L302" s="3">
        <v>1</v>
      </c>
      <c r="M302" s="3">
        <v>5</v>
      </c>
      <c r="N302" s="3">
        <v>4</v>
      </c>
      <c r="O302" s="3">
        <v>3</v>
      </c>
      <c r="P302" s="3">
        <v>4</v>
      </c>
      <c r="Q302" s="3">
        <v>3</v>
      </c>
      <c r="R302" s="3">
        <v>3</v>
      </c>
      <c r="S302" s="3">
        <v>4</v>
      </c>
      <c r="T302" s="3">
        <v>4</v>
      </c>
      <c r="U302" s="11" t="s">
        <v>38</v>
      </c>
      <c r="Y302" s="11" t="s">
        <v>38</v>
      </c>
      <c r="Z302" s="11" t="s">
        <v>39</v>
      </c>
      <c r="AA302" s="11" t="s">
        <v>39</v>
      </c>
      <c r="AB302" s="11" t="s">
        <v>39</v>
      </c>
      <c r="AC302" s="11" t="s">
        <v>39</v>
      </c>
      <c r="AD302" s="1">
        <v>42204</v>
      </c>
      <c r="AE302" s="19">
        <v>42186</v>
      </c>
    </row>
    <row r="303" spans="1:31" ht="15" customHeight="1" x14ac:dyDescent="0.25">
      <c r="A303" s="11" t="s">
        <v>86</v>
      </c>
      <c r="B303" s="11" t="s">
        <v>41</v>
      </c>
      <c r="D303" s="11" t="s">
        <v>48</v>
      </c>
      <c r="F303" s="11" t="s">
        <v>54</v>
      </c>
      <c r="G303" s="149" t="s">
        <v>134</v>
      </c>
      <c r="H303" s="11" t="s">
        <v>33</v>
      </c>
      <c r="J303" s="3">
        <v>4</v>
      </c>
      <c r="K303" s="3">
        <v>4</v>
      </c>
      <c r="L303" s="3">
        <v>4</v>
      </c>
      <c r="M303" s="3">
        <v>5</v>
      </c>
      <c r="N303" s="3">
        <v>4</v>
      </c>
      <c r="O303" s="3">
        <v>4</v>
      </c>
      <c r="P303" s="3">
        <v>4</v>
      </c>
      <c r="Q303" s="3">
        <v>4</v>
      </c>
      <c r="R303" s="3">
        <v>4</v>
      </c>
      <c r="S303" s="3">
        <v>2</v>
      </c>
      <c r="T303" s="3">
        <v>4</v>
      </c>
      <c r="U303" s="11" t="s">
        <v>38</v>
      </c>
      <c r="Y303" s="11" t="s">
        <v>38</v>
      </c>
      <c r="Z303" s="11" t="s">
        <v>39</v>
      </c>
      <c r="AA303" s="11" t="s">
        <v>39</v>
      </c>
      <c r="AB303" s="11" t="s">
        <v>39</v>
      </c>
      <c r="AC303" s="11" t="s">
        <v>39</v>
      </c>
      <c r="AD303" s="1">
        <v>42201</v>
      </c>
      <c r="AE303" s="19">
        <v>42186</v>
      </c>
    </row>
    <row r="304" spans="1:31" ht="15" customHeight="1" x14ac:dyDescent="0.25">
      <c r="A304" s="11" t="s">
        <v>72</v>
      </c>
      <c r="B304" s="11" t="s">
        <v>65</v>
      </c>
      <c r="D304" s="11" t="s">
        <v>73</v>
      </c>
      <c r="E304" s="11" t="s">
        <v>74</v>
      </c>
      <c r="F304" s="11" t="s">
        <v>75</v>
      </c>
      <c r="G304" s="73" t="s">
        <v>584</v>
      </c>
      <c r="H304" s="11" t="s">
        <v>73</v>
      </c>
      <c r="I304" s="11" t="s">
        <v>76</v>
      </c>
      <c r="J304" s="3">
        <v>4</v>
      </c>
      <c r="K304" s="3">
        <v>4</v>
      </c>
      <c r="L304" s="3">
        <v>2</v>
      </c>
      <c r="M304" s="3">
        <v>4</v>
      </c>
      <c r="N304" s="3">
        <v>4</v>
      </c>
      <c r="O304" s="3">
        <v>3</v>
      </c>
      <c r="P304" s="3">
        <v>4</v>
      </c>
      <c r="Q304" s="3">
        <v>4</v>
      </c>
      <c r="R304" s="3">
        <v>4</v>
      </c>
      <c r="S304" s="3">
        <v>2</v>
      </c>
      <c r="T304" s="3">
        <v>3</v>
      </c>
      <c r="U304" s="11" t="s">
        <v>39</v>
      </c>
      <c r="V304" s="11" t="s">
        <v>77</v>
      </c>
      <c r="X304" s="11" t="s">
        <v>39</v>
      </c>
      <c r="Y304" s="11" t="s">
        <v>38</v>
      </c>
      <c r="Z304" s="11" t="s">
        <v>39</v>
      </c>
      <c r="AA304" s="11" t="s">
        <v>38</v>
      </c>
      <c r="AB304" s="11" t="s">
        <v>39</v>
      </c>
      <c r="AC304" s="11" t="s">
        <v>39</v>
      </c>
      <c r="AD304" s="1">
        <v>42200</v>
      </c>
      <c r="AE304" s="19">
        <v>42186</v>
      </c>
    </row>
    <row r="305" spans="1:31" ht="15" customHeight="1" x14ac:dyDescent="0.25">
      <c r="A305" s="11" t="s">
        <v>60</v>
      </c>
      <c r="B305" s="11" t="s">
        <v>53</v>
      </c>
      <c r="D305" s="11" t="s">
        <v>61</v>
      </c>
      <c r="F305" s="11" t="s">
        <v>62</v>
      </c>
      <c r="G305" s="73" t="s">
        <v>360</v>
      </c>
      <c r="H305" s="11" t="s">
        <v>33</v>
      </c>
      <c r="J305" s="3">
        <v>5</v>
      </c>
      <c r="K305" s="3">
        <v>3</v>
      </c>
      <c r="L305" s="3">
        <v>4</v>
      </c>
      <c r="M305" s="3">
        <v>3</v>
      </c>
      <c r="N305" s="3">
        <v>4</v>
      </c>
      <c r="O305" s="3">
        <v>4</v>
      </c>
      <c r="P305" s="3">
        <v>4</v>
      </c>
      <c r="Q305" s="3">
        <v>4</v>
      </c>
      <c r="R305" s="3">
        <v>4</v>
      </c>
      <c r="S305" s="3">
        <v>4</v>
      </c>
      <c r="T305" s="3">
        <v>4</v>
      </c>
      <c r="U305" s="11" t="s">
        <v>38</v>
      </c>
      <c r="Y305" s="11" t="s">
        <v>39</v>
      </c>
      <c r="Z305" s="11" t="s">
        <v>39</v>
      </c>
      <c r="AA305" s="11" t="s">
        <v>38</v>
      </c>
      <c r="AC305" s="11" t="s">
        <v>39</v>
      </c>
      <c r="AD305" s="1">
        <v>42199</v>
      </c>
      <c r="AE305" s="19">
        <v>42186</v>
      </c>
    </row>
    <row r="306" spans="1:31" ht="15" customHeight="1" x14ac:dyDescent="0.25">
      <c r="A306" s="11" t="s">
        <v>93</v>
      </c>
      <c r="B306" s="11" t="s">
        <v>53</v>
      </c>
      <c r="D306" s="11" t="s">
        <v>61</v>
      </c>
      <c r="G306" s="73" t="s">
        <v>360</v>
      </c>
      <c r="H306" s="11" t="s">
        <v>50</v>
      </c>
      <c r="J306" s="3">
        <v>4</v>
      </c>
      <c r="K306" s="3">
        <v>2</v>
      </c>
      <c r="L306" s="3">
        <v>2</v>
      </c>
      <c r="M306" s="3">
        <v>2</v>
      </c>
      <c r="N306" s="3">
        <v>2</v>
      </c>
      <c r="O306" s="3">
        <v>3</v>
      </c>
      <c r="P306" s="3">
        <v>3</v>
      </c>
      <c r="Q306" s="3">
        <v>3</v>
      </c>
      <c r="R306" s="3">
        <v>4</v>
      </c>
      <c r="S306" s="3">
        <v>3</v>
      </c>
      <c r="T306" s="3">
        <v>3</v>
      </c>
      <c r="U306" s="11" t="s">
        <v>38</v>
      </c>
      <c r="Y306" s="11" t="s">
        <v>38</v>
      </c>
      <c r="Z306" s="11" t="s">
        <v>39</v>
      </c>
      <c r="AA306" s="11" t="s">
        <v>38</v>
      </c>
      <c r="AB306" s="11" t="s">
        <v>38</v>
      </c>
      <c r="AC306" s="11" t="s">
        <v>39</v>
      </c>
      <c r="AD306" s="1">
        <v>42204</v>
      </c>
      <c r="AE306" s="19">
        <v>42186</v>
      </c>
    </row>
    <row r="307" spans="1:31" ht="15" customHeight="1" x14ac:dyDescent="0.25">
      <c r="A307" s="11" t="s">
        <v>116</v>
      </c>
      <c r="B307" s="11" t="s">
        <v>47</v>
      </c>
      <c r="D307" s="11" t="s">
        <v>61</v>
      </c>
      <c r="G307" s="73" t="s">
        <v>360</v>
      </c>
      <c r="H307" s="11" t="s">
        <v>50</v>
      </c>
      <c r="J307" s="3">
        <v>4</v>
      </c>
      <c r="K307" s="3">
        <v>1</v>
      </c>
      <c r="L307" s="3">
        <v>2</v>
      </c>
      <c r="M307" s="3">
        <v>2</v>
      </c>
      <c r="N307" s="3">
        <v>2</v>
      </c>
      <c r="O307" s="3">
        <v>4</v>
      </c>
      <c r="P307" s="3">
        <v>4</v>
      </c>
      <c r="Q307" s="3">
        <v>3</v>
      </c>
      <c r="R307" s="3">
        <v>2</v>
      </c>
      <c r="S307" s="3">
        <v>2</v>
      </c>
      <c r="T307" s="3">
        <v>1</v>
      </c>
      <c r="U307" s="11" t="s">
        <v>38</v>
      </c>
      <c r="Y307" s="11" t="s">
        <v>38</v>
      </c>
      <c r="Z307" s="11" t="s">
        <v>39</v>
      </c>
      <c r="AA307" s="11" t="s">
        <v>38</v>
      </c>
      <c r="AB307" s="11" t="s">
        <v>38</v>
      </c>
      <c r="AC307" s="11" t="s">
        <v>39</v>
      </c>
      <c r="AD307" s="1">
        <v>42223</v>
      </c>
      <c r="AE307" s="19">
        <v>42186</v>
      </c>
    </row>
    <row r="308" spans="1:31" ht="15" customHeight="1" x14ac:dyDescent="0.25">
      <c r="A308" s="11" t="s">
        <v>94</v>
      </c>
      <c r="B308" s="11" t="s">
        <v>41</v>
      </c>
      <c r="D308" s="11" t="s">
        <v>61</v>
      </c>
      <c r="F308" s="11" t="s">
        <v>95</v>
      </c>
      <c r="G308" s="73" t="s">
        <v>360</v>
      </c>
      <c r="H308" s="11" t="s">
        <v>33</v>
      </c>
      <c r="J308" s="3">
        <v>5</v>
      </c>
      <c r="K308" s="3">
        <v>3</v>
      </c>
      <c r="L308" s="3">
        <v>2</v>
      </c>
      <c r="M308" s="3">
        <v>3</v>
      </c>
      <c r="N308" s="3">
        <v>3</v>
      </c>
      <c r="O308" s="3">
        <v>3</v>
      </c>
      <c r="P308" s="3">
        <v>3</v>
      </c>
      <c r="Q308" s="3">
        <v>4</v>
      </c>
      <c r="R308" s="3">
        <v>4</v>
      </c>
      <c r="S308" s="3">
        <v>3</v>
      </c>
      <c r="T308" s="3">
        <v>4</v>
      </c>
      <c r="U308" s="11" t="s">
        <v>38</v>
      </c>
      <c r="Y308" s="11" t="s">
        <v>38</v>
      </c>
      <c r="Z308" s="11" t="s">
        <v>39</v>
      </c>
      <c r="AA308" s="11" t="s">
        <v>38</v>
      </c>
      <c r="AB308" s="11" t="s">
        <v>38</v>
      </c>
      <c r="AC308" s="11" t="s">
        <v>39</v>
      </c>
      <c r="AD308" s="1">
        <v>42204</v>
      </c>
      <c r="AE308" s="19">
        <v>42186</v>
      </c>
    </row>
    <row r="309" spans="1:31" ht="15" customHeight="1" x14ac:dyDescent="0.25">
      <c r="A309" s="11" t="s">
        <v>118</v>
      </c>
      <c r="B309" s="11" t="s">
        <v>65</v>
      </c>
      <c r="D309" s="11" t="s">
        <v>119</v>
      </c>
      <c r="G309" s="73" t="s">
        <v>119</v>
      </c>
      <c r="H309" s="11" t="s">
        <v>33</v>
      </c>
      <c r="J309" s="3">
        <v>4</v>
      </c>
      <c r="K309" s="3">
        <v>4</v>
      </c>
      <c r="L309" s="3">
        <v>3</v>
      </c>
      <c r="M309" s="3">
        <v>2</v>
      </c>
      <c r="N309" s="3">
        <v>4</v>
      </c>
      <c r="O309" s="3">
        <v>3</v>
      </c>
      <c r="P309" s="3">
        <v>5</v>
      </c>
      <c r="Q309" s="3">
        <v>5</v>
      </c>
      <c r="R309" s="3">
        <v>4</v>
      </c>
      <c r="S309" s="3">
        <v>4</v>
      </c>
      <c r="T309" s="3">
        <v>4</v>
      </c>
      <c r="U309" s="11" t="s">
        <v>38</v>
      </c>
      <c r="Y309" s="11" t="s">
        <v>38</v>
      </c>
      <c r="Z309" s="11" t="s">
        <v>39</v>
      </c>
      <c r="AA309" s="11" t="s">
        <v>38</v>
      </c>
      <c r="AB309" s="11" t="s">
        <v>39</v>
      </c>
      <c r="AC309" s="11" t="s">
        <v>39</v>
      </c>
      <c r="AD309" s="1">
        <v>42241</v>
      </c>
      <c r="AE309" s="19">
        <v>42186</v>
      </c>
    </row>
    <row r="310" spans="1:31" ht="15" customHeight="1" x14ac:dyDescent="0.25">
      <c r="A310" s="11" t="s">
        <v>117</v>
      </c>
      <c r="B310" s="11" t="s">
        <v>53</v>
      </c>
      <c r="D310" s="11" t="s">
        <v>103</v>
      </c>
      <c r="G310" s="73" t="s">
        <v>103</v>
      </c>
      <c r="H310" s="11" t="s">
        <v>50</v>
      </c>
      <c r="J310" s="3">
        <v>4</v>
      </c>
      <c r="K310" s="3">
        <v>5</v>
      </c>
      <c r="L310" s="3">
        <v>5</v>
      </c>
      <c r="M310" s="3">
        <v>4</v>
      </c>
      <c r="N310" s="3">
        <v>4</v>
      </c>
      <c r="O310" s="3">
        <v>4</v>
      </c>
      <c r="P310" s="3">
        <v>4</v>
      </c>
      <c r="Q310" s="3">
        <v>4</v>
      </c>
      <c r="R310" s="3">
        <v>4</v>
      </c>
      <c r="S310" s="3">
        <v>4</v>
      </c>
      <c r="T310" s="3">
        <v>4</v>
      </c>
      <c r="U310" s="11" t="s">
        <v>38</v>
      </c>
      <c r="Y310" s="11" t="s">
        <v>38</v>
      </c>
      <c r="Z310" s="11" t="s">
        <v>39</v>
      </c>
      <c r="AA310" s="11" t="s">
        <v>39</v>
      </c>
      <c r="AB310" s="11" t="s">
        <v>39</v>
      </c>
      <c r="AC310" s="11" t="s">
        <v>39</v>
      </c>
      <c r="AD310" s="1">
        <v>42226</v>
      </c>
      <c r="AE310" s="19">
        <v>42186</v>
      </c>
    </row>
    <row r="311" spans="1:31" ht="15" customHeight="1" x14ac:dyDescent="0.25">
      <c r="A311" s="11" t="s">
        <v>102</v>
      </c>
      <c r="B311" s="11" t="s">
        <v>68</v>
      </c>
      <c r="D311" s="11" t="s">
        <v>103</v>
      </c>
      <c r="F311" s="11" t="s">
        <v>104</v>
      </c>
      <c r="G311" s="73" t="s">
        <v>103</v>
      </c>
      <c r="H311" s="11" t="s">
        <v>33</v>
      </c>
      <c r="J311" s="3">
        <v>4</v>
      </c>
      <c r="K311" s="3">
        <v>2</v>
      </c>
      <c r="L311" s="3">
        <v>2</v>
      </c>
      <c r="M311" s="3">
        <v>4</v>
      </c>
      <c r="N311" s="3">
        <v>5</v>
      </c>
      <c r="O311" s="3">
        <v>5</v>
      </c>
      <c r="P311" s="3">
        <v>5</v>
      </c>
      <c r="Q311" s="3">
        <v>5</v>
      </c>
      <c r="R311" s="3">
        <v>4</v>
      </c>
      <c r="S311" s="3">
        <v>2</v>
      </c>
      <c r="T311" s="3">
        <v>4</v>
      </c>
      <c r="U311" s="11" t="s">
        <v>38</v>
      </c>
      <c r="Y311" s="11" t="s">
        <v>38</v>
      </c>
      <c r="Z311" s="11" t="s">
        <v>39</v>
      </c>
      <c r="AA311" s="11" t="s">
        <v>38</v>
      </c>
      <c r="AB311" s="11" t="s">
        <v>39</v>
      </c>
      <c r="AC311" s="11" t="s">
        <v>39</v>
      </c>
      <c r="AD311" s="1">
        <v>42208</v>
      </c>
      <c r="AE311" s="19">
        <v>42186</v>
      </c>
    </row>
    <row r="312" spans="1:31" ht="15" customHeight="1" x14ac:dyDescent="0.25">
      <c r="A312" s="11" t="s">
        <v>29</v>
      </c>
      <c r="B312" s="11" t="s">
        <v>30</v>
      </c>
      <c r="D312" s="11" t="s">
        <v>31</v>
      </c>
      <c r="F312" s="11" t="s">
        <v>32</v>
      </c>
      <c r="G312" s="73" t="s">
        <v>107</v>
      </c>
      <c r="H312" s="11" t="s">
        <v>33</v>
      </c>
      <c r="J312" s="3">
        <v>4</v>
      </c>
      <c r="K312" s="3">
        <v>5</v>
      </c>
      <c r="L312" s="3">
        <v>5</v>
      </c>
      <c r="M312" s="3">
        <v>5</v>
      </c>
      <c r="N312" s="3">
        <v>5</v>
      </c>
      <c r="O312" s="3">
        <v>4</v>
      </c>
      <c r="P312" s="3">
        <v>4</v>
      </c>
      <c r="Q312" s="3">
        <v>4</v>
      </c>
      <c r="R312" s="3">
        <v>4</v>
      </c>
      <c r="S312" s="3">
        <v>4</v>
      </c>
      <c r="T312" s="3">
        <v>5</v>
      </c>
      <c r="U312" s="11" t="s">
        <v>38</v>
      </c>
      <c r="Y312" s="11" t="s">
        <v>39</v>
      </c>
      <c r="Z312" s="11" t="s">
        <v>39</v>
      </c>
      <c r="AA312" s="11" t="s">
        <v>39</v>
      </c>
      <c r="AB312" s="11" t="s">
        <v>39</v>
      </c>
      <c r="AC312" s="11" t="s">
        <v>39</v>
      </c>
      <c r="AD312" s="1">
        <v>42199</v>
      </c>
      <c r="AE312" s="19">
        <v>42186</v>
      </c>
    </row>
    <row r="313" spans="1:31" ht="15" customHeight="1" x14ac:dyDescent="0.25">
      <c r="A313" s="11" t="s">
        <v>96</v>
      </c>
      <c r="B313" s="11" t="s">
        <v>30</v>
      </c>
      <c r="D313" s="11" t="s">
        <v>31</v>
      </c>
      <c r="F313" s="11" t="s">
        <v>97</v>
      </c>
      <c r="G313" s="73" t="s">
        <v>107</v>
      </c>
      <c r="H313" s="11" t="s">
        <v>50</v>
      </c>
      <c r="J313" s="3">
        <v>4</v>
      </c>
      <c r="K313" s="3">
        <v>5</v>
      </c>
      <c r="L313" s="3">
        <v>5</v>
      </c>
      <c r="M313" s="3">
        <v>5</v>
      </c>
      <c r="N313" s="3">
        <v>5</v>
      </c>
      <c r="O313" s="3">
        <v>5</v>
      </c>
      <c r="P313" s="3">
        <v>5</v>
      </c>
      <c r="Q313" s="3">
        <v>5</v>
      </c>
      <c r="R313" s="3">
        <v>5</v>
      </c>
      <c r="S313" s="3">
        <v>5</v>
      </c>
      <c r="T313" s="3">
        <v>5</v>
      </c>
      <c r="U313" s="11" t="s">
        <v>38</v>
      </c>
      <c r="Y313" s="11" t="s">
        <v>39</v>
      </c>
      <c r="Z313" s="11" t="s">
        <v>39</v>
      </c>
      <c r="AA313" s="11" t="s">
        <v>39</v>
      </c>
      <c r="AB313" s="11" t="s">
        <v>39</v>
      </c>
      <c r="AC313" s="11" t="s">
        <v>39</v>
      </c>
      <c r="AD313" s="1">
        <v>42204</v>
      </c>
      <c r="AE313" s="19">
        <v>42186</v>
      </c>
    </row>
    <row r="314" spans="1:31" ht="15" customHeight="1" x14ac:dyDescent="0.25">
      <c r="A314" s="11" t="s">
        <v>78</v>
      </c>
      <c r="B314" s="11" t="s">
        <v>53</v>
      </c>
      <c r="D314" s="11" t="s">
        <v>31</v>
      </c>
      <c r="F314" s="11" t="s">
        <v>79</v>
      </c>
      <c r="G314" s="73" t="s">
        <v>107</v>
      </c>
      <c r="H314" s="11" t="s">
        <v>50</v>
      </c>
      <c r="J314" s="3">
        <v>2</v>
      </c>
      <c r="K314" s="3">
        <v>2</v>
      </c>
      <c r="L314" s="3">
        <v>2</v>
      </c>
      <c r="M314" s="3">
        <v>2</v>
      </c>
      <c r="N314" s="3">
        <v>2</v>
      </c>
      <c r="O314" s="3">
        <v>1</v>
      </c>
      <c r="P314" s="3">
        <v>1</v>
      </c>
      <c r="Q314" s="3">
        <v>2</v>
      </c>
      <c r="R314" s="3">
        <v>2</v>
      </c>
      <c r="S314" s="3">
        <v>3</v>
      </c>
      <c r="T314" s="3">
        <v>2</v>
      </c>
      <c r="U314" s="11" t="s">
        <v>38</v>
      </c>
      <c r="Y314" s="11" t="s">
        <v>38</v>
      </c>
      <c r="Z314" s="11" t="s">
        <v>39</v>
      </c>
      <c r="AA314" s="11" t="s">
        <v>38</v>
      </c>
      <c r="AB314" s="11" t="s">
        <v>39</v>
      </c>
      <c r="AC314" s="11" t="s">
        <v>39</v>
      </c>
      <c r="AD314" s="1">
        <v>42200</v>
      </c>
      <c r="AE314" s="19">
        <v>42186</v>
      </c>
    </row>
    <row r="315" spans="1:31" ht="15" customHeight="1" x14ac:dyDescent="0.25">
      <c r="A315" s="11" t="s">
        <v>98</v>
      </c>
      <c r="B315" s="11" t="s">
        <v>53</v>
      </c>
      <c r="D315" s="11" t="s">
        <v>31</v>
      </c>
      <c r="F315" s="11" t="s">
        <v>99</v>
      </c>
      <c r="G315" s="73" t="s">
        <v>107</v>
      </c>
      <c r="H315" s="11" t="s">
        <v>33</v>
      </c>
      <c r="J315" s="3">
        <v>2</v>
      </c>
      <c r="K315" s="3">
        <v>3</v>
      </c>
      <c r="L315" s="3">
        <v>2</v>
      </c>
      <c r="M315" s="3">
        <v>3</v>
      </c>
      <c r="N315" s="3">
        <v>4</v>
      </c>
      <c r="O315" s="3">
        <v>4</v>
      </c>
      <c r="P315" s="3">
        <v>3</v>
      </c>
      <c r="Q315" s="3">
        <v>4</v>
      </c>
      <c r="R315" s="3">
        <v>4</v>
      </c>
      <c r="S315" s="3">
        <v>4</v>
      </c>
      <c r="T315" s="3">
        <v>3</v>
      </c>
      <c r="U315" s="11" t="s">
        <v>38</v>
      </c>
      <c r="Y315" s="11" t="s">
        <v>39</v>
      </c>
      <c r="Z315" s="11" t="s">
        <v>39</v>
      </c>
      <c r="AA315" s="11" t="s">
        <v>38</v>
      </c>
      <c r="AB315" s="11" t="s">
        <v>39</v>
      </c>
      <c r="AC315" s="11" t="s">
        <v>39</v>
      </c>
      <c r="AD315" s="1">
        <v>42204</v>
      </c>
      <c r="AE315" s="19">
        <v>42186</v>
      </c>
    </row>
    <row r="316" spans="1:31" ht="15" customHeight="1" x14ac:dyDescent="0.25">
      <c r="A316" s="11" t="s">
        <v>55</v>
      </c>
      <c r="B316" s="11" t="s">
        <v>56</v>
      </c>
      <c r="D316" s="11" t="s">
        <v>31</v>
      </c>
      <c r="G316" s="73" t="s">
        <v>107</v>
      </c>
      <c r="H316" s="11" t="s">
        <v>50</v>
      </c>
      <c r="J316" s="3">
        <v>4</v>
      </c>
      <c r="K316" s="3">
        <v>1</v>
      </c>
      <c r="L316" s="3">
        <v>2</v>
      </c>
      <c r="M316" s="3">
        <v>2</v>
      </c>
      <c r="N316" s="3">
        <v>1</v>
      </c>
      <c r="O316" s="3">
        <v>2</v>
      </c>
      <c r="P316" s="3">
        <v>2</v>
      </c>
      <c r="Q316" s="3">
        <v>1</v>
      </c>
      <c r="R316" s="3">
        <v>1</v>
      </c>
      <c r="S316" s="3">
        <v>1</v>
      </c>
      <c r="T316" s="3">
        <v>1</v>
      </c>
      <c r="U316" s="11" t="s">
        <v>38</v>
      </c>
      <c r="Y316" s="11" t="s">
        <v>38</v>
      </c>
      <c r="Z316" s="11" t="s">
        <v>39</v>
      </c>
      <c r="AA316" s="11" t="s">
        <v>38</v>
      </c>
      <c r="AB316" s="11" t="s">
        <v>39</v>
      </c>
      <c r="AC316" s="11" t="s">
        <v>39</v>
      </c>
      <c r="AD316" s="1">
        <v>42199</v>
      </c>
      <c r="AE316" s="19">
        <v>42186</v>
      </c>
    </row>
    <row r="317" spans="1:31" ht="15" customHeight="1" x14ac:dyDescent="0.25">
      <c r="A317" s="11" t="s">
        <v>70</v>
      </c>
      <c r="B317" s="73" t="s">
        <v>65</v>
      </c>
      <c r="D317" s="11" t="s">
        <v>31</v>
      </c>
      <c r="F317" s="11" t="s">
        <v>71</v>
      </c>
      <c r="G317" s="73" t="s">
        <v>107</v>
      </c>
      <c r="H317" s="11" t="s">
        <v>50</v>
      </c>
      <c r="J317" s="3">
        <v>4</v>
      </c>
      <c r="K317" s="3">
        <v>4</v>
      </c>
      <c r="L317" s="3">
        <v>4</v>
      </c>
      <c r="M317" s="3">
        <v>4</v>
      </c>
      <c r="N317" s="3">
        <v>4</v>
      </c>
      <c r="O317" s="3">
        <v>4</v>
      </c>
      <c r="P317" s="3">
        <v>3</v>
      </c>
      <c r="Q317" s="3">
        <v>4</v>
      </c>
      <c r="R317" s="3">
        <v>3</v>
      </c>
      <c r="S317" s="3">
        <v>4</v>
      </c>
      <c r="T317" s="3">
        <v>3</v>
      </c>
      <c r="U317" s="11" t="s">
        <v>38</v>
      </c>
      <c r="Y317" s="11" t="s">
        <v>38</v>
      </c>
      <c r="Z317" s="11" t="s">
        <v>39</v>
      </c>
      <c r="AA317" s="11" t="s">
        <v>38</v>
      </c>
      <c r="AB317" s="11" t="s">
        <v>39</v>
      </c>
      <c r="AC317" s="11" t="s">
        <v>39</v>
      </c>
      <c r="AD317" s="1">
        <v>42200</v>
      </c>
      <c r="AE317" s="19">
        <v>42186</v>
      </c>
    </row>
    <row r="318" spans="1:31" ht="15" customHeight="1" x14ac:dyDescent="0.25">
      <c r="A318" s="11" t="s">
        <v>64</v>
      </c>
      <c r="B318" s="11" t="s">
        <v>65</v>
      </c>
      <c r="D318" s="11" t="s">
        <v>31</v>
      </c>
      <c r="F318" s="11" t="s">
        <v>66</v>
      </c>
      <c r="G318" s="11" t="s">
        <v>107</v>
      </c>
      <c r="H318" s="11" t="s">
        <v>33</v>
      </c>
      <c r="J318" s="3">
        <v>5</v>
      </c>
      <c r="K318" s="3">
        <v>5</v>
      </c>
      <c r="L318" s="3">
        <v>4</v>
      </c>
      <c r="M318" s="3">
        <v>4</v>
      </c>
      <c r="N318" s="3">
        <v>4</v>
      </c>
      <c r="O318" s="3">
        <v>5</v>
      </c>
      <c r="P318" s="3">
        <v>5</v>
      </c>
      <c r="Q318" s="3">
        <v>5</v>
      </c>
      <c r="R318" s="3">
        <v>4</v>
      </c>
      <c r="S318" s="3">
        <v>4</v>
      </c>
      <c r="T318" s="3">
        <v>4</v>
      </c>
      <c r="U318" s="11" t="s">
        <v>38</v>
      </c>
      <c r="Y318" s="11" t="s">
        <v>39</v>
      </c>
      <c r="Z318" s="11" t="s">
        <v>39</v>
      </c>
      <c r="AA318" s="11" t="s">
        <v>39</v>
      </c>
      <c r="AB318" s="11" t="s">
        <v>39</v>
      </c>
      <c r="AC318" s="11" t="s">
        <v>39</v>
      </c>
      <c r="AD318" s="1">
        <v>42199</v>
      </c>
      <c r="AE318" s="19">
        <v>42186</v>
      </c>
    </row>
    <row r="319" spans="1:31" ht="15" customHeight="1" x14ac:dyDescent="0.25">
      <c r="A319" s="11" t="s">
        <v>82</v>
      </c>
      <c r="B319" s="11" t="s">
        <v>65</v>
      </c>
      <c r="D319" s="11" t="s">
        <v>31</v>
      </c>
      <c r="F319" s="11" t="s">
        <v>83</v>
      </c>
      <c r="G319" s="73" t="s">
        <v>107</v>
      </c>
      <c r="H319" s="11" t="s">
        <v>33</v>
      </c>
      <c r="J319" s="3">
        <v>5</v>
      </c>
      <c r="K319" s="3">
        <v>5</v>
      </c>
      <c r="L319" s="3">
        <v>2</v>
      </c>
      <c r="M319" s="3">
        <v>5</v>
      </c>
      <c r="N319" s="3">
        <v>5</v>
      </c>
      <c r="O319" s="3">
        <v>4</v>
      </c>
      <c r="P319" s="3">
        <v>5</v>
      </c>
      <c r="Q319" s="3">
        <v>5</v>
      </c>
      <c r="R319" s="3">
        <v>4</v>
      </c>
      <c r="S319" s="3">
        <v>4</v>
      </c>
      <c r="T319" s="3">
        <v>5</v>
      </c>
      <c r="U319" s="11" t="s">
        <v>38</v>
      </c>
      <c r="Y319" s="11" t="s">
        <v>39</v>
      </c>
      <c r="Z319" s="11" t="s">
        <v>39</v>
      </c>
      <c r="AA319" s="11" t="s">
        <v>39</v>
      </c>
      <c r="AB319" s="11" t="s">
        <v>39</v>
      </c>
      <c r="AC319" s="11" t="s">
        <v>39</v>
      </c>
      <c r="AD319" s="1">
        <v>42200</v>
      </c>
      <c r="AE319" s="19">
        <v>42186</v>
      </c>
    </row>
    <row r="320" spans="1:31" ht="15" customHeight="1" x14ac:dyDescent="0.25">
      <c r="A320" s="11" t="s">
        <v>106</v>
      </c>
      <c r="B320" s="11" t="s">
        <v>41</v>
      </c>
      <c r="D320" s="11" t="s">
        <v>31</v>
      </c>
      <c r="F320" s="11" t="s">
        <v>107</v>
      </c>
      <c r="G320" s="73" t="s">
        <v>107</v>
      </c>
      <c r="H320" s="11" t="s">
        <v>33</v>
      </c>
      <c r="J320" s="3">
        <v>5</v>
      </c>
      <c r="K320" s="3">
        <v>4</v>
      </c>
      <c r="L320" s="3">
        <v>3</v>
      </c>
      <c r="M320" s="3">
        <v>4</v>
      </c>
      <c r="N320" s="3">
        <v>4</v>
      </c>
      <c r="O320" s="3">
        <v>4</v>
      </c>
      <c r="P320" s="3">
        <v>4</v>
      </c>
      <c r="Q320" s="3">
        <v>3</v>
      </c>
      <c r="R320" s="3">
        <v>5</v>
      </c>
      <c r="S320" s="3">
        <v>3</v>
      </c>
      <c r="T320" s="3">
        <v>4</v>
      </c>
      <c r="U320" s="11" t="s">
        <v>38</v>
      </c>
      <c r="Y320" s="11" t="s">
        <v>38</v>
      </c>
      <c r="Z320" s="11" t="s">
        <v>39</v>
      </c>
      <c r="AA320" s="11" t="s">
        <v>39</v>
      </c>
      <c r="AB320" s="11" t="s">
        <v>38</v>
      </c>
      <c r="AC320" s="11" t="s">
        <v>39</v>
      </c>
      <c r="AD320" s="1">
        <v>42213</v>
      </c>
      <c r="AE320" s="19">
        <v>42186</v>
      </c>
    </row>
    <row r="321" spans="1:31" ht="15" customHeight="1" x14ac:dyDescent="0.25">
      <c r="A321" s="11" t="s">
        <v>108</v>
      </c>
      <c r="B321" s="11" t="s">
        <v>109</v>
      </c>
      <c r="D321" s="11" t="s">
        <v>42</v>
      </c>
      <c r="G321" s="73" t="s">
        <v>42</v>
      </c>
      <c r="H321" s="11" t="s">
        <v>33</v>
      </c>
      <c r="J321" s="3">
        <v>4</v>
      </c>
      <c r="K321" s="3">
        <v>4</v>
      </c>
      <c r="L321" s="3">
        <v>4</v>
      </c>
      <c r="M321" s="3">
        <v>2</v>
      </c>
      <c r="N321" s="3">
        <v>4</v>
      </c>
      <c r="O321" s="3">
        <v>2</v>
      </c>
      <c r="P321" s="3">
        <v>4</v>
      </c>
      <c r="Q321" s="3">
        <v>4</v>
      </c>
      <c r="R321" s="3">
        <v>3</v>
      </c>
      <c r="S321" s="3">
        <v>1</v>
      </c>
      <c r="T321" s="3">
        <v>4</v>
      </c>
      <c r="U321" s="11" t="s">
        <v>38</v>
      </c>
      <c r="Y321" s="11" t="s">
        <v>38</v>
      </c>
      <c r="Z321" s="11" t="s">
        <v>39</v>
      </c>
      <c r="AA321" s="11" t="s">
        <v>39</v>
      </c>
      <c r="AC321" s="11" t="s">
        <v>38</v>
      </c>
      <c r="AD321" s="1">
        <v>42214</v>
      </c>
      <c r="AE321" s="19">
        <v>42186</v>
      </c>
    </row>
    <row r="322" spans="1:31" ht="15" customHeight="1" x14ac:dyDescent="0.25">
      <c r="A322" s="11" t="s">
        <v>40</v>
      </c>
      <c r="B322" s="11" t="s">
        <v>41</v>
      </c>
      <c r="D322" s="11" t="s">
        <v>42</v>
      </c>
      <c r="F322" s="11" t="s">
        <v>43</v>
      </c>
      <c r="G322" s="73" t="s">
        <v>42</v>
      </c>
      <c r="H322" s="11" t="s">
        <v>33</v>
      </c>
      <c r="J322" s="3">
        <v>5</v>
      </c>
      <c r="K322" s="3">
        <v>5</v>
      </c>
      <c r="L322" s="3">
        <v>4</v>
      </c>
      <c r="M322" s="3">
        <v>4</v>
      </c>
      <c r="N322" s="3">
        <v>4</v>
      </c>
      <c r="O322" s="3">
        <v>5</v>
      </c>
      <c r="P322" s="3">
        <v>5</v>
      </c>
      <c r="Q322" s="3">
        <v>4</v>
      </c>
      <c r="R322" s="3">
        <v>4</v>
      </c>
      <c r="S322" s="3">
        <v>3</v>
      </c>
      <c r="T322" s="3">
        <v>1</v>
      </c>
      <c r="U322" s="11" t="s">
        <v>38</v>
      </c>
      <c r="Y322" s="11" t="s">
        <v>38</v>
      </c>
      <c r="Z322" s="11" t="s">
        <v>39</v>
      </c>
      <c r="AA322" s="11" t="s">
        <v>39</v>
      </c>
      <c r="AB322" s="11" t="s">
        <v>39</v>
      </c>
      <c r="AC322" s="11" t="s">
        <v>39</v>
      </c>
      <c r="AD322" s="1">
        <v>42199</v>
      </c>
      <c r="AE322" s="19">
        <v>42186</v>
      </c>
    </row>
    <row r="323" spans="1:31" ht="15" customHeight="1" x14ac:dyDescent="0.25">
      <c r="A323" s="11" t="s">
        <v>100</v>
      </c>
      <c r="B323" s="11" t="s">
        <v>41</v>
      </c>
      <c r="D323" s="11" t="s">
        <v>42</v>
      </c>
      <c r="G323" s="73" t="s">
        <v>42</v>
      </c>
      <c r="H323" s="11" t="s">
        <v>50</v>
      </c>
      <c r="J323" s="3">
        <v>4</v>
      </c>
      <c r="K323" s="3">
        <v>4</v>
      </c>
      <c r="L323" s="3">
        <v>5</v>
      </c>
      <c r="M323" s="3">
        <v>4</v>
      </c>
      <c r="N323" s="3">
        <v>4</v>
      </c>
      <c r="O323" s="3">
        <v>3</v>
      </c>
      <c r="P323" s="3">
        <v>4</v>
      </c>
      <c r="Q323" s="3">
        <v>4</v>
      </c>
      <c r="R323" s="3">
        <v>4</v>
      </c>
      <c r="S323" s="3">
        <v>3</v>
      </c>
      <c r="T323" s="3">
        <v>4</v>
      </c>
      <c r="U323" s="11" t="s">
        <v>38</v>
      </c>
      <c r="Y323" s="11" t="s">
        <v>38</v>
      </c>
      <c r="Z323" s="11" t="s">
        <v>39</v>
      </c>
      <c r="AA323" s="11" t="s">
        <v>39</v>
      </c>
      <c r="AB323" s="11" t="s">
        <v>39</v>
      </c>
      <c r="AC323" s="11" t="s">
        <v>39</v>
      </c>
      <c r="AD323" s="1">
        <v>42205</v>
      </c>
      <c r="AE323" s="19">
        <v>42186</v>
      </c>
    </row>
    <row r="324" spans="1:31" ht="15" customHeight="1" x14ac:dyDescent="0.25">
      <c r="A324" s="11" t="s">
        <v>101</v>
      </c>
      <c r="B324" s="11" t="s">
        <v>53</v>
      </c>
      <c r="D324" s="11" t="s">
        <v>81</v>
      </c>
      <c r="G324" s="73" t="s">
        <v>1095</v>
      </c>
      <c r="H324" s="11" t="s">
        <v>50</v>
      </c>
      <c r="J324" s="3">
        <v>5</v>
      </c>
      <c r="K324" s="3">
        <v>4</v>
      </c>
      <c r="L324" s="3">
        <v>4</v>
      </c>
      <c r="M324" s="3">
        <v>4</v>
      </c>
      <c r="N324" s="3">
        <v>4</v>
      </c>
      <c r="O324" s="3">
        <v>3</v>
      </c>
      <c r="P324" s="3">
        <v>4</v>
      </c>
      <c r="Q324" s="3">
        <v>4</v>
      </c>
      <c r="R324" s="3">
        <v>3</v>
      </c>
      <c r="S324" s="3">
        <v>3</v>
      </c>
      <c r="T324" s="3">
        <v>3</v>
      </c>
      <c r="U324" s="11" t="s">
        <v>38</v>
      </c>
      <c r="Y324" s="11" t="s">
        <v>38</v>
      </c>
      <c r="Z324" s="11" t="s">
        <v>39</v>
      </c>
      <c r="AA324" s="11" t="s">
        <v>38</v>
      </c>
      <c r="AB324" s="11" t="s">
        <v>39</v>
      </c>
      <c r="AC324" s="11" t="s">
        <v>39</v>
      </c>
      <c r="AD324" s="1">
        <v>42207</v>
      </c>
      <c r="AE324" s="19">
        <v>42186</v>
      </c>
    </row>
    <row r="325" spans="1:31" ht="15" customHeight="1" x14ac:dyDescent="0.25">
      <c r="A325" s="11" t="s">
        <v>80</v>
      </c>
      <c r="B325" s="11" t="s">
        <v>41</v>
      </c>
      <c r="D325" s="11" t="s">
        <v>81</v>
      </c>
      <c r="F325" s="11" t="s">
        <v>81</v>
      </c>
      <c r="G325" s="73" t="s">
        <v>81</v>
      </c>
      <c r="H325" s="11" t="s">
        <v>50</v>
      </c>
      <c r="J325" s="3">
        <v>4</v>
      </c>
      <c r="K325" s="3">
        <v>3</v>
      </c>
      <c r="L325" s="3">
        <v>2</v>
      </c>
      <c r="M325" s="3">
        <v>3</v>
      </c>
      <c r="N325" s="3">
        <v>3</v>
      </c>
      <c r="O325" s="3">
        <v>4</v>
      </c>
      <c r="P325" s="3">
        <v>3</v>
      </c>
      <c r="Q325" s="3">
        <v>4</v>
      </c>
      <c r="R325" s="3">
        <v>3</v>
      </c>
      <c r="S325" s="3">
        <v>2</v>
      </c>
      <c r="T325" s="3">
        <v>2</v>
      </c>
      <c r="U325" s="11" t="s">
        <v>38</v>
      </c>
      <c r="Y325" s="11" t="s">
        <v>38</v>
      </c>
      <c r="Z325" s="11" t="s">
        <v>39</v>
      </c>
      <c r="AA325" s="11" t="s">
        <v>38</v>
      </c>
      <c r="AB325" s="11" t="s">
        <v>38</v>
      </c>
      <c r="AC325" s="11" t="s">
        <v>39</v>
      </c>
      <c r="AD325" s="1">
        <v>42200</v>
      </c>
      <c r="AE325" s="19">
        <v>42186</v>
      </c>
    </row>
    <row r="326" spans="1:31" ht="15" customHeight="1" x14ac:dyDescent="0.25">
      <c r="A326" s="11" t="s">
        <v>902</v>
      </c>
      <c r="B326" s="11" t="s">
        <v>41</v>
      </c>
      <c r="D326" s="11" t="s">
        <v>433</v>
      </c>
      <c r="F326" s="11" t="s">
        <v>895</v>
      </c>
      <c r="G326" s="11" t="s">
        <v>895</v>
      </c>
      <c r="H326" s="11" t="s">
        <v>76</v>
      </c>
      <c r="J326" s="11">
        <v>5</v>
      </c>
      <c r="K326" s="139">
        <v>5</v>
      </c>
      <c r="L326" s="139">
        <v>5</v>
      </c>
      <c r="M326" s="139">
        <v>3</v>
      </c>
      <c r="N326" s="139">
        <v>5</v>
      </c>
      <c r="O326" s="139">
        <v>5</v>
      </c>
      <c r="P326" s="139">
        <v>5</v>
      </c>
      <c r="Q326" s="139">
        <v>4</v>
      </c>
      <c r="R326" s="139">
        <v>4</v>
      </c>
      <c r="S326" s="139">
        <v>4</v>
      </c>
      <c r="T326" s="139">
        <v>5</v>
      </c>
      <c r="U326" s="139" t="s">
        <v>38</v>
      </c>
      <c r="AD326" s="1">
        <v>42222</v>
      </c>
      <c r="AE326" s="19">
        <v>42217</v>
      </c>
    </row>
    <row r="327" spans="1:31" ht="15" customHeight="1" x14ac:dyDescent="0.25">
      <c r="A327" s="11" t="s">
        <v>901</v>
      </c>
      <c r="B327" s="11" t="s">
        <v>88</v>
      </c>
      <c r="D327" s="11" t="s">
        <v>433</v>
      </c>
      <c r="F327" s="11" t="s">
        <v>900</v>
      </c>
      <c r="G327" s="91" t="s">
        <v>900</v>
      </c>
      <c r="H327" s="11" t="s">
        <v>76</v>
      </c>
      <c r="J327" s="11">
        <v>3</v>
      </c>
      <c r="K327" s="139">
        <v>4</v>
      </c>
      <c r="L327" s="139">
        <v>4</v>
      </c>
      <c r="M327" s="139">
        <v>4</v>
      </c>
      <c r="N327" s="139">
        <v>4</v>
      </c>
      <c r="O327" s="139">
        <v>5</v>
      </c>
      <c r="P327" s="139">
        <v>5</v>
      </c>
      <c r="Q327" s="139">
        <v>4</v>
      </c>
      <c r="R327" s="139">
        <v>3</v>
      </c>
      <c r="S327" s="139">
        <v>4</v>
      </c>
      <c r="T327" s="139">
        <v>4</v>
      </c>
      <c r="U327" s="139" t="s">
        <v>38</v>
      </c>
      <c r="AD327" s="1">
        <v>42222</v>
      </c>
      <c r="AE327" s="19">
        <v>42217</v>
      </c>
    </row>
    <row r="328" spans="1:31" ht="15" customHeight="1" x14ac:dyDescent="0.25">
      <c r="A328" s="11" t="s">
        <v>899</v>
      </c>
      <c r="B328" s="11" t="s">
        <v>41</v>
      </c>
      <c r="D328" s="11" t="s">
        <v>433</v>
      </c>
      <c r="F328" s="11" t="s">
        <v>893</v>
      </c>
      <c r="G328" s="89" t="s">
        <v>893</v>
      </c>
      <c r="H328" s="11" t="s">
        <v>126</v>
      </c>
      <c r="J328" s="11">
        <v>5</v>
      </c>
      <c r="K328" s="139">
        <v>4</v>
      </c>
      <c r="L328" s="139">
        <v>4</v>
      </c>
      <c r="M328" s="139">
        <v>4</v>
      </c>
      <c r="N328" s="139">
        <v>5</v>
      </c>
      <c r="O328" s="139">
        <v>5</v>
      </c>
      <c r="P328" s="139">
        <v>5</v>
      </c>
      <c r="Q328" s="139">
        <v>5</v>
      </c>
      <c r="R328" s="139">
        <v>5</v>
      </c>
      <c r="S328" s="139">
        <v>4</v>
      </c>
      <c r="T328" s="139">
        <v>5</v>
      </c>
      <c r="U328" s="139" t="s">
        <v>38</v>
      </c>
      <c r="AD328" s="1">
        <v>42222</v>
      </c>
      <c r="AE328" s="19">
        <v>42217</v>
      </c>
    </row>
    <row r="329" spans="1:31" ht="15" customHeight="1" x14ac:dyDescent="0.25">
      <c r="A329" s="11" t="s">
        <v>898</v>
      </c>
      <c r="B329" s="11" t="s">
        <v>65</v>
      </c>
      <c r="D329" s="11" t="s">
        <v>433</v>
      </c>
      <c r="F329" s="11" t="s">
        <v>897</v>
      </c>
      <c r="G329" s="11" t="s">
        <v>897</v>
      </c>
      <c r="H329" s="11" t="s">
        <v>500</v>
      </c>
      <c r="J329" s="11">
        <v>5</v>
      </c>
      <c r="K329" s="139">
        <v>5</v>
      </c>
      <c r="L329" s="139">
        <v>5</v>
      </c>
      <c r="M329" s="139">
        <v>2</v>
      </c>
      <c r="N329" s="139">
        <v>5</v>
      </c>
      <c r="O329" s="139">
        <v>5</v>
      </c>
      <c r="P329" s="139">
        <v>5</v>
      </c>
      <c r="Q329" s="139">
        <v>5</v>
      </c>
      <c r="R329" s="139">
        <v>4</v>
      </c>
      <c r="S329" s="139">
        <v>4</v>
      </c>
      <c r="T329" s="139">
        <v>4</v>
      </c>
      <c r="U329" s="139" t="s">
        <v>38</v>
      </c>
      <c r="AD329" s="1">
        <v>42223</v>
      </c>
      <c r="AE329" s="19">
        <v>42217</v>
      </c>
    </row>
    <row r="330" spans="1:31" ht="15" customHeight="1" x14ac:dyDescent="0.25">
      <c r="A330" s="11" t="s">
        <v>896</v>
      </c>
      <c r="B330" s="11" t="s">
        <v>53</v>
      </c>
      <c r="D330" s="11" t="s">
        <v>433</v>
      </c>
      <c r="F330" s="11" t="s">
        <v>895</v>
      </c>
      <c r="G330" s="92" t="s">
        <v>895</v>
      </c>
      <c r="H330" s="11" t="s">
        <v>126</v>
      </c>
      <c r="J330" s="11">
        <v>5</v>
      </c>
      <c r="K330" s="139">
        <v>5</v>
      </c>
      <c r="L330" s="139">
        <v>5</v>
      </c>
      <c r="M330" s="139">
        <v>5</v>
      </c>
      <c r="N330" s="139">
        <v>5</v>
      </c>
      <c r="O330" s="139">
        <v>5</v>
      </c>
      <c r="P330" s="139">
        <v>5</v>
      </c>
      <c r="Q330" s="139">
        <v>5</v>
      </c>
      <c r="R330" s="139">
        <v>5</v>
      </c>
      <c r="S330" s="139">
        <v>5</v>
      </c>
      <c r="T330" s="139">
        <v>5</v>
      </c>
      <c r="U330" s="139" t="s">
        <v>38</v>
      </c>
      <c r="AD330" s="1">
        <v>42224</v>
      </c>
      <c r="AE330" s="19">
        <v>42217</v>
      </c>
    </row>
    <row r="331" spans="1:31" ht="15" customHeight="1" x14ac:dyDescent="0.25">
      <c r="A331" s="11" t="s">
        <v>894</v>
      </c>
      <c r="B331" s="11" t="s">
        <v>53</v>
      </c>
      <c r="D331" s="11" t="s">
        <v>433</v>
      </c>
      <c r="F331" s="11" t="s">
        <v>893</v>
      </c>
      <c r="G331" s="77" t="s">
        <v>893</v>
      </c>
      <c r="H331" s="11" t="s">
        <v>126</v>
      </c>
      <c r="J331" s="11">
        <v>4</v>
      </c>
      <c r="K331" s="139">
        <v>4</v>
      </c>
      <c r="L331" s="139">
        <v>4</v>
      </c>
      <c r="M331" s="139">
        <v>2</v>
      </c>
      <c r="N331" s="139">
        <v>5</v>
      </c>
      <c r="O331" s="139">
        <v>5</v>
      </c>
      <c r="P331" s="139">
        <v>5</v>
      </c>
      <c r="Q331" s="139">
        <v>5</v>
      </c>
      <c r="R331" s="139">
        <v>4</v>
      </c>
      <c r="S331" s="139">
        <v>5</v>
      </c>
      <c r="T331" s="139">
        <v>4</v>
      </c>
      <c r="U331" s="139" t="s">
        <v>38</v>
      </c>
      <c r="AD331" s="1">
        <v>42225</v>
      </c>
      <c r="AE331" s="19">
        <v>42217</v>
      </c>
    </row>
    <row r="332" spans="1:31" ht="15" customHeight="1" x14ac:dyDescent="0.25">
      <c r="A332" s="11" t="s">
        <v>892</v>
      </c>
      <c r="B332" s="11" t="s">
        <v>30</v>
      </c>
      <c r="D332" s="11" t="s">
        <v>433</v>
      </c>
      <c r="F332" s="11" t="s">
        <v>891</v>
      </c>
      <c r="G332" s="98" t="s">
        <v>891</v>
      </c>
      <c r="H332" s="11" t="s">
        <v>500</v>
      </c>
      <c r="J332" s="11">
        <v>1</v>
      </c>
      <c r="K332" s="139">
        <v>1</v>
      </c>
      <c r="L332" s="139">
        <v>3</v>
      </c>
      <c r="M332" s="139">
        <v>2</v>
      </c>
      <c r="N332" s="139">
        <v>2</v>
      </c>
      <c r="O332" s="139">
        <v>2</v>
      </c>
      <c r="P332" s="139">
        <v>2</v>
      </c>
      <c r="Q332" s="139">
        <v>3</v>
      </c>
      <c r="R332" s="139">
        <v>2</v>
      </c>
      <c r="S332" s="139">
        <v>3</v>
      </c>
      <c r="T332" s="139">
        <v>2</v>
      </c>
      <c r="U332" s="139" t="s">
        <v>38</v>
      </c>
      <c r="AD332" s="1">
        <v>42225</v>
      </c>
      <c r="AE332" s="19">
        <v>42217</v>
      </c>
    </row>
    <row r="333" spans="1:31" ht="15" customHeight="1" x14ac:dyDescent="0.25">
      <c r="A333" s="11" t="s">
        <v>890</v>
      </c>
      <c r="B333" s="11" t="s">
        <v>65</v>
      </c>
      <c r="D333" s="11" t="s">
        <v>433</v>
      </c>
      <c r="F333" s="11" t="s">
        <v>942</v>
      </c>
      <c r="G333" s="105" t="s">
        <v>940</v>
      </c>
      <c r="H333" s="11" t="s">
        <v>132</v>
      </c>
      <c r="J333" s="11">
        <v>5</v>
      </c>
      <c r="K333" s="139">
        <v>5</v>
      </c>
      <c r="L333" s="139">
        <v>4</v>
      </c>
      <c r="M333" s="139">
        <v>3</v>
      </c>
      <c r="N333" s="139">
        <v>5</v>
      </c>
      <c r="O333" s="139">
        <v>5</v>
      </c>
      <c r="P333" s="139">
        <v>5</v>
      </c>
      <c r="Q333" s="139">
        <v>5</v>
      </c>
      <c r="R333" s="139">
        <v>4</v>
      </c>
      <c r="S333" s="139">
        <v>4</v>
      </c>
      <c r="T333" s="139">
        <v>4</v>
      </c>
      <c r="U333" s="139" t="s">
        <v>38</v>
      </c>
      <c r="AD333" s="1">
        <v>42226</v>
      </c>
      <c r="AE333" s="19">
        <v>42217</v>
      </c>
    </row>
    <row r="334" spans="1:31" ht="15" customHeight="1" x14ac:dyDescent="0.25">
      <c r="A334" s="11" t="s">
        <v>889</v>
      </c>
      <c r="B334" s="11" t="s">
        <v>41</v>
      </c>
      <c r="D334" s="11" t="s">
        <v>433</v>
      </c>
      <c r="F334" s="11" t="s">
        <v>888</v>
      </c>
      <c r="G334" s="97" t="s">
        <v>888</v>
      </c>
      <c r="H334" s="11" t="s">
        <v>76</v>
      </c>
      <c r="J334" s="11">
        <v>5</v>
      </c>
      <c r="K334" s="139">
        <v>5</v>
      </c>
      <c r="L334" s="139">
        <v>5</v>
      </c>
      <c r="M334" s="139">
        <v>2</v>
      </c>
      <c r="N334" s="139">
        <v>4</v>
      </c>
      <c r="O334" s="139">
        <v>4</v>
      </c>
      <c r="P334" s="139">
        <v>4</v>
      </c>
      <c r="Q334" s="139">
        <v>5</v>
      </c>
      <c r="R334" s="139">
        <v>4</v>
      </c>
      <c r="S334" s="139">
        <v>5</v>
      </c>
      <c r="T334" s="139">
        <v>5</v>
      </c>
      <c r="U334" s="139" t="s">
        <v>38</v>
      </c>
      <c r="AD334" s="1">
        <v>42226</v>
      </c>
      <c r="AE334" s="19">
        <v>42217</v>
      </c>
    </row>
    <row r="335" spans="1:31" ht="15" customHeight="1" x14ac:dyDescent="0.25">
      <c r="A335" s="11" t="s">
        <v>887</v>
      </c>
      <c r="B335" s="11" t="s">
        <v>88</v>
      </c>
      <c r="D335" s="11" t="s">
        <v>433</v>
      </c>
      <c r="F335" s="11" t="s">
        <v>886</v>
      </c>
      <c r="G335" s="78" t="s">
        <v>886</v>
      </c>
      <c r="H335" s="11" t="s">
        <v>132</v>
      </c>
      <c r="J335" s="11">
        <v>5</v>
      </c>
      <c r="K335" s="139">
        <v>5</v>
      </c>
      <c r="L335" s="139">
        <v>4</v>
      </c>
      <c r="M335" s="139">
        <v>4</v>
      </c>
      <c r="N335" s="139">
        <v>5</v>
      </c>
      <c r="O335" s="139">
        <v>4</v>
      </c>
      <c r="P335" s="139">
        <v>5</v>
      </c>
      <c r="Q335" s="139">
        <v>4</v>
      </c>
      <c r="R335" s="139">
        <v>4</v>
      </c>
      <c r="S335" s="139">
        <v>5</v>
      </c>
      <c r="T335" s="139">
        <v>4</v>
      </c>
      <c r="U335" s="139" t="s">
        <v>38</v>
      </c>
      <c r="AD335" s="1">
        <v>42226</v>
      </c>
      <c r="AE335" s="19">
        <v>42217</v>
      </c>
    </row>
    <row r="336" spans="1:31" ht="15" customHeight="1" x14ac:dyDescent="0.25">
      <c r="A336" s="11" t="s">
        <v>885</v>
      </c>
      <c r="B336" s="11" t="s">
        <v>47</v>
      </c>
      <c r="D336" s="11" t="s">
        <v>433</v>
      </c>
      <c r="F336" s="11" t="s">
        <v>884</v>
      </c>
      <c r="G336" s="94" t="s">
        <v>884</v>
      </c>
      <c r="H336" s="11" t="s">
        <v>126</v>
      </c>
      <c r="J336" s="11">
        <v>4</v>
      </c>
      <c r="K336" s="139">
        <v>4</v>
      </c>
      <c r="L336" s="139">
        <v>4</v>
      </c>
      <c r="M336" s="139">
        <v>3</v>
      </c>
      <c r="N336" s="139">
        <v>4</v>
      </c>
      <c r="O336" s="139">
        <v>4</v>
      </c>
      <c r="P336" s="139">
        <v>5</v>
      </c>
      <c r="Q336" s="139">
        <v>5</v>
      </c>
      <c r="R336" s="139">
        <v>4</v>
      </c>
      <c r="S336" s="139">
        <v>4</v>
      </c>
      <c r="T336" s="139">
        <v>4</v>
      </c>
      <c r="U336" s="139" t="s">
        <v>38</v>
      </c>
      <c r="AD336" s="1">
        <v>42232</v>
      </c>
      <c r="AE336" s="19">
        <v>42217</v>
      </c>
    </row>
    <row r="337" spans="1:31" ht="15" customHeight="1" x14ac:dyDescent="0.25">
      <c r="A337" s="11" t="s">
        <v>883</v>
      </c>
      <c r="B337" s="11" t="s">
        <v>56</v>
      </c>
      <c r="D337" s="11" t="s">
        <v>433</v>
      </c>
      <c r="F337" s="11" t="s">
        <v>882</v>
      </c>
      <c r="G337" s="98" t="s">
        <v>882</v>
      </c>
      <c r="H337" s="11" t="s">
        <v>129</v>
      </c>
      <c r="J337" s="11">
        <v>5</v>
      </c>
      <c r="K337" s="139">
        <v>5</v>
      </c>
      <c r="L337" s="139">
        <v>4</v>
      </c>
      <c r="M337" s="139">
        <v>2</v>
      </c>
      <c r="N337" s="139">
        <v>4</v>
      </c>
      <c r="O337" s="139">
        <v>4</v>
      </c>
      <c r="P337" s="139">
        <v>5</v>
      </c>
      <c r="Q337" s="139">
        <v>5</v>
      </c>
      <c r="R337" s="139">
        <v>4</v>
      </c>
      <c r="S337" s="139">
        <v>4</v>
      </c>
      <c r="T337" s="139">
        <v>4</v>
      </c>
      <c r="U337" s="139" t="s">
        <v>38</v>
      </c>
      <c r="AD337" s="1">
        <v>42236</v>
      </c>
      <c r="AE337" s="19">
        <v>42217</v>
      </c>
    </row>
    <row r="338" spans="1:31" ht="15" customHeight="1" x14ac:dyDescent="0.25">
      <c r="A338" s="11" t="s">
        <v>881</v>
      </c>
      <c r="B338" s="11" t="s">
        <v>56</v>
      </c>
      <c r="D338" s="11" t="s">
        <v>433</v>
      </c>
      <c r="F338" s="11" t="s">
        <v>880</v>
      </c>
      <c r="G338" s="90" t="s">
        <v>1744</v>
      </c>
      <c r="H338" s="11" t="s">
        <v>129</v>
      </c>
      <c r="J338" s="11">
        <v>5</v>
      </c>
      <c r="K338" s="139">
        <v>5</v>
      </c>
      <c r="L338" s="139">
        <v>5</v>
      </c>
      <c r="M338" s="139">
        <v>4</v>
      </c>
      <c r="N338" s="139">
        <v>5</v>
      </c>
      <c r="O338" s="139">
        <v>4</v>
      </c>
      <c r="P338" s="139">
        <v>4</v>
      </c>
      <c r="Q338" s="139">
        <v>5</v>
      </c>
      <c r="R338" s="139">
        <v>4</v>
      </c>
      <c r="S338" s="139">
        <v>4</v>
      </c>
      <c r="T338" s="139">
        <v>5</v>
      </c>
      <c r="U338" s="139" t="s">
        <v>38</v>
      </c>
      <c r="AD338" s="1">
        <v>42242</v>
      </c>
      <c r="AE338" s="19">
        <v>42217</v>
      </c>
    </row>
    <row r="339" spans="1:31" ht="15" customHeight="1" x14ac:dyDescent="0.25">
      <c r="A339" s="11" t="s">
        <v>879</v>
      </c>
      <c r="B339" s="11" t="s">
        <v>41</v>
      </c>
      <c r="D339" s="11" t="s">
        <v>433</v>
      </c>
      <c r="F339" s="11" t="s">
        <v>878</v>
      </c>
      <c r="G339" s="11" t="s">
        <v>878</v>
      </c>
      <c r="H339" s="11" t="s">
        <v>126</v>
      </c>
      <c r="J339" s="11">
        <v>5</v>
      </c>
      <c r="K339" s="139">
        <v>5</v>
      </c>
      <c r="L339" s="139">
        <v>5</v>
      </c>
      <c r="M339" s="139">
        <v>4</v>
      </c>
      <c r="N339" s="139">
        <v>5</v>
      </c>
      <c r="O339" s="139">
        <v>5</v>
      </c>
      <c r="P339" s="139">
        <v>5</v>
      </c>
      <c r="Q339" s="139">
        <v>5</v>
      </c>
      <c r="R339" s="139">
        <v>4</v>
      </c>
      <c r="S339" s="139">
        <v>5</v>
      </c>
      <c r="T339" s="139">
        <v>5</v>
      </c>
      <c r="U339" s="139" t="s">
        <v>38</v>
      </c>
      <c r="AD339" s="1">
        <v>42245</v>
      </c>
      <c r="AE339" s="19">
        <v>42217</v>
      </c>
    </row>
    <row r="340" spans="1:31" ht="15" customHeight="1" x14ac:dyDescent="0.25">
      <c r="A340" s="11" t="s">
        <v>876</v>
      </c>
      <c r="B340" s="11" t="s">
        <v>65</v>
      </c>
      <c r="D340" s="11" t="s">
        <v>433</v>
      </c>
      <c r="F340" s="11" t="s">
        <v>943</v>
      </c>
      <c r="G340" s="100" t="s">
        <v>941</v>
      </c>
      <c r="H340" s="11" t="s">
        <v>132</v>
      </c>
      <c r="J340" s="11">
        <v>4</v>
      </c>
      <c r="K340" s="139">
        <v>4</v>
      </c>
      <c r="L340" s="139">
        <v>4</v>
      </c>
      <c r="M340" s="139">
        <v>3</v>
      </c>
      <c r="N340" s="139">
        <v>4</v>
      </c>
      <c r="O340" s="139">
        <v>3</v>
      </c>
      <c r="P340" s="139">
        <v>4</v>
      </c>
      <c r="Q340" s="139">
        <v>4</v>
      </c>
      <c r="R340" s="139">
        <v>4</v>
      </c>
      <c r="S340" s="139">
        <v>4</v>
      </c>
      <c r="T340" s="139">
        <v>4</v>
      </c>
      <c r="U340" s="139" t="s">
        <v>38</v>
      </c>
      <c r="AD340" s="1">
        <v>42247</v>
      </c>
      <c r="AE340" s="19">
        <v>42217</v>
      </c>
    </row>
    <row r="341" spans="1:31" ht="15" customHeight="1" x14ac:dyDescent="0.25">
      <c r="A341" s="11" t="s">
        <v>875</v>
      </c>
      <c r="B341" s="11" t="s">
        <v>53</v>
      </c>
      <c r="D341" s="11" t="s">
        <v>433</v>
      </c>
      <c r="F341" s="11" t="s">
        <v>874</v>
      </c>
      <c r="G341" s="82" t="s">
        <v>874</v>
      </c>
      <c r="H341" s="11" t="s">
        <v>135</v>
      </c>
      <c r="J341" s="11">
        <v>4</v>
      </c>
      <c r="K341" s="139">
        <v>4</v>
      </c>
      <c r="L341" s="139">
        <v>5</v>
      </c>
      <c r="M341" s="139">
        <v>3</v>
      </c>
      <c r="N341" s="139">
        <v>4</v>
      </c>
      <c r="O341" s="139">
        <v>5</v>
      </c>
      <c r="P341" s="139">
        <v>5</v>
      </c>
      <c r="Q341" s="139">
        <v>5</v>
      </c>
      <c r="R341" s="139">
        <v>4</v>
      </c>
      <c r="S341" s="139">
        <v>5</v>
      </c>
      <c r="T341" s="139">
        <v>1</v>
      </c>
      <c r="U341" s="139" t="s">
        <v>38</v>
      </c>
      <c r="AD341" s="1">
        <v>42249</v>
      </c>
      <c r="AE341" s="19">
        <v>42217</v>
      </c>
    </row>
    <row r="342" spans="1:31" ht="15" customHeight="1" x14ac:dyDescent="0.25">
      <c r="A342" s="11" t="s">
        <v>872</v>
      </c>
      <c r="B342" s="11" t="s">
        <v>65</v>
      </c>
      <c r="D342" s="11" t="s">
        <v>433</v>
      </c>
      <c r="F342" s="11" t="s">
        <v>944</v>
      </c>
      <c r="G342" s="101" t="s">
        <v>939</v>
      </c>
      <c r="H342" s="11" t="s">
        <v>149</v>
      </c>
      <c r="J342" s="11">
        <v>5</v>
      </c>
      <c r="K342" s="139">
        <v>5</v>
      </c>
      <c r="L342" s="139">
        <v>5</v>
      </c>
      <c r="M342" s="139">
        <v>5</v>
      </c>
      <c r="N342" s="139">
        <v>4</v>
      </c>
      <c r="O342" s="139">
        <v>5</v>
      </c>
      <c r="P342" s="139">
        <v>5</v>
      </c>
      <c r="Q342" s="139">
        <v>4</v>
      </c>
      <c r="R342" s="139">
        <v>5</v>
      </c>
      <c r="S342" s="139">
        <v>3</v>
      </c>
      <c r="T342" s="139">
        <v>5</v>
      </c>
      <c r="U342" s="139" t="s">
        <v>38</v>
      </c>
      <c r="AD342" s="1">
        <v>42250</v>
      </c>
      <c r="AE342" s="19">
        <v>42217</v>
      </c>
    </row>
    <row r="343" spans="1:31" ht="15" customHeight="1" x14ac:dyDescent="0.25">
      <c r="A343" s="11" t="s">
        <v>871</v>
      </c>
      <c r="B343" s="11" t="s">
        <v>65</v>
      </c>
      <c r="D343" s="11" t="s">
        <v>433</v>
      </c>
      <c r="F343" s="11" t="s">
        <v>456</v>
      </c>
      <c r="G343" s="102" t="s">
        <v>592</v>
      </c>
      <c r="H343" s="11" t="s">
        <v>132</v>
      </c>
      <c r="J343" s="11">
        <v>4</v>
      </c>
      <c r="K343" s="139">
        <v>4</v>
      </c>
      <c r="L343" s="139">
        <v>4</v>
      </c>
      <c r="M343" s="139">
        <v>4</v>
      </c>
      <c r="N343" s="139">
        <v>4</v>
      </c>
      <c r="O343" s="139">
        <v>4</v>
      </c>
      <c r="P343" s="139">
        <v>4</v>
      </c>
      <c r="Q343" s="139">
        <v>3</v>
      </c>
      <c r="R343" s="139">
        <v>4</v>
      </c>
      <c r="S343" s="139">
        <v>4</v>
      </c>
      <c r="T343" s="139">
        <v>4</v>
      </c>
      <c r="U343" s="139" t="s">
        <v>38</v>
      </c>
      <c r="AD343" s="1">
        <v>42250</v>
      </c>
      <c r="AE343" s="19">
        <v>42217</v>
      </c>
    </row>
    <row r="344" spans="1:31" ht="15" customHeight="1" x14ac:dyDescent="0.25">
      <c r="A344" s="11" t="s">
        <v>869</v>
      </c>
      <c r="B344" s="11" t="s">
        <v>109</v>
      </c>
      <c r="D344" s="11" t="s">
        <v>42</v>
      </c>
      <c r="F344" s="11" t="s">
        <v>945</v>
      </c>
      <c r="G344" s="149" t="s">
        <v>42</v>
      </c>
      <c r="H344" s="11" t="s">
        <v>135</v>
      </c>
      <c r="J344" s="11">
        <v>5</v>
      </c>
      <c r="K344" s="139">
        <v>5</v>
      </c>
      <c r="L344" s="139">
        <v>5</v>
      </c>
      <c r="M344" s="139">
        <v>5</v>
      </c>
      <c r="N344" s="139">
        <v>5</v>
      </c>
      <c r="O344" s="139">
        <v>5</v>
      </c>
      <c r="P344" s="139">
        <v>5</v>
      </c>
      <c r="Q344" s="139">
        <v>5</v>
      </c>
      <c r="R344" s="139">
        <v>5</v>
      </c>
      <c r="S344" s="139">
        <v>4</v>
      </c>
      <c r="T344" s="139">
        <v>1</v>
      </c>
      <c r="U344" s="139" t="s">
        <v>38</v>
      </c>
      <c r="AD344" s="1" t="s">
        <v>831</v>
      </c>
      <c r="AE344" s="19">
        <v>42217</v>
      </c>
    </row>
    <row r="345" spans="1:31" ht="15" customHeight="1" x14ac:dyDescent="0.25">
      <c r="A345" s="11" t="s">
        <v>868</v>
      </c>
      <c r="B345" s="11" t="s">
        <v>56</v>
      </c>
      <c r="D345" s="11" t="s">
        <v>81</v>
      </c>
      <c r="F345" s="11" t="s">
        <v>867</v>
      </c>
      <c r="G345" s="197" t="s">
        <v>81</v>
      </c>
      <c r="H345" s="11" t="s">
        <v>129</v>
      </c>
      <c r="J345" s="11">
        <v>4</v>
      </c>
      <c r="K345" s="139">
        <v>4</v>
      </c>
      <c r="L345" s="139">
        <v>5</v>
      </c>
      <c r="M345" s="139">
        <v>3</v>
      </c>
      <c r="N345" s="139">
        <v>4</v>
      </c>
      <c r="O345" s="139">
        <v>3</v>
      </c>
      <c r="P345" s="139">
        <v>4</v>
      </c>
      <c r="Q345" s="139">
        <v>5</v>
      </c>
      <c r="R345" s="139">
        <v>4</v>
      </c>
      <c r="S345" s="139">
        <v>1</v>
      </c>
      <c r="T345" s="139">
        <v>3</v>
      </c>
      <c r="U345" s="139" t="s">
        <v>38</v>
      </c>
      <c r="AD345" s="1" t="s">
        <v>831</v>
      </c>
      <c r="AE345" s="19">
        <v>42217</v>
      </c>
    </row>
    <row r="346" spans="1:31" ht="15" customHeight="1" x14ac:dyDescent="0.25">
      <c r="A346" s="11" t="s">
        <v>866</v>
      </c>
      <c r="B346" s="11" t="s">
        <v>65</v>
      </c>
      <c r="D346" s="11" t="s">
        <v>48</v>
      </c>
      <c r="F346" s="11" t="s">
        <v>85</v>
      </c>
      <c r="G346" s="93" t="s">
        <v>113</v>
      </c>
      <c r="H346" s="11" t="s">
        <v>135</v>
      </c>
      <c r="J346" s="11">
        <v>4</v>
      </c>
      <c r="K346" s="139">
        <v>4</v>
      </c>
      <c r="L346" s="139">
        <v>3</v>
      </c>
      <c r="M346" s="139">
        <v>3</v>
      </c>
      <c r="N346" s="139">
        <v>3</v>
      </c>
      <c r="O346" s="139">
        <v>3</v>
      </c>
      <c r="P346" s="139">
        <v>3</v>
      </c>
      <c r="Q346" s="139">
        <v>3</v>
      </c>
      <c r="R346" s="139">
        <v>2</v>
      </c>
      <c r="S346" s="139">
        <v>2</v>
      </c>
      <c r="T346" s="139">
        <v>4</v>
      </c>
      <c r="U346" s="139" t="s">
        <v>38</v>
      </c>
      <c r="AD346" s="1" t="s">
        <v>831</v>
      </c>
      <c r="AE346" s="19">
        <v>42217</v>
      </c>
    </row>
    <row r="347" spans="1:31" ht="15" customHeight="1" x14ac:dyDescent="0.25">
      <c r="A347" s="11" t="s">
        <v>865</v>
      </c>
      <c r="B347" s="11" t="s">
        <v>109</v>
      </c>
      <c r="D347" s="11" t="s">
        <v>42</v>
      </c>
      <c r="F347" s="11" t="s">
        <v>946</v>
      </c>
      <c r="G347" s="149" t="s">
        <v>42</v>
      </c>
      <c r="H347" s="11" t="s">
        <v>129</v>
      </c>
      <c r="J347" s="11">
        <v>4</v>
      </c>
      <c r="K347" s="139">
        <v>4</v>
      </c>
      <c r="L347" s="139">
        <v>4</v>
      </c>
      <c r="M347" s="139">
        <v>4</v>
      </c>
      <c r="N347" s="139">
        <v>4</v>
      </c>
      <c r="O347" s="139">
        <v>4</v>
      </c>
      <c r="P347" s="139">
        <v>4</v>
      </c>
      <c r="Q347" s="139">
        <v>4</v>
      </c>
      <c r="R347" s="139">
        <v>4</v>
      </c>
      <c r="S347" s="139">
        <v>4</v>
      </c>
      <c r="T347" s="139">
        <v>4</v>
      </c>
      <c r="U347" s="139" t="s">
        <v>38</v>
      </c>
      <c r="AD347" s="1" t="s">
        <v>831</v>
      </c>
      <c r="AE347" s="19">
        <v>42217</v>
      </c>
    </row>
    <row r="348" spans="1:31" ht="15" customHeight="1" x14ac:dyDescent="0.25">
      <c r="A348" s="11" t="s">
        <v>864</v>
      </c>
      <c r="B348" s="11" t="s">
        <v>56</v>
      </c>
      <c r="D348" s="11" t="s">
        <v>48</v>
      </c>
      <c r="F348" s="11" t="s">
        <v>947</v>
      </c>
      <c r="G348" s="11" t="s">
        <v>158</v>
      </c>
      <c r="H348" s="11" t="s">
        <v>149</v>
      </c>
      <c r="J348" s="11">
        <v>4</v>
      </c>
      <c r="K348" s="139">
        <v>5</v>
      </c>
      <c r="L348" s="139">
        <v>4</v>
      </c>
      <c r="M348" s="139">
        <v>5</v>
      </c>
      <c r="N348" s="139">
        <v>5</v>
      </c>
      <c r="O348" s="139">
        <v>5</v>
      </c>
      <c r="P348" s="139">
        <v>5</v>
      </c>
      <c r="Q348" s="139">
        <v>5</v>
      </c>
      <c r="R348" s="139">
        <v>3</v>
      </c>
      <c r="S348" s="139">
        <v>2</v>
      </c>
      <c r="T348" s="139">
        <v>4</v>
      </c>
      <c r="U348" s="139" t="s">
        <v>38</v>
      </c>
      <c r="AD348" s="1" t="s">
        <v>831</v>
      </c>
      <c r="AE348" s="19">
        <v>42217</v>
      </c>
    </row>
    <row r="349" spans="1:31" ht="15" customHeight="1" x14ac:dyDescent="0.25">
      <c r="A349" s="11" t="s">
        <v>863</v>
      </c>
      <c r="B349" s="11" t="s">
        <v>41</v>
      </c>
      <c r="D349" s="11" t="s">
        <v>31</v>
      </c>
      <c r="F349" s="11" t="s">
        <v>151</v>
      </c>
      <c r="G349" s="11" t="s">
        <v>711</v>
      </c>
      <c r="H349" s="11" t="s">
        <v>149</v>
      </c>
      <c r="J349" s="11">
        <v>5</v>
      </c>
      <c r="K349" s="139">
        <v>5</v>
      </c>
      <c r="L349" s="139">
        <v>4</v>
      </c>
      <c r="M349" s="139">
        <v>5</v>
      </c>
      <c r="N349" s="139">
        <v>5</v>
      </c>
      <c r="O349" s="139">
        <v>5</v>
      </c>
      <c r="P349" s="139">
        <v>5</v>
      </c>
      <c r="Q349" s="139">
        <v>5</v>
      </c>
      <c r="R349" s="139">
        <v>5</v>
      </c>
      <c r="S349" s="139">
        <v>5</v>
      </c>
      <c r="T349" s="139">
        <v>5</v>
      </c>
      <c r="U349" s="139" t="s">
        <v>38</v>
      </c>
      <c r="AD349" s="1" t="s">
        <v>831</v>
      </c>
      <c r="AE349" s="19">
        <v>42217</v>
      </c>
    </row>
    <row r="350" spans="1:31" ht="15" customHeight="1" x14ac:dyDescent="0.25">
      <c r="A350" s="11" t="s">
        <v>862</v>
      </c>
      <c r="B350" s="11" t="s">
        <v>53</v>
      </c>
      <c r="D350" s="11" t="s">
        <v>48</v>
      </c>
      <c r="F350" s="11" t="s">
        <v>158</v>
      </c>
      <c r="G350" s="85" t="s">
        <v>158</v>
      </c>
      <c r="H350" s="11" t="s">
        <v>126</v>
      </c>
      <c r="J350" s="11">
        <v>4</v>
      </c>
      <c r="K350" s="139">
        <v>5</v>
      </c>
      <c r="L350" s="139">
        <v>4</v>
      </c>
      <c r="M350" s="139">
        <v>4</v>
      </c>
      <c r="N350" s="139">
        <v>4</v>
      </c>
      <c r="O350" s="139">
        <v>4</v>
      </c>
      <c r="P350" s="139">
        <v>4</v>
      </c>
      <c r="Q350" s="139">
        <v>4</v>
      </c>
      <c r="R350" s="139">
        <v>4</v>
      </c>
      <c r="S350" s="139">
        <v>4</v>
      </c>
      <c r="T350" s="139">
        <v>4</v>
      </c>
      <c r="U350" s="139" t="s">
        <v>38</v>
      </c>
      <c r="AD350" s="1" t="s">
        <v>831</v>
      </c>
      <c r="AE350" s="19">
        <v>42217</v>
      </c>
    </row>
    <row r="351" spans="1:31" ht="15" customHeight="1" x14ac:dyDescent="0.25">
      <c r="A351" s="11" t="s">
        <v>861</v>
      </c>
      <c r="B351" s="11" t="s">
        <v>73</v>
      </c>
      <c r="C351" s="11" t="s">
        <v>792</v>
      </c>
      <c r="D351" s="11" t="s">
        <v>31</v>
      </c>
      <c r="F351" s="11" t="s">
        <v>948</v>
      </c>
      <c r="G351" s="86" t="s">
        <v>584</v>
      </c>
      <c r="H351" s="11" t="s">
        <v>129</v>
      </c>
      <c r="J351" s="11">
        <v>3</v>
      </c>
      <c r="K351" s="139">
        <v>3</v>
      </c>
      <c r="L351" s="139">
        <v>3</v>
      </c>
      <c r="M351" s="139">
        <v>3</v>
      </c>
      <c r="N351" s="139">
        <v>3</v>
      </c>
      <c r="O351" s="139">
        <v>4</v>
      </c>
      <c r="P351" s="139">
        <v>4</v>
      </c>
      <c r="Q351" s="139">
        <v>4</v>
      </c>
      <c r="R351" s="139">
        <v>4</v>
      </c>
      <c r="S351" s="139">
        <v>3</v>
      </c>
      <c r="T351" s="139">
        <v>3</v>
      </c>
      <c r="U351" s="139" t="s">
        <v>38</v>
      </c>
      <c r="AD351" s="1" t="s">
        <v>831</v>
      </c>
      <c r="AE351" s="19">
        <v>42217</v>
      </c>
    </row>
    <row r="352" spans="1:31" ht="15" customHeight="1" x14ac:dyDescent="0.25">
      <c r="A352" s="11" t="s">
        <v>860</v>
      </c>
      <c r="B352" s="11" t="s">
        <v>68</v>
      </c>
      <c r="D352" s="11" t="s">
        <v>42</v>
      </c>
      <c r="F352" s="11" t="s">
        <v>949</v>
      </c>
      <c r="G352" s="80" t="s">
        <v>711</v>
      </c>
      <c r="H352" s="11" t="s">
        <v>129</v>
      </c>
      <c r="J352" s="11">
        <v>5</v>
      </c>
      <c r="K352" s="139">
        <v>5</v>
      </c>
      <c r="L352" s="139">
        <v>4</v>
      </c>
      <c r="M352" s="139">
        <v>3</v>
      </c>
      <c r="N352" s="139">
        <v>5</v>
      </c>
      <c r="O352" s="139">
        <v>5</v>
      </c>
      <c r="P352" s="139">
        <v>4</v>
      </c>
      <c r="Q352" s="139">
        <v>4</v>
      </c>
      <c r="R352" s="139">
        <v>4</v>
      </c>
      <c r="S352" s="139">
        <v>4</v>
      </c>
      <c r="T352" s="139">
        <v>4</v>
      </c>
      <c r="U352" s="139" t="s">
        <v>38</v>
      </c>
      <c r="AD352" s="1" t="s">
        <v>831</v>
      </c>
      <c r="AE352" s="19">
        <v>42217</v>
      </c>
    </row>
    <row r="353" spans="1:31" ht="15" customHeight="1" x14ac:dyDescent="0.25">
      <c r="A353" s="11" t="s">
        <v>859</v>
      </c>
      <c r="B353" s="11" t="s">
        <v>68</v>
      </c>
      <c r="D353" s="11" t="s">
        <v>31</v>
      </c>
      <c r="F353" s="11" t="s">
        <v>599</v>
      </c>
      <c r="G353" s="130" t="s">
        <v>599</v>
      </c>
      <c r="H353" s="11" t="s">
        <v>135</v>
      </c>
      <c r="J353" s="11">
        <v>4</v>
      </c>
      <c r="K353" s="139">
        <v>4</v>
      </c>
      <c r="L353" s="139">
        <v>4</v>
      </c>
      <c r="M353" s="139">
        <v>3</v>
      </c>
      <c r="N353" s="139">
        <v>5</v>
      </c>
      <c r="O353" s="139">
        <v>5</v>
      </c>
      <c r="P353" s="139">
        <v>5</v>
      </c>
      <c r="Q353" s="139">
        <v>5</v>
      </c>
      <c r="R353" s="139">
        <v>4</v>
      </c>
      <c r="S353" s="139">
        <v>2</v>
      </c>
      <c r="T353" s="139">
        <v>4</v>
      </c>
      <c r="U353" s="139" t="s">
        <v>38</v>
      </c>
      <c r="AD353" s="1" t="s">
        <v>831</v>
      </c>
      <c r="AE353" s="19">
        <v>42217</v>
      </c>
    </row>
    <row r="354" spans="1:31" ht="15" customHeight="1" x14ac:dyDescent="0.25">
      <c r="A354" s="11" t="s">
        <v>858</v>
      </c>
      <c r="B354" s="11" t="s">
        <v>30</v>
      </c>
      <c r="D354" s="11" t="s">
        <v>48</v>
      </c>
      <c r="F354" s="11" t="s">
        <v>950</v>
      </c>
      <c r="G354" s="197" t="s">
        <v>158</v>
      </c>
      <c r="H354" s="11" t="s">
        <v>132</v>
      </c>
      <c r="J354" s="11">
        <v>5</v>
      </c>
      <c r="K354" s="139">
        <v>5</v>
      </c>
      <c r="L354" s="139">
        <v>5</v>
      </c>
      <c r="M354" s="139">
        <v>5</v>
      </c>
      <c r="N354" s="139">
        <v>5</v>
      </c>
      <c r="O354" s="139">
        <v>5</v>
      </c>
      <c r="P354" s="139">
        <v>5</v>
      </c>
      <c r="Q354" s="139">
        <v>5</v>
      </c>
      <c r="R354" s="139">
        <v>4</v>
      </c>
      <c r="S354" s="139">
        <v>4</v>
      </c>
      <c r="T354" s="139">
        <v>4</v>
      </c>
      <c r="U354" s="139" t="s">
        <v>38</v>
      </c>
      <c r="AD354" s="1" t="s">
        <v>831</v>
      </c>
      <c r="AE354" s="19">
        <v>42217</v>
      </c>
    </row>
    <row r="355" spans="1:31" ht="15" customHeight="1" x14ac:dyDescent="0.25">
      <c r="A355" s="11" t="s">
        <v>857</v>
      </c>
      <c r="B355" s="11" t="s">
        <v>65</v>
      </c>
      <c r="D355" s="11" t="s">
        <v>31</v>
      </c>
      <c r="F355" s="11" t="s">
        <v>951</v>
      </c>
      <c r="G355" s="130" t="s">
        <v>614</v>
      </c>
      <c r="H355" s="11" t="s">
        <v>149</v>
      </c>
      <c r="J355" s="11">
        <v>5</v>
      </c>
      <c r="K355" s="139">
        <v>5</v>
      </c>
      <c r="L355" s="139">
        <v>5</v>
      </c>
      <c r="M355" s="139">
        <v>5</v>
      </c>
      <c r="N355" s="139">
        <v>5</v>
      </c>
      <c r="O355" s="139">
        <v>5</v>
      </c>
      <c r="P355" s="139">
        <v>5</v>
      </c>
      <c r="Q355" s="139">
        <v>5</v>
      </c>
      <c r="R355" s="139">
        <v>5</v>
      </c>
      <c r="S355" s="139">
        <v>5</v>
      </c>
      <c r="T355" s="139">
        <v>5</v>
      </c>
      <c r="U355" s="139" t="s">
        <v>38</v>
      </c>
      <c r="AD355" s="1" t="s">
        <v>831</v>
      </c>
      <c r="AE355" s="19">
        <v>42217</v>
      </c>
    </row>
    <row r="356" spans="1:31" ht="15" customHeight="1" x14ac:dyDescent="0.25">
      <c r="A356" s="11" t="s">
        <v>856</v>
      </c>
      <c r="B356" s="11" t="s">
        <v>56</v>
      </c>
      <c r="D356" s="11" t="s">
        <v>31</v>
      </c>
      <c r="F356" s="11" t="s">
        <v>952</v>
      </c>
      <c r="G356" s="11" t="s">
        <v>920</v>
      </c>
      <c r="H356" s="11" t="s">
        <v>140</v>
      </c>
      <c r="J356" s="11">
        <v>4</v>
      </c>
      <c r="K356" s="139">
        <v>5</v>
      </c>
      <c r="L356" s="139">
        <v>5</v>
      </c>
      <c r="M356" s="139">
        <v>5</v>
      </c>
      <c r="N356" s="139">
        <v>5</v>
      </c>
      <c r="O356" s="139">
        <v>5</v>
      </c>
      <c r="P356" s="139">
        <v>5</v>
      </c>
      <c r="Q356" s="139">
        <v>5</v>
      </c>
      <c r="R356" s="139">
        <v>4</v>
      </c>
      <c r="S356" s="139">
        <v>3</v>
      </c>
      <c r="T356" s="139">
        <v>4</v>
      </c>
      <c r="U356" s="139" t="s">
        <v>39</v>
      </c>
      <c r="V356" s="11" t="s">
        <v>172</v>
      </c>
      <c r="X356" s="11" t="s">
        <v>39</v>
      </c>
      <c r="AD356" s="1" t="s">
        <v>831</v>
      </c>
      <c r="AE356" s="19">
        <v>42217</v>
      </c>
    </row>
    <row r="357" spans="1:31" ht="15" customHeight="1" x14ac:dyDescent="0.25">
      <c r="A357" s="11" t="s">
        <v>855</v>
      </c>
      <c r="B357" s="11" t="s">
        <v>88</v>
      </c>
      <c r="D357" s="11" t="s">
        <v>31</v>
      </c>
      <c r="F357" s="11" t="s">
        <v>953</v>
      </c>
      <c r="G357" s="11" t="s">
        <v>921</v>
      </c>
      <c r="H357" s="11" t="s">
        <v>132</v>
      </c>
      <c r="J357" s="11">
        <v>4</v>
      </c>
      <c r="K357" s="139">
        <v>5</v>
      </c>
      <c r="L357" s="139">
        <v>5</v>
      </c>
      <c r="M357" s="139">
        <v>4</v>
      </c>
      <c r="N357" s="139">
        <v>5</v>
      </c>
      <c r="O357" s="139">
        <v>5</v>
      </c>
      <c r="P357" s="139">
        <v>4</v>
      </c>
      <c r="Q357" s="139">
        <v>5</v>
      </c>
      <c r="R357" s="139">
        <v>4</v>
      </c>
      <c r="S357" s="139">
        <v>5</v>
      </c>
      <c r="T357" s="139">
        <v>4</v>
      </c>
      <c r="U357" s="139" t="s">
        <v>38</v>
      </c>
      <c r="AD357" s="1" t="s">
        <v>831</v>
      </c>
      <c r="AE357" s="19">
        <v>42217</v>
      </c>
    </row>
    <row r="358" spans="1:31" ht="15" customHeight="1" x14ac:dyDescent="0.25">
      <c r="A358" s="11" t="s">
        <v>854</v>
      </c>
      <c r="B358" s="11" t="s">
        <v>109</v>
      </c>
      <c r="D358" s="11" t="s">
        <v>31</v>
      </c>
      <c r="F358" s="11" t="s">
        <v>954</v>
      </c>
      <c r="G358" s="95" t="s">
        <v>711</v>
      </c>
      <c r="H358" s="11" t="s">
        <v>135</v>
      </c>
      <c r="J358" s="11">
        <v>5</v>
      </c>
      <c r="K358" s="139">
        <v>5</v>
      </c>
      <c r="L358" s="139">
        <v>5</v>
      </c>
      <c r="M358" s="139">
        <v>3</v>
      </c>
      <c r="N358" s="139">
        <v>5</v>
      </c>
      <c r="O358" s="139">
        <v>5</v>
      </c>
      <c r="P358" s="139">
        <v>5</v>
      </c>
      <c r="Q358" s="139">
        <v>5</v>
      </c>
      <c r="R358" s="139">
        <v>5</v>
      </c>
      <c r="S358" s="139">
        <v>5</v>
      </c>
      <c r="T358" s="139">
        <v>1</v>
      </c>
      <c r="U358" s="139" t="s">
        <v>38</v>
      </c>
      <c r="AD358" s="1" t="s">
        <v>831</v>
      </c>
      <c r="AE358" s="19">
        <v>42217</v>
      </c>
    </row>
    <row r="359" spans="1:31" ht="15" customHeight="1" x14ac:dyDescent="0.25">
      <c r="A359" s="11" t="s">
        <v>853</v>
      </c>
      <c r="B359" s="11" t="s">
        <v>41</v>
      </c>
      <c r="D359" s="11" t="s">
        <v>48</v>
      </c>
      <c r="F359" s="11" t="s">
        <v>955</v>
      </c>
      <c r="G359" s="83" t="s">
        <v>134</v>
      </c>
      <c r="H359" s="11" t="s">
        <v>126</v>
      </c>
      <c r="J359" s="11">
        <v>5</v>
      </c>
      <c r="K359" s="139">
        <v>5</v>
      </c>
      <c r="L359" s="139">
        <v>5</v>
      </c>
      <c r="M359" s="139">
        <v>5</v>
      </c>
      <c r="N359" s="139">
        <v>5</v>
      </c>
      <c r="O359" s="139">
        <v>5</v>
      </c>
      <c r="P359" s="139">
        <v>5</v>
      </c>
      <c r="Q359" s="139">
        <v>5</v>
      </c>
      <c r="R359" s="139">
        <v>5</v>
      </c>
      <c r="S359" s="139">
        <v>4</v>
      </c>
      <c r="T359" s="139">
        <v>5</v>
      </c>
      <c r="U359" s="139" t="s">
        <v>38</v>
      </c>
      <c r="AD359" s="139" t="s">
        <v>831</v>
      </c>
      <c r="AE359" s="19">
        <v>42217</v>
      </c>
    </row>
    <row r="360" spans="1:31" ht="15" customHeight="1" x14ac:dyDescent="0.25">
      <c r="A360" s="11" t="s">
        <v>852</v>
      </c>
      <c r="B360" s="11" t="s">
        <v>285</v>
      </c>
      <c r="D360" s="11" t="s">
        <v>48</v>
      </c>
      <c r="F360" s="11" t="s">
        <v>956</v>
      </c>
      <c r="G360" s="87" t="s">
        <v>158</v>
      </c>
      <c r="H360" s="11" t="s">
        <v>129</v>
      </c>
      <c r="J360" s="11">
        <v>4</v>
      </c>
      <c r="K360" s="139">
        <v>3</v>
      </c>
      <c r="L360" s="139">
        <v>1</v>
      </c>
      <c r="M360" s="139">
        <v>2</v>
      </c>
      <c r="N360" s="139">
        <v>5</v>
      </c>
      <c r="O360" s="139">
        <v>5</v>
      </c>
      <c r="P360" s="139">
        <v>5</v>
      </c>
      <c r="Q360" s="139">
        <v>5</v>
      </c>
      <c r="R360" s="139">
        <v>5</v>
      </c>
      <c r="S360" s="139">
        <v>4</v>
      </c>
      <c r="T360" s="139">
        <v>3</v>
      </c>
      <c r="U360" s="139" t="s">
        <v>38</v>
      </c>
      <c r="AD360" s="139" t="s">
        <v>831</v>
      </c>
      <c r="AE360" s="19">
        <v>42217</v>
      </c>
    </row>
    <row r="361" spans="1:31" ht="15" customHeight="1" x14ac:dyDescent="0.25">
      <c r="A361" s="11" t="s">
        <v>851</v>
      </c>
      <c r="B361" s="11" t="s">
        <v>65</v>
      </c>
      <c r="D361" s="11" t="s">
        <v>75</v>
      </c>
      <c r="F361" s="11" t="s">
        <v>957</v>
      </c>
      <c r="G361" s="76" t="s">
        <v>711</v>
      </c>
      <c r="H361" s="11" t="s">
        <v>140</v>
      </c>
      <c r="J361" s="11">
        <v>4</v>
      </c>
      <c r="K361" s="139">
        <v>4</v>
      </c>
      <c r="L361" s="139">
        <v>4</v>
      </c>
      <c r="M361" s="139">
        <v>5</v>
      </c>
      <c r="N361" s="139">
        <v>4</v>
      </c>
      <c r="O361" s="139">
        <v>4</v>
      </c>
      <c r="P361" s="139">
        <v>5</v>
      </c>
      <c r="Q361" s="139">
        <v>4</v>
      </c>
      <c r="R361" s="139">
        <v>4</v>
      </c>
      <c r="S361" s="139">
        <v>2</v>
      </c>
      <c r="T361" s="139">
        <v>4</v>
      </c>
      <c r="U361" s="139" t="s">
        <v>38</v>
      </c>
      <c r="AD361" s="139" t="s">
        <v>831</v>
      </c>
      <c r="AE361" s="19">
        <v>42217</v>
      </c>
    </row>
    <row r="362" spans="1:31" ht="15" customHeight="1" x14ac:dyDescent="0.25">
      <c r="A362" s="11" t="s">
        <v>850</v>
      </c>
      <c r="B362" s="11" t="s">
        <v>109</v>
      </c>
      <c r="D362" s="11" t="s">
        <v>48</v>
      </c>
      <c r="F362" s="11" t="s">
        <v>297</v>
      </c>
      <c r="G362" s="84" t="s">
        <v>113</v>
      </c>
      <c r="H362" s="11" t="s">
        <v>126</v>
      </c>
      <c r="J362" s="11">
        <v>4</v>
      </c>
      <c r="K362" s="139">
        <v>4</v>
      </c>
      <c r="L362" s="139">
        <v>4</v>
      </c>
      <c r="M362" s="139">
        <v>2</v>
      </c>
      <c r="N362" s="139">
        <v>4</v>
      </c>
      <c r="O362" s="139">
        <v>4</v>
      </c>
      <c r="P362" s="139">
        <v>4</v>
      </c>
      <c r="Q362" s="139">
        <v>3</v>
      </c>
      <c r="R362" s="139">
        <v>4</v>
      </c>
      <c r="S362" s="139">
        <v>3</v>
      </c>
      <c r="T362" s="139">
        <v>4</v>
      </c>
      <c r="U362" s="139" t="s">
        <v>38</v>
      </c>
      <c r="AD362" s="139" t="s">
        <v>831</v>
      </c>
      <c r="AE362" s="19">
        <v>42217</v>
      </c>
    </row>
    <row r="363" spans="1:31" ht="15" customHeight="1" x14ac:dyDescent="0.25">
      <c r="A363" s="11" t="s">
        <v>849</v>
      </c>
      <c r="B363" s="11" t="s">
        <v>53</v>
      </c>
      <c r="D363" s="11" t="s">
        <v>48</v>
      </c>
      <c r="F363" s="11" t="s">
        <v>278</v>
      </c>
      <c r="G363" s="75" t="s">
        <v>158</v>
      </c>
      <c r="H363" s="11" t="s">
        <v>126</v>
      </c>
      <c r="J363" s="11">
        <v>4</v>
      </c>
      <c r="K363" s="139">
        <v>5</v>
      </c>
      <c r="L363" s="139">
        <v>5</v>
      </c>
      <c r="M363" s="139">
        <v>5</v>
      </c>
      <c r="N363" s="139">
        <v>5</v>
      </c>
      <c r="O363" s="139">
        <v>4</v>
      </c>
      <c r="P363" s="139">
        <v>5</v>
      </c>
      <c r="Q363" s="139">
        <v>4</v>
      </c>
      <c r="R363" s="139">
        <v>4</v>
      </c>
      <c r="S363" s="139">
        <v>2</v>
      </c>
      <c r="T363" s="139">
        <v>5</v>
      </c>
      <c r="U363" s="139" t="s">
        <v>38</v>
      </c>
      <c r="AD363" s="139" t="s">
        <v>831</v>
      </c>
      <c r="AE363" s="19">
        <v>42217</v>
      </c>
    </row>
    <row r="364" spans="1:31" ht="15" customHeight="1" x14ac:dyDescent="0.25">
      <c r="A364" s="11" t="s">
        <v>848</v>
      </c>
      <c r="B364" s="11" t="s">
        <v>65</v>
      </c>
      <c r="D364" s="11" t="s">
        <v>31</v>
      </c>
      <c r="F364" s="11" t="s">
        <v>958</v>
      </c>
      <c r="G364" s="74" t="s">
        <v>711</v>
      </c>
      <c r="H364" s="11" t="s">
        <v>33</v>
      </c>
      <c r="J364" s="11">
        <v>5</v>
      </c>
      <c r="K364" s="139">
        <v>4</v>
      </c>
      <c r="L364" s="139">
        <v>2</v>
      </c>
      <c r="M364" s="139">
        <v>5</v>
      </c>
      <c r="N364" s="139">
        <v>4</v>
      </c>
      <c r="O364" s="139">
        <v>4</v>
      </c>
      <c r="P364" s="139">
        <v>4</v>
      </c>
      <c r="Q364" s="139">
        <v>4</v>
      </c>
      <c r="R364" s="139">
        <v>4</v>
      </c>
      <c r="S364" s="139">
        <v>4</v>
      </c>
      <c r="T364" s="139">
        <v>4</v>
      </c>
      <c r="U364" s="139" t="s">
        <v>38</v>
      </c>
      <c r="AD364" s="139" t="s">
        <v>831</v>
      </c>
      <c r="AE364" s="19">
        <v>42217</v>
      </c>
    </row>
    <row r="365" spans="1:31" ht="15" customHeight="1" x14ac:dyDescent="0.25">
      <c r="A365" s="11" t="s">
        <v>847</v>
      </c>
      <c r="B365" s="11" t="s">
        <v>47</v>
      </c>
      <c r="D365" s="11" t="s">
        <v>48</v>
      </c>
      <c r="F365" s="11" t="s">
        <v>134</v>
      </c>
      <c r="G365" s="103" t="s">
        <v>134</v>
      </c>
      <c r="H365" s="11" t="s">
        <v>149</v>
      </c>
      <c r="J365" s="11">
        <v>3</v>
      </c>
      <c r="K365" s="139">
        <v>5</v>
      </c>
      <c r="L365" s="139">
        <v>5</v>
      </c>
      <c r="M365" s="139">
        <v>5</v>
      </c>
      <c r="N365" s="139">
        <v>5</v>
      </c>
      <c r="O365" s="139">
        <v>5</v>
      </c>
      <c r="P365" s="139">
        <v>5</v>
      </c>
      <c r="Q365" s="139">
        <v>5</v>
      </c>
      <c r="R365" s="139">
        <v>5</v>
      </c>
      <c r="S365" s="139">
        <v>4</v>
      </c>
      <c r="T365" s="139">
        <v>4</v>
      </c>
      <c r="U365" s="139" t="s">
        <v>38</v>
      </c>
      <c r="AD365" s="139" t="s">
        <v>831</v>
      </c>
      <c r="AE365" s="19">
        <v>42217</v>
      </c>
    </row>
    <row r="366" spans="1:31" ht="15" customHeight="1" x14ac:dyDescent="0.25">
      <c r="A366" s="11" t="s">
        <v>846</v>
      </c>
      <c r="B366" s="11" t="s">
        <v>65</v>
      </c>
      <c r="D366" s="11" t="s">
        <v>119</v>
      </c>
      <c r="F366" s="11" t="s">
        <v>42</v>
      </c>
      <c r="G366" s="197" t="s">
        <v>1279</v>
      </c>
      <c r="H366" s="11" t="s">
        <v>126</v>
      </c>
      <c r="J366" s="11">
        <v>5</v>
      </c>
      <c r="K366" s="139">
        <v>5</v>
      </c>
      <c r="L366" s="139">
        <v>4</v>
      </c>
      <c r="M366" s="139">
        <v>5</v>
      </c>
      <c r="N366" s="139">
        <v>4</v>
      </c>
      <c r="O366" s="139">
        <v>4</v>
      </c>
      <c r="P366" s="139">
        <v>4</v>
      </c>
      <c r="Q366" s="139">
        <v>3</v>
      </c>
      <c r="R366" s="139">
        <v>4</v>
      </c>
      <c r="S366" s="139">
        <v>3</v>
      </c>
      <c r="T366" s="139">
        <v>4</v>
      </c>
      <c r="U366" s="139" t="s">
        <v>38</v>
      </c>
      <c r="AD366" s="139" t="s">
        <v>831</v>
      </c>
      <c r="AE366" s="19">
        <v>42217</v>
      </c>
    </row>
    <row r="367" spans="1:31" ht="15" customHeight="1" x14ac:dyDescent="0.25">
      <c r="A367" s="11" t="s">
        <v>845</v>
      </c>
      <c r="B367" s="11" t="s">
        <v>41</v>
      </c>
      <c r="D367" s="11" t="s">
        <v>48</v>
      </c>
      <c r="F367" s="11" t="s">
        <v>134</v>
      </c>
      <c r="G367" s="79" t="s">
        <v>134</v>
      </c>
      <c r="H367" s="11" t="s">
        <v>76</v>
      </c>
      <c r="J367" s="11">
        <v>5</v>
      </c>
      <c r="K367" s="139">
        <v>5</v>
      </c>
      <c r="L367" s="139">
        <v>4</v>
      </c>
      <c r="M367" s="139">
        <v>4</v>
      </c>
      <c r="N367" s="139">
        <v>4</v>
      </c>
      <c r="O367" s="139">
        <v>4</v>
      </c>
      <c r="P367" s="139">
        <v>4</v>
      </c>
      <c r="Q367" s="139">
        <v>4</v>
      </c>
      <c r="R367" s="139">
        <v>4</v>
      </c>
      <c r="S367" s="139">
        <v>4</v>
      </c>
      <c r="T367" s="139">
        <v>4</v>
      </c>
      <c r="U367" s="139" t="s">
        <v>38</v>
      </c>
      <c r="AD367" s="139" t="s">
        <v>831</v>
      </c>
      <c r="AE367" s="19">
        <v>42217</v>
      </c>
    </row>
    <row r="368" spans="1:31" ht="15" customHeight="1" x14ac:dyDescent="0.25">
      <c r="A368" s="11" t="s">
        <v>844</v>
      </c>
      <c r="B368" s="11" t="s">
        <v>109</v>
      </c>
      <c r="D368" s="11" t="s">
        <v>48</v>
      </c>
      <c r="F368" s="11" t="s">
        <v>113</v>
      </c>
      <c r="G368" s="88" t="s">
        <v>113</v>
      </c>
      <c r="H368" s="11" t="s">
        <v>135</v>
      </c>
      <c r="J368" s="11">
        <v>5</v>
      </c>
      <c r="K368" s="139">
        <v>5</v>
      </c>
      <c r="L368" s="139">
        <v>5</v>
      </c>
      <c r="M368" s="139">
        <v>5</v>
      </c>
      <c r="N368" s="139">
        <v>5</v>
      </c>
      <c r="O368" s="139">
        <v>5</v>
      </c>
      <c r="P368" s="139">
        <v>5</v>
      </c>
      <c r="Q368" s="139">
        <v>5</v>
      </c>
      <c r="R368" s="139">
        <v>5</v>
      </c>
      <c r="S368" s="139">
        <v>3</v>
      </c>
      <c r="T368" s="139">
        <v>4</v>
      </c>
      <c r="U368" s="139" t="s">
        <v>38</v>
      </c>
      <c r="AD368" s="139" t="s">
        <v>831</v>
      </c>
      <c r="AE368" s="19">
        <v>42217</v>
      </c>
    </row>
    <row r="369" spans="1:31" ht="15" customHeight="1" x14ac:dyDescent="0.25">
      <c r="A369" s="11" t="s">
        <v>843</v>
      </c>
      <c r="B369" s="11" t="s">
        <v>30</v>
      </c>
      <c r="D369" s="11" t="s">
        <v>48</v>
      </c>
      <c r="F369" s="11" t="s">
        <v>959</v>
      </c>
      <c r="G369" s="96" t="s">
        <v>215</v>
      </c>
      <c r="H369" s="11" t="s">
        <v>132</v>
      </c>
      <c r="J369" s="11">
        <v>5</v>
      </c>
      <c r="K369" s="139">
        <v>4</v>
      </c>
      <c r="L369" s="139">
        <v>4</v>
      </c>
      <c r="M369" s="139">
        <v>5</v>
      </c>
      <c r="N369" s="139">
        <v>5</v>
      </c>
      <c r="O369" s="139">
        <v>5</v>
      </c>
      <c r="P369" s="139">
        <v>4</v>
      </c>
      <c r="Q369" s="139">
        <v>3</v>
      </c>
      <c r="R369" s="139">
        <v>4</v>
      </c>
      <c r="S369" s="139">
        <v>4</v>
      </c>
      <c r="T369" s="139">
        <v>4</v>
      </c>
      <c r="U369" s="139" t="s">
        <v>38</v>
      </c>
      <c r="AD369" s="139" t="s">
        <v>831</v>
      </c>
      <c r="AE369" s="19">
        <v>42217</v>
      </c>
    </row>
    <row r="370" spans="1:31" ht="15" customHeight="1" x14ac:dyDescent="0.25">
      <c r="A370" s="11" t="s">
        <v>842</v>
      </c>
      <c r="B370" s="11" t="s">
        <v>65</v>
      </c>
      <c r="D370" s="11" t="s">
        <v>48</v>
      </c>
      <c r="F370" s="11" t="s">
        <v>960</v>
      </c>
      <c r="G370" s="81" t="s">
        <v>113</v>
      </c>
      <c r="H370" s="11" t="s">
        <v>140</v>
      </c>
      <c r="J370" s="11">
        <v>4</v>
      </c>
      <c r="K370" s="139">
        <v>5</v>
      </c>
      <c r="L370" s="139">
        <v>5</v>
      </c>
      <c r="M370" s="139">
        <v>5</v>
      </c>
      <c r="N370" s="139">
        <v>5</v>
      </c>
      <c r="O370" s="139">
        <v>4</v>
      </c>
      <c r="P370" s="139">
        <v>5</v>
      </c>
      <c r="Q370" s="139">
        <v>5</v>
      </c>
      <c r="R370" s="139">
        <v>4</v>
      </c>
      <c r="S370" s="139">
        <v>4</v>
      </c>
      <c r="T370" s="139">
        <v>4</v>
      </c>
      <c r="U370" s="139" t="s">
        <v>38</v>
      </c>
      <c r="AD370" s="139" t="s">
        <v>831</v>
      </c>
      <c r="AE370" s="19">
        <v>42217</v>
      </c>
    </row>
    <row r="371" spans="1:31" ht="15" customHeight="1" x14ac:dyDescent="0.25">
      <c r="A371" s="11" t="s">
        <v>841</v>
      </c>
      <c r="B371" s="11" t="s">
        <v>30</v>
      </c>
      <c r="D371" s="11" t="s">
        <v>31</v>
      </c>
      <c r="F371" s="11" t="s">
        <v>32</v>
      </c>
      <c r="G371" s="11" t="s">
        <v>107</v>
      </c>
      <c r="H371" s="11" t="s">
        <v>76</v>
      </c>
      <c r="J371" s="11">
        <v>4</v>
      </c>
      <c r="K371" s="139">
        <v>5</v>
      </c>
      <c r="L371" s="139">
        <v>5</v>
      </c>
      <c r="M371" s="139">
        <v>4</v>
      </c>
      <c r="N371" s="139">
        <v>5</v>
      </c>
      <c r="O371" s="139">
        <v>4</v>
      </c>
      <c r="P371" s="139">
        <v>5</v>
      </c>
      <c r="Q371" s="139">
        <v>4</v>
      </c>
      <c r="R371" s="139">
        <v>4</v>
      </c>
      <c r="S371" s="139">
        <v>5</v>
      </c>
      <c r="T371" s="139">
        <v>5</v>
      </c>
      <c r="U371" s="139" t="s">
        <v>38</v>
      </c>
      <c r="AD371" s="139" t="s">
        <v>831</v>
      </c>
      <c r="AE371" s="19">
        <v>42217</v>
      </c>
    </row>
    <row r="372" spans="1:31" ht="15" customHeight="1" x14ac:dyDescent="0.25">
      <c r="A372" s="11" t="s">
        <v>840</v>
      </c>
      <c r="B372" s="11" t="s">
        <v>68</v>
      </c>
      <c r="D372" s="11" t="s">
        <v>103</v>
      </c>
      <c r="F372" s="11" t="s">
        <v>961</v>
      </c>
      <c r="G372" s="74" t="s">
        <v>596</v>
      </c>
      <c r="H372" s="11" t="s">
        <v>140</v>
      </c>
      <c r="J372" s="11">
        <v>3</v>
      </c>
      <c r="K372" s="139">
        <v>4</v>
      </c>
      <c r="L372" s="139">
        <v>4</v>
      </c>
      <c r="M372" s="139">
        <v>3</v>
      </c>
      <c r="N372" s="139">
        <v>4</v>
      </c>
      <c r="O372" s="139">
        <v>4</v>
      </c>
      <c r="P372" s="139">
        <v>4</v>
      </c>
      <c r="Q372" s="139">
        <v>5</v>
      </c>
      <c r="R372" s="139">
        <v>3</v>
      </c>
      <c r="S372" s="139">
        <v>3</v>
      </c>
      <c r="T372" s="139">
        <v>3</v>
      </c>
      <c r="U372" s="139" t="s">
        <v>38</v>
      </c>
      <c r="AD372" s="139" t="s">
        <v>831</v>
      </c>
      <c r="AE372" s="19">
        <v>42217</v>
      </c>
    </row>
    <row r="373" spans="1:31" ht="15" customHeight="1" x14ac:dyDescent="0.25">
      <c r="A373" s="11" t="s">
        <v>839</v>
      </c>
      <c r="B373" s="11" t="s">
        <v>68</v>
      </c>
      <c r="D373" s="11" t="s">
        <v>31</v>
      </c>
      <c r="F373" s="11" t="s">
        <v>962</v>
      </c>
      <c r="G373" s="104" t="s">
        <v>584</v>
      </c>
      <c r="H373" s="11" t="s">
        <v>140</v>
      </c>
      <c r="J373" s="11">
        <v>5</v>
      </c>
      <c r="K373" s="139">
        <v>5</v>
      </c>
      <c r="L373" s="139">
        <v>5</v>
      </c>
      <c r="M373" s="139">
        <v>5</v>
      </c>
      <c r="N373" s="139">
        <v>5</v>
      </c>
      <c r="O373" s="139">
        <v>5</v>
      </c>
      <c r="P373" s="139">
        <v>5</v>
      </c>
      <c r="Q373" s="139">
        <v>5</v>
      </c>
      <c r="R373" s="139">
        <v>5</v>
      </c>
      <c r="S373" s="139">
        <v>5</v>
      </c>
      <c r="T373" s="139">
        <v>5</v>
      </c>
      <c r="U373" s="139" t="s">
        <v>38</v>
      </c>
      <c r="AD373" s="139" t="s">
        <v>831</v>
      </c>
      <c r="AE373" s="19">
        <v>42217</v>
      </c>
    </row>
    <row r="374" spans="1:31" ht="15" customHeight="1" x14ac:dyDescent="0.25">
      <c r="A374" s="11" t="s">
        <v>838</v>
      </c>
      <c r="B374" s="11" t="s">
        <v>41</v>
      </c>
      <c r="D374" s="11" t="s">
        <v>31</v>
      </c>
      <c r="F374" s="11" t="s">
        <v>963</v>
      </c>
      <c r="G374" s="99" t="s">
        <v>711</v>
      </c>
      <c r="H374" s="11" t="s">
        <v>135</v>
      </c>
      <c r="J374" s="11">
        <v>5</v>
      </c>
      <c r="K374" s="139">
        <v>5</v>
      </c>
      <c r="L374" s="139">
        <v>5</v>
      </c>
      <c r="M374" s="139">
        <v>3</v>
      </c>
      <c r="N374" s="139">
        <v>5</v>
      </c>
      <c r="O374" s="139">
        <v>5</v>
      </c>
      <c r="P374" s="139">
        <v>5</v>
      </c>
      <c r="Q374" s="139">
        <v>5</v>
      </c>
      <c r="R374" s="139">
        <v>4</v>
      </c>
      <c r="S374" s="139">
        <v>4</v>
      </c>
      <c r="T374" s="139">
        <v>5</v>
      </c>
      <c r="U374" s="139" t="s">
        <v>38</v>
      </c>
      <c r="AD374" s="139" t="s">
        <v>831</v>
      </c>
      <c r="AE374" s="19">
        <v>42217</v>
      </c>
    </row>
    <row r="375" spans="1:31" ht="15" customHeight="1" x14ac:dyDescent="0.25">
      <c r="A375" s="118" t="s">
        <v>837</v>
      </c>
      <c r="B375" s="119" t="s">
        <v>41</v>
      </c>
      <c r="D375" s="11" t="s">
        <v>31</v>
      </c>
      <c r="F375" s="121" t="s">
        <v>964</v>
      </c>
      <c r="G375" s="122" t="s">
        <v>711</v>
      </c>
      <c r="H375" s="120" t="s">
        <v>126</v>
      </c>
      <c r="J375" s="138">
        <v>5</v>
      </c>
      <c r="K375" s="138">
        <v>5</v>
      </c>
      <c r="L375" s="138">
        <v>5</v>
      </c>
      <c r="M375" s="138">
        <v>5</v>
      </c>
      <c r="N375" s="138">
        <v>5</v>
      </c>
      <c r="O375" s="138">
        <v>5</v>
      </c>
      <c r="P375" s="138">
        <v>5</v>
      </c>
      <c r="Q375" s="138">
        <v>5</v>
      </c>
      <c r="R375" s="138">
        <v>5</v>
      </c>
      <c r="S375" s="138">
        <v>5</v>
      </c>
      <c r="T375" s="138">
        <v>1</v>
      </c>
      <c r="U375" s="138" t="s">
        <v>38</v>
      </c>
      <c r="AD375" s="123" t="s">
        <v>831</v>
      </c>
      <c r="AE375" s="19">
        <v>42217</v>
      </c>
    </row>
    <row r="376" spans="1:31" ht="15" customHeight="1" x14ac:dyDescent="0.25">
      <c r="A376" s="118" t="s">
        <v>836</v>
      </c>
      <c r="B376" s="119" t="s">
        <v>41</v>
      </c>
      <c r="D376" s="119" t="s">
        <v>31</v>
      </c>
      <c r="F376" s="121" t="s">
        <v>965</v>
      </c>
      <c r="G376" s="122" t="s">
        <v>711</v>
      </c>
      <c r="H376" s="120" t="s">
        <v>135</v>
      </c>
      <c r="J376" s="138">
        <v>5</v>
      </c>
      <c r="K376" s="138">
        <v>5</v>
      </c>
      <c r="L376" s="138">
        <v>5</v>
      </c>
      <c r="M376" s="138">
        <v>4</v>
      </c>
      <c r="N376" s="138">
        <v>5</v>
      </c>
      <c r="O376" s="138">
        <v>5</v>
      </c>
      <c r="P376" s="138">
        <v>5</v>
      </c>
      <c r="Q376" s="138">
        <v>5</v>
      </c>
      <c r="R376" s="138">
        <v>5</v>
      </c>
      <c r="S376" s="138">
        <v>4</v>
      </c>
      <c r="T376" s="138">
        <v>5</v>
      </c>
      <c r="U376" s="138" t="s">
        <v>38</v>
      </c>
      <c r="AD376" s="123" t="s">
        <v>831</v>
      </c>
      <c r="AE376" s="19">
        <v>42217</v>
      </c>
    </row>
    <row r="377" spans="1:31" ht="15" customHeight="1" x14ac:dyDescent="0.25">
      <c r="A377" s="118" t="s">
        <v>835</v>
      </c>
      <c r="B377" s="119" t="s">
        <v>68</v>
      </c>
      <c r="C377" s="11" t="s">
        <v>834</v>
      </c>
      <c r="D377" s="119" t="s">
        <v>73</v>
      </c>
      <c r="E377" s="11" t="s">
        <v>385</v>
      </c>
      <c r="F377" s="121" t="s">
        <v>385</v>
      </c>
      <c r="G377" s="197" t="s">
        <v>930</v>
      </c>
      <c r="H377" s="120" t="s">
        <v>126</v>
      </c>
      <c r="J377" s="138">
        <v>5</v>
      </c>
      <c r="K377" s="138">
        <v>5</v>
      </c>
      <c r="L377" s="138">
        <v>5</v>
      </c>
      <c r="M377" s="138">
        <v>5</v>
      </c>
      <c r="N377" s="138">
        <v>5</v>
      </c>
      <c r="O377" s="138">
        <v>5</v>
      </c>
      <c r="P377" s="138">
        <v>5</v>
      </c>
      <c r="Q377" s="138">
        <v>5</v>
      </c>
      <c r="R377" s="138">
        <v>5</v>
      </c>
      <c r="S377" s="138">
        <v>3</v>
      </c>
      <c r="T377" s="138">
        <v>1</v>
      </c>
      <c r="U377" s="138" t="s">
        <v>38</v>
      </c>
      <c r="AD377" s="123" t="s">
        <v>831</v>
      </c>
      <c r="AE377" s="19">
        <v>42217</v>
      </c>
    </row>
    <row r="378" spans="1:31" ht="15" customHeight="1" x14ac:dyDescent="0.25">
      <c r="A378" s="118" t="s">
        <v>833</v>
      </c>
      <c r="B378" s="119" t="s">
        <v>109</v>
      </c>
      <c r="D378" s="119" t="s">
        <v>31</v>
      </c>
      <c r="F378" s="121" t="s">
        <v>966</v>
      </c>
      <c r="G378" s="122" t="s">
        <v>321</v>
      </c>
      <c r="H378" s="120" t="s">
        <v>135</v>
      </c>
      <c r="J378" s="138">
        <v>5</v>
      </c>
      <c r="K378" s="138">
        <v>5</v>
      </c>
      <c r="L378" s="138">
        <v>5</v>
      </c>
      <c r="M378" s="138">
        <v>3</v>
      </c>
      <c r="N378" s="138">
        <v>5</v>
      </c>
      <c r="O378" s="138">
        <v>5</v>
      </c>
      <c r="P378" s="138">
        <v>5</v>
      </c>
      <c r="Q378" s="138">
        <v>5</v>
      </c>
      <c r="R378" s="138">
        <v>5</v>
      </c>
      <c r="S378" s="138">
        <v>5</v>
      </c>
      <c r="T378" s="138">
        <v>1</v>
      </c>
      <c r="U378" s="138" t="s">
        <v>38</v>
      </c>
      <c r="AD378" s="123" t="s">
        <v>831</v>
      </c>
      <c r="AE378" s="19">
        <v>42217</v>
      </c>
    </row>
    <row r="379" spans="1:31" ht="15" customHeight="1" x14ac:dyDescent="0.25">
      <c r="A379" s="118" t="s">
        <v>832</v>
      </c>
      <c r="B379" s="119" t="s">
        <v>285</v>
      </c>
      <c r="D379" s="119" t="s">
        <v>31</v>
      </c>
      <c r="F379" s="121" t="s">
        <v>967</v>
      </c>
      <c r="G379" s="122" t="s">
        <v>922</v>
      </c>
      <c r="H379" s="120" t="s">
        <v>140</v>
      </c>
      <c r="J379" s="138">
        <v>3</v>
      </c>
      <c r="K379" s="138">
        <v>3</v>
      </c>
      <c r="L379" s="138">
        <v>3</v>
      </c>
      <c r="M379" s="138">
        <v>3</v>
      </c>
      <c r="N379" s="138">
        <v>3</v>
      </c>
      <c r="O379" s="138">
        <v>3</v>
      </c>
      <c r="P379" s="138">
        <v>4</v>
      </c>
      <c r="Q379" s="138">
        <v>4</v>
      </c>
      <c r="R379" s="138">
        <v>3</v>
      </c>
      <c r="S379" s="138">
        <v>4</v>
      </c>
      <c r="T379" s="138">
        <v>3</v>
      </c>
      <c r="U379" s="138" t="s">
        <v>38</v>
      </c>
      <c r="AD379" s="123" t="s">
        <v>831</v>
      </c>
      <c r="AE379" s="19">
        <v>42217</v>
      </c>
    </row>
    <row r="380" spans="1:31" ht="15" customHeight="1" x14ac:dyDescent="0.25">
      <c r="A380" s="118" t="s">
        <v>830</v>
      </c>
      <c r="B380" s="119" t="s">
        <v>109</v>
      </c>
      <c r="D380" s="119" t="s">
        <v>31</v>
      </c>
      <c r="F380" s="121" t="s">
        <v>968</v>
      </c>
      <c r="G380" s="122" t="s">
        <v>602</v>
      </c>
      <c r="H380" s="120" t="s">
        <v>149</v>
      </c>
      <c r="J380" s="138">
        <v>5</v>
      </c>
      <c r="K380" s="138">
        <v>5</v>
      </c>
      <c r="L380" s="138">
        <v>5</v>
      </c>
      <c r="M380" s="138">
        <v>4</v>
      </c>
      <c r="N380" s="138">
        <v>5</v>
      </c>
      <c r="O380" s="138">
        <v>5</v>
      </c>
      <c r="P380" s="138">
        <v>5</v>
      </c>
      <c r="Q380" s="138">
        <v>4</v>
      </c>
      <c r="R380" s="138">
        <v>5</v>
      </c>
      <c r="S380" s="138">
        <v>5</v>
      </c>
      <c r="T380" s="138">
        <v>1</v>
      </c>
      <c r="U380" s="138" t="s">
        <v>38</v>
      </c>
      <c r="AD380" s="123" t="s">
        <v>811</v>
      </c>
      <c r="AE380" s="19">
        <v>42217</v>
      </c>
    </row>
    <row r="381" spans="1:31" ht="15" customHeight="1" x14ac:dyDescent="0.25">
      <c r="A381" s="118" t="s">
        <v>829</v>
      </c>
      <c r="B381" s="119" t="s">
        <v>73</v>
      </c>
      <c r="C381" s="11" t="s">
        <v>828</v>
      </c>
      <c r="D381" s="119" t="s">
        <v>48</v>
      </c>
      <c r="F381" s="121" t="s">
        <v>827</v>
      </c>
      <c r="G381" s="122" t="s">
        <v>827</v>
      </c>
      <c r="H381" s="120" t="s">
        <v>135</v>
      </c>
      <c r="J381" s="138">
        <v>5</v>
      </c>
      <c r="K381" s="138">
        <v>5</v>
      </c>
      <c r="L381" s="138">
        <v>4</v>
      </c>
      <c r="M381" s="138">
        <v>3</v>
      </c>
      <c r="N381" s="138">
        <v>4</v>
      </c>
      <c r="O381" s="138">
        <v>4</v>
      </c>
      <c r="P381" s="138">
        <v>4</v>
      </c>
      <c r="Q381" s="138">
        <v>5</v>
      </c>
      <c r="R381" s="138">
        <v>4</v>
      </c>
      <c r="S381" s="138">
        <v>4</v>
      </c>
      <c r="T381" s="138">
        <v>5</v>
      </c>
      <c r="U381" s="138" t="s">
        <v>38</v>
      </c>
      <c r="AD381" s="123" t="s">
        <v>811</v>
      </c>
      <c r="AE381" s="19">
        <v>42217</v>
      </c>
    </row>
    <row r="382" spans="1:31" ht="15" customHeight="1" x14ac:dyDescent="0.25">
      <c r="A382" s="118" t="s">
        <v>826</v>
      </c>
      <c r="B382" s="119" t="s">
        <v>255</v>
      </c>
      <c r="D382" s="119" t="s">
        <v>48</v>
      </c>
      <c r="F382" s="121" t="s">
        <v>215</v>
      </c>
      <c r="G382" s="122" t="s">
        <v>215</v>
      </c>
      <c r="H382" s="120" t="s">
        <v>140</v>
      </c>
      <c r="J382" s="138">
        <v>4</v>
      </c>
      <c r="K382" s="138">
        <v>4</v>
      </c>
      <c r="L382" s="138">
        <v>3</v>
      </c>
      <c r="M382" s="138">
        <v>3</v>
      </c>
      <c r="N382" s="138">
        <v>4</v>
      </c>
      <c r="O382" s="138">
        <v>3</v>
      </c>
      <c r="P382" s="138">
        <v>3</v>
      </c>
      <c r="Q382" s="138">
        <v>3</v>
      </c>
      <c r="R382" s="138">
        <v>3</v>
      </c>
      <c r="S382" s="138">
        <v>2</v>
      </c>
      <c r="T382" s="138">
        <v>4</v>
      </c>
      <c r="U382" s="138" t="s">
        <v>38</v>
      </c>
      <c r="AD382" s="123" t="s">
        <v>811</v>
      </c>
      <c r="AE382" s="19">
        <v>42217</v>
      </c>
    </row>
    <row r="383" spans="1:31" ht="15" customHeight="1" x14ac:dyDescent="0.25">
      <c r="A383" s="118" t="s">
        <v>825</v>
      </c>
      <c r="B383" s="119" t="s">
        <v>65</v>
      </c>
      <c r="D383" s="119" t="s">
        <v>73</v>
      </c>
      <c r="E383" s="11" t="s">
        <v>792</v>
      </c>
      <c r="F383" s="121" t="s">
        <v>792</v>
      </c>
      <c r="G383" s="122" t="s">
        <v>711</v>
      </c>
      <c r="H383" s="120" t="s">
        <v>792</v>
      </c>
      <c r="J383" s="138">
        <v>4</v>
      </c>
      <c r="K383" s="138">
        <v>4</v>
      </c>
      <c r="L383" s="138">
        <v>2</v>
      </c>
      <c r="M383" s="138">
        <v>2</v>
      </c>
      <c r="N383" s="138">
        <v>4</v>
      </c>
      <c r="O383" s="138">
        <v>4</v>
      </c>
      <c r="P383" s="138">
        <v>2</v>
      </c>
      <c r="Q383" s="138">
        <v>3</v>
      </c>
      <c r="R383" s="138">
        <v>4</v>
      </c>
      <c r="S383" s="138">
        <v>3</v>
      </c>
      <c r="T383" s="138">
        <v>4</v>
      </c>
      <c r="U383" s="138" t="s">
        <v>38</v>
      </c>
      <c r="AD383" s="123" t="s">
        <v>811</v>
      </c>
      <c r="AE383" s="19">
        <v>42217</v>
      </c>
    </row>
    <row r="384" spans="1:31" ht="15" customHeight="1" x14ac:dyDescent="0.25">
      <c r="A384" s="118" t="s">
        <v>824</v>
      </c>
      <c r="B384" s="119" t="s">
        <v>88</v>
      </c>
      <c r="D384" s="119" t="s">
        <v>48</v>
      </c>
      <c r="F384" s="121" t="s">
        <v>158</v>
      </c>
      <c r="G384" s="122" t="s">
        <v>158</v>
      </c>
      <c r="H384" s="120" t="s">
        <v>132</v>
      </c>
      <c r="J384" s="138">
        <v>4</v>
      </c>
      <c r="K384" s="138">
        <v>4</v>
      </c>
      <c r="L384" s="138">
        <v>2</v>
      </c>
      <c r="M384" s="138">
        <v>5</v>
      </c>
      <c r="N384" s="138">
        <v>4</v>
      </c>
      <c r="O384" s="138">
        <v>3</v>
      </c>
      <c r="P384" s="138">
        <v>5</v>
      </c>
      <c r="Q384" s="138">
        <v>2</v>
      </c>
      <c r="R384" s="138">
        <v>3</v>
      </c>
      <c r="S384" s="138">
        <v>1</v>
      </c>
      <c r="T384" s="138">
        <v>3</v>
      </c>
      <c r="U384" s="138" t="s">
        <v>38</v>
      </c>
      <c r="AD384" s="123" t="s">
        <v>811</v>
      </c>
      <c r="AE384" s="19">
        <v>42217</v>
      </c>
    </row>
    <row r="385" spans="1:31" ht="15" customHeight="1" x14ac:dyDescent="0.25">
      <c r="A385" s="118" t="s">
        <v>823</v>
      </c>
      <c r="B385" s="119" t="s">
        <v>154</v>
      </c>
      <c r="D385" s="119" t="s">
        <v>31</v>
      </c>
      <c r="F385" s="121" t="s">
        <v>969</v>
      </c>
      <c r="G385" s="122" t="s">
        <v>31</v>
      </c>
      <c r="H385" s="120" t="s">
        <v>140</v>
      </c>
      <c r="J385" s="138">
        <v>5</v>
      </c>
      <c r="K385" s="138">
        <v>5</v>
      </c>
      <c r="L385" s="138">
        <v>4</v>
      </c>
      <c r="M385" s="138">
        <v>3</v>
      </c>
      <c r="N385" s="138">
        <v>5</v>
      </c>
      <c r="O385" s="138">
        <v>5</v>
      </c>
      <c r="P385" s="138">
        <v>5</v>
      </c>
      <c r="Q385" s="138">
        <v>5</v>
      </c>
      <c r="R385" s="138">
        <v>4</v>
      </c>
      <c r="S385" s="138">
        <v>3</v>
      </c>
      <c r="T385" s="138">
        <v>1</v>
      </c>
      <c r="U385" s="138" t="s">
        <v>38</v>
      </c>
      <c r="AD385" s="123" t="s">
        <v>811</v>
      </c>
      <c r="AE385" s="19">
        <v>42217</v>
      </c>
    </row>
    <row r="386" spans="1:31" ht="15" customHeight="1" x14ac:dyDescent="0.25">
      <c r="A386" s="118" t="s">
        <v>822</v>
      </c>
      <c r="B386" s="119" t="s">
        <v>65</v>
      </c>
      <c r="D386" s="119" t="s">
        <v>48</v>
      </c>
      <c r="F386" s="121" t="s">
        <v>970</v>
      </c>
      <c r="G386" s="122" t="s">
        <v>158</v>
      </c>
      <c r="H386" s="120" t="s">
        <v>126</v>
      </c>
      <c r="J386" s="138">
        <v>5</v>
      </c>
      <c r="K386" s="138">
        <v>4</v>
      </c>
      <c r="L386" s="138">
        <v>2</v>
      </c>
      <c r="M386" s="138">
        <v>5</v>
      </c>
      <c r="N386" s="138">
        <v>4</v>
      </c>
      <c r="O386" s="138">
        <v>4</v>
      </c>
      <c r="P386" s="138">
        <v>5</v>
      </c>
      <c r="Q386" s="138">
        <v>5</v>
      </c>
      <c r="R386" s="138">
        <v>5</v>
      </c>
      <c r="S386" s="138">
        <v>4</v>
      </c>
      <c r="T386" s="138">
        <v>1</v>
      </c>
      <c r="U386" s="138" t="s">
        <v>38</v>
      </c>
      <c r="AD386" s="123" t="s">
        <v>811</v>
      </c>
      <c r="AE386" s="19">
        <v>42217</v>
      </c>
    </row>
    <row r="387" spans="1:31" ht="15" customHeight="1" x14ac:dyDescent="0.25">
      <c r="A387" s="118" t="s">
        <v>821</v>
      </c>
      <c r="B387" s="119" t="s">
        <v>53</v>
      </c>
      <c r="D387" s="119" t="s">
        <v>81</v>
      </c>
      <c r="F387" s="121" t="s">
        <v>81</v>
      </c>
      <c r="G387" s="122" t="s">
        <v>81</v>
      </c>
      <c r="H387" s="120" t="s">
        <v>149</v>
      </c>
      <c r="J387" s="138">
        <v>5</v>
      </c>
      <c r="K387" s="138">
        <v>5</v>
      </c>
      <c r="L387" s="138">
        <v>5</v>
      </c>
      <c r="M387" s="138">
        <v>5</v>
      </c>
      <c r="N387" s="138">
        <v>5</v>
      </c>
      <c r="O387" s="138">
        <v>4</v>
      </c>
      <c r="P387" s="138">
        <v>5</v>
      </c>
      <c r="Q387" s="138">
        <v>4</v>
      </c>
      <c r="R387" s="138">
        <v>5</v>
      </c>
      <c r="S387" s="138">
        <v>3</v>
      </c>
      <c r="T387" s="138">
        <v>5</v>
      </c>
      <c r="U387" s="138" t="s">
        <v>38</v>
      </c>
      <c r="AD387" s="123" t="s">
        <v>811</v>
      </c>
      <c r="AE387" s="19">
        <v>42217</v>
      </c>
    </row>
    <row r="388" spans="1:31" ht="15" customHeight="1" x14ac:dyDescent="0.25">
      <c r="A388" s="118" t="s">
        <v>820</v>
      </c>
      <c r="B388" s="119" t="s">
        <v>65</v>
      </c>
      <c r="D388" s="119" t="s">
        <v>119</v>
      </c>
      <c r="F388" s="121" t="s">
        <v>819</v>
      </c>
      <c r="G388" s="197" t="s">
        <v>1295</v>
      </c>
      <c r="H388" s="120" t="s">
        <v>132</v>
      </c>
      <c r="J388" s="138">
        <v>5</v>
      </c>
      <c r="K388" s="138">
        <v>4</v>
      </c>
      <c r="L388" s="138">
        <v>4</v>
      </c>
      <c r="M388" s="138">
        <v>4</v>
      </c>
      <c r="N388" s="138">
        <v>4</v>
      </c>
      <c r="O388" s="138">
        <v>4</v>
      </c>
      <c r="P388" s="138">
        <v>3</v>
      </c>
      <c r="Q388" s="138">
        <v>4</v>
      </c>
      <c r="R388" s="138">
        <v>4</v>
      </c>
      <c r="S388" s="138">
        <v>3</v>
      </c>
      <c r="T388" s="138">
        <v>4</v>
      </c>
      <c r="U388" s="138" t="s">
        <v>38</v>
      </c>
      <c r="AD388" s="123" t="s">
        <v>811</v>
      </c>
      <c r="AE388" s="19">
        <v>42217</v>
      </c>
    </row>
    <row r="389" spans="1:31" ht="15" customHeight="1" x14ac:dyDescent="0.25">
      <c r="A389" s="118" t="s">
        <v>818</v>
      </c>
      <c r="B389" s="119" t="s">
        <v>65</v>
      </c>
      <c r="D389" s="119" t="s">
        <v>48</v>
      </c>
      <c r="F389" s="121" t="s">
        <v>113</v>
      </c>
      <c r="G389" s="122" t="s">
        <v>113</v>
      </c>
      <c r="H389" s="120" t="s">
        <v>135</v>
      </c>
      <c r="J389" s="138">
        <v>4</v>
      </c>
      <c r="K389" s="138">
        <v>5</v>
      </c>
      <c r="L389" s="138">
        <v>5</v>
      </c>
      <c r="M389" s="138">
        <v>4</v>
      </c>
      <c r="N389" s="138">
        <v>5</v>
      </c>
      <c r="O389" s="138">
        <v>4</v>
      </c>
      <c r="P389" s="138">
        <v>5</v>
      </c>
      <c r="Q389" s="138">
        <v>5</v>
      </c>
      <c r="R389" s="138">
        <v>4</v>
      </c>
      <c r="S389" s="138">
        <v>3</v>
      </c>
      <c r="T389" s="138">
        <v>5</v>
      </c>
      <c r="U389" s="138" t="s">
        <v>38</v>
      </c>
      <c r="AD389" s="123" t="s">
        <v>811</v>
      </c>
      <c r="AE389" s="19">
        <v>42217</v>
      </c>
    </row>
    <row r="390" spans="1:31" ht="15" customHeight="1" x14ac:dyDescent="0.25">
      <c r="A390" s="118" t="s">
        <v>817</v>
      </c>
      <c r="B390" s="119" t="s">
        <v>53</v>
      </c>
      <c r="D390" s="119" t="s">
        <v>61</v>
      </c>
      <c r="F390" s="121" t="s">
        <v>971</v>
      </c>
      <c r="G390" s="132" t="s">
        <v>923</v>
      </c>
      <c r="H390" s="120" t="s">
        <v>129</v>
      </c>
      <c r="J390" s="138">
        <v>4</v>
      </c>
      <c r="K390" s="138">
        <v>5</v>
      </c>
      <c r="L390" s="138">
        <v>5</v>
      </c>
      <c r="M390" s="138">
        <v>4</v>
      </c>
      <c r="N390" s="138">
        <v>5</v>
      </c>
      <c r="O390" s="138">
        <v>5</v>
      </c>
      <c r="P390" s="138">
        <v>5</v>
      </c>
      <c r="Q390" s="138">
        <v>5</v>
      </c>
      <c r="R390" s="138">
        <v>5</v>
      </c>
      <c r="S390" s="138">
        <v>4</v>
      </c>
      <c r="T390" s="138">
        <v>5</v>
      </c>
      <c r="U390" s="138" t="s">
        <v>38</v>
      </c>
      <c r="AD390" s="123" t="s">
        <v>811</v>
      </c>
      <c r="AE390" s="19">
        <v>42217</v>
      </c>
    </row>
    <row r="391" spans="1:31" ht="15" customHeight="1" x14ac:dyDescent="0.25">
      <c r="A391" s="118" t="s">
        <v>816</v>
      </c>
      <c r="B391" s="119" t="s">
        <v>68</v>
      </c>
      <c r="D391" s="119" t="s">
        <v>31</v>
      </c>
      <c r="F391" s="121" t="s">
        <v>972</v>
      </c>
      <c r="G391" s="197" t="s">
        <v>584</v>
      </c>
      <c r="H391" s="120" t="s">
        <v>126</v>
      </c>
      <c r="J391" s="138">
        <v>5</v>
      </c>
      <c r="K391" s="138">
        <v>5</v>
      </c>
      <c r="L391" s="138">
        <v>4</v>
      </c>
      <c r="M391" s="138">
        <v>2</v>
      </c>
      <c r="N391" s="138">
        <v>4</v>
      </c>
      <c r="O391" s="138">
        <v>4</v>
      </c>
      <c r="P391" s="138">
        <v>5</v>
      </c>
      <c r="Q391" s="138">
        <v>4</v>
      </c>
      <c r="R391" s="138">
        <v>4</v>
      </c>
      <c r="S391" s="138">
        <v>4</v>
      </c>
      <c r="T391" s="138">
        <v>4</v>
      </c>
      <c r="U391" s="138" t="s">
        <v>38</v>
      </c>
      <c r="AD391" s="123" t="s">
        <v>811</v>
      </c>
      <c r="AE391" s="19">
        <v>42217</v>
      </c>
    </row>
    <row r="392" spans="1:31" ht="15" customHeight="1" x14ac:dyDescent="0.25">
      <c r="A392" s="118" t="s">
        <v>815</v>
      </c>
      <c r="B392" s="119" t="s">
        <v>53</v>
      </c>
      <c r="D392" s="119" t="s">
        <v>48</v>
      </c>
      <c r="F392" s="121" t="s">
        <v>973</v>
      </c>
      <c r="G392" s="122" t="s">
        <v>924</v>
      </c>
      <c r="H392" s="120" t="s">
        <v>135</v>
      </c>
      <c r="J392" s="138">
        <v>5</v>
      </c>
      <c r="K392" s="138">
        <v>5</v>
      </c>
      <c r="L392" s="138">
        <v>5</v>
      </c>
      <c r="M392" s="138">
        <v>5</v>
      </c>
      <c r="N392" s="138">
        <v>5</v>
      </c>
      <c r="O392" s="138">
        <v>5</v>
      </c>
      <c r="P392" s="138">
        <v>5</v>
      </c>
      <c r="Q392" s="138">
        <v>5</v>
      </c>
      <c r="R392" s="138">
        <v>5</v>
      </c>
      <c r="S392" s="138">
        <v>5</v>
      </c>
      <c r="T392" s="138">
        <v>1</v>
      </c>
      <c r="U392" s="138" t="s">
        <v>38</v>
      </c>
      <c r="AD392" s="123" t="s">
        <v>811</v>
      </c>
      <c r="AE392" s="19">
        <v>42217</v>
      </c>
    </row>
    <row r="393" spans="1:31" ht="15" customHeight="1" x14ac:dyDescent="0.25">
      <c r="A393" s="124" t="s">
        <v>814</v>
      </c>
      <c r="B393" s="125" t="s">
        <v>65</v>
      </c>
      <c r="C393" s="126"/>
      <c r="D393" s="127" t="s">
        <v>48</v>
      </c>
      <c r="E393" s="128"/>
      <c r="F393" s="134" t="s">
        <v>262</v>
      </c>
      <c r="G393" s="129" t="s">
        <v>262</v>
      </c>
      <c r="H393" s="135" t="s">
        <v>129</v>
      </c>
      <c r="J393" s="139">
        <v>5</v>
      </c>
      <c r="K393" s="139">
        <v>5</v>
      </c>
      <c r="L393" s="139">
        <v>5</v>
      </c>
      <c r="M393" s="139">
        <v>5</v>
      </c>
      <c r="N393" s="139">
        <v>5</v>
      </c>
      <c r="O393" s="139">
        <v>5</v>
      </c>
      <c r="P393" s="139">
        <v>5</v>
      </c>
      <c r="Q393" s="139">
        <v>5</v>
      </c>
      <c r="R393" s="139">
        <v>4</v>
      </c>
      <c r="S393" s="139">
        <v>4</v>
      </c>
      <c r="T393" s="139">
        <v>4</v>
      </c>
      <c r="U393" s="139" t="s">
        <v>38</v>
      </c>
      <c r="V393" s="139"/>
      <c r="W393" s="139"/>
      <c r="X393" s="139"/>
      <c r="AD393" s="137" t="s">
        <v>811</v>
      </c>
      <c r="AE393" s="19">
        <v>42217</v>
      </c>
    </row>
    <row r="394" spans="1:31" ht="15" customHeight="1" x14ac:dyDescent="0.25">
      <c r="A394" s="124" t="s">
        <v>813</v>
      </c>
      <c r="B394" s="125" t="s">
        <v>65</v>
      </c>
      <c r="C394" s="126"/>
      <c r="D394" s="127" t="s">
        <v>31</v>
      </c>
      <c r="E394" s="128"/>
      <c r="F394" s="134" t="s">
        <v>974</v>
      </c>
      <c r="G394" s="129" t="s">
        <v>584</v>
      </c>
      <c r="H394" s="135" t="s">
        <v>126</v>
      </c>
      <c r="J394" s="139">
        <v>5</v>
      </c>
      <c r="K394" s="139">
        <v>5</v>
      </c>
      <c r="L394" s="139">
        <v>5</v>
      </c>
      <c r="M394" s="139">
        <v>5</v>
      </c>
      <c r="N394" s="139">
        <v>5</v>
      </c>
      <c r="O394" s="139">
        <v>5</v>
      </c>
      <c r="P394" s="139">
        <v>5</v>
      </c>
      <c r="Q394" s="139">
        <v>5</v>
      </c>
      <c r="R394" s="139">
        <v>5</v>
      </c>
      <c r="S394" s="139">
        <v>5</v>
      </c>
      <c r="T394" s="139">
        <v>1</v>
      </c>
      <c r="U394" s="139" t="s">
        <v>38</v>
      </c>
      <c r="V394" s="139"/>
      <c r="W394" s="139"/>
      <c r="X394" s="139"/>
      <c r="AD394" s="137" t="s">
        <v>811</v>
      </c>
      <c r="AE394" s="19">
        <v>42217</v>
      </c>
    </row>
    <row r="395" spans="1:31" ht="15" customHeight="1" x14ac:dyDescent="0.25">
      <c r="A395" s="124" t="s">
        <v>812</v>
      </c>
      <c r="B395" s="125" t="s">
        <v>53</v>
      </c>
      <c r="C395" s="126"/>
      <c r="D395" s="127" t="s">
        <v>61</v>
      </c>
      <c r="E395" s="128"/>
      <c r="F395" s="134" t="s">
        <v>975</v>
      </c>
      <c r="G395" s="132" t="s">
        <v>925</v>
      </c>
      <c r="H395" s="135" t="s">
        <v>149</v>
      </c>
      <c r="J395" s="139">
        <v>2</v>
      </c>
      <c r="K395" s="139">
        <v>4</v>
      </c>
      <c r="L395" s="139">
        <v>4</v>
      </c>
      <c r="M395" s="139">
        <v>4</v>
      </c>
      <c r="N395" s="139">
        <v>4</v>
      </c>
      <c r="O395" s="139">
        <v>4</v>
      </c>
      <c r="P395" s="139">
        <v>3</v>
      </c>
      <c r="Q395" s="139">
        <v>3</v>
      </c>
      <c r="R395" s="139">
        <v>4</v>
      </c>
      <c r="S395" s="139">
        <v>3</v>
      </c>
      <c r="T395" s="139">
        <v>4</v>
      </c>
      <c r="U395" s="139" t="s">
        <v>38</v>
      </c>
      <c r="V395" s="139"/>
      <c r="W395" s="139"/>
      <c r="X395" s="139"/>
      <c r="AD395" s="137" t="s">
        <v>811</v>
      </c>
      <c r="AE395" s="19">
        <v>42217</v>
      </c>
    </row>
    <row r="396" spans="1:31" ht="15" customHeight="1" x14ac:dyDescent="0.25">
      <c r="A396" s="124" t="s">
        <v>810</v>
      </c>
      <c r="B396" s="125" t="s">
        <v>68</v>
      </c>
      <c r="C396" s="126"/>
      <c r="D396" s="149" t="s">
        <v>210</v>
      </c>
      <c r="E396" s="128" t="s">
        <v>809</v>
      </c>
      <c r="F396" s="134" t="s">
        <v>375</v>
      </c>
      <c r="G396" s="129" t="s">
        <v>375</v>
      </c>
      <c r="H396" s="135" t="s">
        <v>135</v>
      </c>
      <c r="J396" s="139">
        <v>5</v>
      </c>
      <c r="K396" s="139">
        <v>5</v>
      </c>
      <c r="L396" s="139">
        <v>5</v>
      </c>
      <c r="M396" s="139">
        <v>5</v>
      </c>
      <c r="N396" s="139">
        <v>5</v>
      </c>
      <c r="O396" s="139">
        <v>5</v>
      </c>
      <c r="P396" s="139">
        <v>5</v>
      </c>
      <c r="Q396" s="139">
        <v>5</v>
      </c>
      <c r="R396" s="139">
        <v>5</v>
      </c>
      <c r="S396" s="139">
        <v>5</v>
      </c>
      <c r="T396" s="139">
        <v>1</v>
      </c>
      <c r="U396" s="139" t="s">
        <v>38</v>
      </c>
      <c r="V396" s="139"/>
      <c r="W396" s="139"/>
      <c r="X396" s="139"/>
      <c r="AD396" s="137" t="s">
        <v>803</v>
      </c>
      <c r="AE396" s="19">
        <v>42217</v>
      </c>
    </row>
    <row r="397" spans="1:31" ht="15" customHeight="1" x14ac:dyDescent="0.25">
      <c r="A397" s="124" t="s">
        <v>808</v>
      </c>
      <c r="B397" s="125" t="s">
        <v>53</v>
      </c>
      <c r="C397" s="126"/>
      <c r="D397" s="127" t="s">
        <v>61</v>
      </c>
      <c r="E397" s="128"/>
      <c r="F397" s="134" t="s">
        <v>976</v>
      </c>
      <c r="G397" s="129" t="s">
        <v>711</v>
      </c>
      <c r="H397" s="135" t="s">
        <v>132</v>
      </c>
      <c r="J397" s="139">
        <v>3</v>
      </c>
      <c r="K397" s="139">
        <v>4</v>
      </c>
      <c r="L397" s="139">
        <v>3</v>
      </c>
      <c r="M397" s="139">
        <v>3</v>
      </c>
      <c r="N397" s="139">
        <v>4</v>
      </c>
      <c r="O397" s="139">
        <v>4</v>
      </c>
      <c r="P397" s="139">
        <v>5</v>
      </c>
      <c r="Q397" s="139">
        <v>4</v>
      </c>
      <c r="R397" s="139">
        <v>4</v>
      </c>
      <c r="S397" s="139">
        <v>3</v>
      </c>
      <c r="T397" s="139">
        <v>4</v>
      </c>
      <c r="U397" s="139" t="s">
        <v>38</v>
      </c>
      <c r="V397" s="139"/>
      <c r="W397" s="139"/>
      <c r="X397" s="139"/>
      <c r="AD397" s="139" t="s">
        <v>803</v>
      </c>
      <c r="AE397" s="19">
        <v>42217</v>
      </c>
    </row>
    <row r="398" spans="1:31" ht="15" customHeight="1" x14ac:dyDescent="0.25">
      <c r="A398" s="124" t="s">
        <v>807</v>
      </c>
      <c r="B398" s="125" t="s">
        <v>255</v>
      </c>
      <c r="C398" s="126"/>
      <c r="D398" s="127" t="s">
        <v>73</v>
      </c>
      <c r="E398" s="128" t="s">
        <v>375</v>
      </c>
      <c r="F398" s="134" t="s">
        <v>375</v>
      </c>
      <c r="G398" s="129" t="s">
        <v>926</v>
      </c>
      <c r="H398" s="135" t="s">
        <v>126</v>
      </c>
      <c r="J398" s="139">
        <v>4</v>
      </c>
      <c r="K398" s="139">
        <v>3</v>
      </c>
      <c r="L398" s="139">
        <v>3</v>
      </c>
      <c r="M398" s="139">
        <v>3</v>
      </c>
      <c r="N398" s="139">
        <v>3</v>
      </c>
      <c r="O398" s="139">
        <v>4</v>
      </c>
      <c r="P398" s="139">
        <v>4</v>
      </c>
      <c r="Q398" s="139">
        <v>4</v>
      </c>
      <c r="R398" s="139">
        <v>4</v>
      </c>
      <c r="S398" s="139">
        <v>4</v>
      </c>
      <c r="T398" s="139">
        <v>3</v>
      </c>
      <c r="U398" s="139" t="s">
        <v>38</v>
      </c>
      <c r="V398" s="139"/>
      <c r="W398" s="139"/>
      <c r="X398" s="139"/>
      <c r="AD398" s="139" t="s">
        <v>803</v>
      </c>
      <c r="AE398" s="19">
        <v>42217</v>
      </c>
    </row>
    <row r="399" spans="1:31" ht="15" customHeight="1" x14ac:dyDescent="0.25">
      <c r="A399" s="124" t="s">
        <v>806</v>
      </c>
      <c r="B399" s="125" t="s">
        <v>30</v>
      </c>
      <c r="C399" s="126"/>
      <c r="D399" s="127" t="s">
        <v>31</v>
      </c>
      <c r="E399" s="128"/>
      <c r="F399" s="134" t="s">
        <v>977</v>
      </c>
      <c r="G399" s="130" t="s">
        <v>598</v>
      </c>
      <c r="H399" s="135" t="s">
        <v>129</v>
      </c>
      <c r="J399" s="139">
        <v>3</v>
      </c>
      <c r="K399" s="139">
        <v>4</v>
      </c>
      <c r="L399" s="139">
        <v>4</v>
      </c>
      <c r="M399" s="139">
        <v>3</v>
      </c>
      <c r="N399" s="139">
        <v>4</v>
      </c>
      <c r="O399" s="139">
        <v>4</v>
      </c>
      <c r="P399" s="139">
        <v>4</v>
      </c>
      <c r="Q399" s="139">
        <v>4</v>
      </c>
      <c r="R399" s="139">
        <v>3</v>
      </c>
      <c r="S399" s="139">
        <v>4</v>
      </c>
      <c r="T399" s="139">
        <v>4</v>
      </c>
      <c r="U399" s="139" t="s">
        <v>38</v>
      </c>
      <c r="V399" s="139"/>
      <c r="W399" s="139"/>
      <c r="X399" s="139"/>
      <c r="AD399" s="139" t="s">
        <v>803</v>
      </c>
      <c r="AE399" s="19">
        <v>42217</v>
      </c>
    </row>
    <row r="400" spans="1:31" ht="15" customHeight="1" x14ac:dyDescent="0.25">
      <c r="A400" s="124" t="s">
        <v>805</v>
      </c>
      <c r="B400" s="125" t="s">
        <v>65</v>
      </c>
      <c r="C400" s="126"/>
      <c r="D400" s="127" t="s">
        <v>75</v>
      </c>
      <c r="E400" s="128"/>
      <c r="F400" s="134" t="s">
        <v>978</v>
      </c>
      <c r="G400" s="129" t="s">
        <v>711</v>
      </c>
      <c r="H400" s="135" t="s">
        <v>126</v>
      </c>
      <c r="J400" s="139">
        <v>5</v>
      </c>
      <c r="K400" s="139">
        <v>5</v>
      </c>
      <c r="L400" s="139">
        <v>5</v>
      </c>
      <c r="M400" s="139">
        <v>5</v>
      </c>
      <c r="N400" s="139">
        <v>5</v>
      </c>
      <c r="O400" s="139">
        <v>5</v>
      </c>
      <c r="P400" s="139">
        <v>5</v>
      </c>
      <c r="Q400" s="139">
        <v>5</v>
      </c>
      <c r="R400" s="139">
        <v>3</v>
      </c>
      <c r="S400" s="139">
        <v>3</v>
      </c>
      <c r="T400" s="139">
        <v>4</v>
      </c>
      <c r="U400" s="139" t="s">
        <v>38</v>
      </c>
      <c r="V400" s="139"/>
      <c r="W400" s="139"/>
      <c r="X400" s="139"/>
      <c r="AD400" s="139" t="s">
        <v>803</v>
      </c>
      <c r="AE400" s="19">
        <v>42217</v>
      </c>
    </row>
    <row r="401" spans="1:31" ht="15" customHeight="1" x14ac:dyDescent="0.25">
      <c r="A401" s="124" t="s">
        <v>804</v>
      </c>
      <c r="B401" s="125" t="s">
        <v>68</v>
      </c>
      <c r="C401" s="126"/>
      <c r="D401" s="127" t="s">
        <v>103</v>
      </c>
      <c r="E401" s="128"/>
      <c r="F401" s="134" t="s">
        <v>979</v>
      </c>
      <c r="G401" s="129" t="s">
        <v>595</v>
      </c>
      <c r="H401" s="135" t="s">
        <v>126</v>
      </c>
      <c r="J401" s="139">
        <v>4</v>
      </c>
      <c r="K401" s="139">
        <v>4</v>
      </c>
      <c r="L401" s="139">
        <v>4</v>
      </c>
      <c r="M401" s="139">
        <v>2</v>
      </c>
      <c r="N401" s="139">
        <v>3</v>
      </c>
      <c r="O401" s="139">
        <v>5</v>
      </c>
      <c r="P401" s="139">
        <v>5</v>
      </c>
      <c r="Q401" s="139">
        <v>4</v>
      </c>
      <c r="R401" s="139">
        <v>3</v>
      </c>
      <c r="S401" s="139">
        <v>3</v>
      </c>
      <c r="T401" s="139">
        <v>4</v>
      </c>
      <c r="U401" s="139" t="s">
        <v>38</v>
      </c>
      <c r="V401" s="139"/>
      <c r="W401" s="139"/>
      <c r="X401" s="139"/>
      <c r="AD401" s="139" t="s">
        <v>803</v>
      </c>
      <c r="AE401" s="19">
        <v>42217</v>
      </c>
    </row>
    <row r="402" spans="1:31" ht="15" customHeight="1" x14ac:dyDescent="0.25">
      <c r="A402" s="124" t="s">
        <v>802</v>
      </c>
      <c r="B402" s="125" t="s">
        <v>56</v>
      </c>
      <c r="C402" s="126"/>
      <c r="D402" s="127" t="s">
        <v>31</v>
      </c>
      <c r="E402" s="128"/>
      <c r="F402" s="134" t="s">
        <v>980</v>
      </c>
      <c r="G402" s="139" t="s">
        <v>609</v>
      </c>
      <c r="H402" s="135" t="s">
        <v>135</v>
      </c>
      <c r="J402" s="139">
        <v>4</v>
      </c>
      <c r="K402" s="139">
        <v>5</v>
      </c>
      <c r="L402" s="139">
        <v>5</v>
      </c>
      <c r="M402" s="139">
        <v>4</v>
      </c>
      <c r="N402" s="139">
        <v>5</v>
      </c>
      <c r="O402" s="139">
        <v>4</v>
      </c>
      <c r="P402" s="139">
        <v>5</v>
      </c>
      <c r="Q402" s="139">
        <v>5</v>
      </c>
      <c r="R402" s="139">
        <v>4</v>
      </c>
      <c r="S402" s="139">
        <v>5</v>
      </c>
      <c r="T402" s="139">
        <v>4</v>
      </c>
      <c r="U402" s="139" t="s">
        <v>38</v>
      </c>
      <c r="V402" s="139"/>
      <c r="W402" s="139"/>
      <c r="X402" s="139"/>
      <c r="AD402" s="139" t="s">
        <v>795</v>
      </c>
      <c r="AE402" s="19">
        <v>42217</v>
      </c>
    </row>
    <row r="403" spans="1:31" ht="15" customHeight="1" x14ac:dyDescent="0.25">
      <c r="A403" s="124" t="s">
        <v>801</v>
      </c>
      <c r="B403" s="125" t="s">
        <v>88</v>
      </c>
      <c r="C403" s="126"/>
      <c r="D403" s="127" t="s">
        <v>31</v>
      </c>
      <c r="E403" s="128"/>
      <c r="F403" s="134" t="s">
        <v>981</v>
      </c>
      <c r="G403" s="129" t="s">
        <v>927</v>
      </c>
      <c r="H403" s="135" t="s">
        <v>149</v>
      </c>
      <c r="J403" s="139">
        <v>4</v>
      </c>
      <c r="K403" s="139">
        <v>4</v>
      </c>
      <c r="L403" s="139">
        <v>4</v>
      </c>
      <c r="M403" s="139">
        <v>4</v>
      </c>
      <c r="N403" s="139">
        <v>4</v>
      </c>
      <c r="O403" s="139">
        <v>4</v>
      </c>
      <c r="P403" s="139">
        <v>5</v>
      </c>
      <c r="Q403" s="139">
        <v>4</v>
      </c>
      <c r="R403" s="139">
        <v>3</v>
      </c>
      <c r="S403" s="139">
        <v>4</v>
      </c>
      <c r="T403" s="139">
        <v>4</v>
      </c>
      <c r="U403" s="139" t="s">
        <v>38</v>
      </c>
      <c r="V403" s="139"/>
      <c r="W403" s="139"/>
      <c r="X403" s="139"/>
      <c r="AD403" s="139" t="s">
        <v>795</v>
      </c>
      <c r="AE403" s="19">
        <v>42217</v>
      </c>
    </row>
    <row r="404" spans="1:31" ht="15" customHeight="1" x14ac:dyDescent="0.25">
      <c r="A404" s="124" t="s">
        <v>800</v>
      </c>
      <c r="B404" s="125" t="s">
        <v>73</v>
      </c>
      <c r="C404" s="126" t="s">
        <v>799</v>
      </c>
      <c r="D404" s="127" t="s">
        <v>48</v>
      </c>
      <c r="E404" s="128"/>
      <c r="F404" s="134" t="s">
        <v>134</v>
      </c>
      <c r="G404" s="139" t="s">
        <v>134</v>
      </c>
      <c r="H404" s="135" t="s">
        <v>135</v>
      </c>
      <c r="J404" s="139">
        <v>5</v>
      </c>
      <c r="K404" s="139">
        <v>5</v>
      </c>
      <c r="L404" s="139">
        <v>5</v>
      </c>
      <c r="M404" s="139">
        <v>4</v>
      </c>
      <c r="N404" s="139">
        <v>5</v>
      </c>
      <c r="O404" s="139">
        <v>5</v>
      </c>
      <c r="P404" s="139">
        <v>5</v>
      </c>
      <c r="Q404" s="139">
        <v>4</v>
      </c>
      <c r="R404" s="139">
        <v>4</v>
      </c>
      <c r="S404" s="139">
        <v>4</v>
      </c>
      <c r="T404" s="139">
        <v>4</v>
      </c>
      <c r="U404" s="139" t="s">
        <v>38</v>
      </c>
      <c r="V404" s="139"/>
      <c r="W404" s="139"/>
      <c r="X404" s="139"/>
      <c r="AD404" s="139" t="s">
        <v>795</v>
      </c>
      <c r="AE404" s="19">
        <v>42217</v>
      </c>
    </row>
    <row r="405" spans="1:31" ht="15" customHeight="1" x14ac:dyDescent="0.25">
      <c r="A405" s="124" t="s">
        <v>798</v>
      </c>
      <c r="B405" s="125" t="s">
        <v>53</v>
      </c>
      <c r="C405" s="126"/>
      <c r="D405" s="127" t="s">
        <v>155</v>
      </c>
      <c r="E405" s="128"/>
      <c r="F405" s="134" t="s">
        <v>797</v>
      </c>
      <c r="G405" s="129" t="s">
        <v>797</v>
      </c>
      <c r="H405" s="135" t="s">
        <v>129</v>
      </c>
      <c r="J405" s="139">
        <v>3</v>
      </c>
      <c r="K405" s="139">
        <v>4</v>
      </c>
      <c r="L405" s="139">
        <v>4</v>
      </c>
      <c r="M405" s="139">
        <v>4</v>
      </c>
      <c r="N405" s="139">
        <v>5</v>
      </c>
      <c r="O405" s="139">
        <v>4</v>
      </c>
      <c r="P405" s="139">
        <v>3</v>
      </c>
      <c r="Q405" s="139">
        <v>4</v>
      </c>
      <c r="R405" s="139">
        <v>4</v>
      </c>
      <c r="S405" s="139">
        <v>4</v>
      </c>
      <c r="T405" s="139">
        <v>4</v>
      </c>
      <c r="U405" s="139" t="s">
        <v>38</v>
      </c>
      <c r="V405" s="139"/>
      <c r="W405" s="139"/>
      <c r="X405" s="139"/>
      <c r="AD405" s="139" t="s">
        <v>795</v>
      </c>
      <c r="AE405" s="19">
        <v>42217</v>
      </c>
    </row>
    <row r="406" spans="1:31" ht="15" customHeight="1" x14ac:dyDescent="0.25">
      <c r="A406" s="124" t="s">
        <v>796</v>
      </c>
      <c r="B406" s="125" t="s">
        <v>53</v>
      </c>
      <c r="C406" s="126"/>
      <c r="D406" s="127" t="s">
        <v>31</v>
      </c>
      <c r="E406" s="128"/>
      <c r="F406" s="134" t="s">
        <v>982</v>
      </c>
      <c r="G406" s="129" t="s">
        <v>711</v>
      </c>
      <c r="H406" s="135" t="s">
        <v>149</v>
      </c>
      <c r="J406" s="139">
        <v>5</v>
      </c>
      <c r="K406" s="139">
        <v>5</v>
      </c>
      <c r="L406" s="139">
        <v>5</v>
      </c>
      <c r="M406" s="139">
        <v>2</v>
      </c>
      <c r="N406" s="139">
        <v>5</v>
      </c>
      <c r="O406" s="139">
        <v>4</v>
      </c>
      <c r="P406" s="139">
        <v>5</v>
      </c>
      <c r="Q406" s="139">
        <v>4</v>
      </c>
      <c r="R406" s="139">
        <v>4</v>
      </c>
      <c r="S406" s="139">
        <v>4</v>
      </c>
      <c r="T406" s="139">
        <v>4</v>
      </c>
      <c r="U406" s="139" t="s">
        <v>38</v>
      </c>
      <c r="V406" s="139"/>
      <c r="W406" s="139"/>
      <c r="X406" s="139"/>
      <c r="AD406" s="139" t="s">
        <v>795</v>
      </c>
      <c r="AE406" s="19">
        <v>42217</v>
      </c>
    </row>
    <row r="407" spans="1:31" ht="15" customHeight="1" x14ac:dyDescent="0.25">
      <c r="A407" s="124" t="s">
        <v>794</v>
      </c>
      <c r="B407" s="125" t="s">
        <v>65</v>
      </c>
      <c r="C407" s="126"/>
      <c r="D407" s="127" t="s">
        <v>73</v>
      </c>
      <c r="E407" s="128" t="s">
        <v>793</v>
      </c>
      <c r="F407" s="134" t="s">
        <v>415</v>
      </c>
      <c r="G407" s="129" t="s">
        <v>711</v>
      </c>
      <c r="H407" s="135" t="s">
        <v>792</v>
      </c>
      <c r="J407" s="139">
        <v>3</v>
      </c>
      <c r="K407" s="139">
        <v>3</v>
      </c>
      <c r="L407" s="139">
        <v>3</v>
      </c>
      <c r="M407" s="139">
        <v>3</v>
      </c>
      <c r="N407" s="139">
        <v>3</v>
      </c>
      <c r="O407" s="139">
        <v>3</v>
      </c>
      <c r="P407" s="139">
        <v>3</v>
      </c>
      <c r="Q407" s="139">
        <v>3</v>
      </c>
      <c r="R407" s="139">
        <v>3</v>
      </c>
      <c r="S407" s="139">
        <v>3</v>
      </c>
      <c r="T407" s="139">
        <v>3</v>
      </c>
      <c r="U407" s="139" t="s">
        <v>38</v>
      </c>
      <c r="V407" s="139"/>
      <c r="W407" s="139"/>
      <c r="X407" s="139"/>
      <c r="AD407" s="139" t="s">
        <v>780</v>
      </c>
      <c r="AE407" s="19">
        <v>42217</v>
      </c>
    </row>
    <row r="408" spans="1:31" ht="15" customHeight="1" x14ac:dyDescent="0.25">
      <c r="A408" s="124" t="s">
        <v>791</v>
      </c>
      <c r="B408" s="125" t="s">
        <v>53</v>
      </c>
      <c r="C408" s="126"/>
      <c r="D408" s="127" t="s">
        <v>61</v>
      </c>
      <c r="E408" s="128"/>
      <c r="F408" s="134" t="s">
        <v>983</v>
      </c>
      <c r="G408" s="132" t="s">
        <v>928</v>
      </c>
      <c r="H408" s="135" t="s">
        <v>149</v>
      </c>
      <c r="J408" s="139">
        <v>4</v>
      </c>
      <c r="K408" s="139">
        <v>5</v>
      </c>
      <c r="L408" s="139">
        <v>5</v>
      </c>
      <c r="M408" s="139">
        <v>4</v>
      </c>
      <c r="N408" s="139">
        <v>5</v>
      </c>
      <c r="O408" s="139">
        <v>5</v>
      </c>
      <c r="P408" s="139">
        <v>5</v>
      </c>
      <c r="Q408" s="139">
        <v>5</v>
      </c>
      <c r="R408" s="139">
        <v>4</v>
      </c>
      <c r="S408" s="139">
        <v>4</v>
      </c>
      <c r="T408" s="139">
        <v>1</v>
      </c>
      <c r="U408" s="139" t="s">
        <v>38</v>
      </c>
      <c r="V408" s="139"/>
      <c r="W408" s="139"/>
      <c r="X408" s="139"/>
      <c r="AD408" s="136" t="s">
        <v>780</v>
      </c>
      <c r="AE408" s="19">
        <v>42217</v>
      </c>
    </row>
    <row r="409" spans="1:31" ht="15" customHeight="1" x14ac:dyDescent="0.25">
      <c r="A409" s="124" t="s">
        <v>790</v>
      </c>
      <c r="B409" s="125" t="s">
        <v>789</v>
      </c>
      <c r="C409" s="126"/>
      <c r="D409" s="127" t="s">
        <v>48</v>
      </c>
      <c r="E409" s="128"/>
      <c r="F409" s="134" t="s">
        <v>984</v>
      </c>
      <c r="G409" s="129" t="s">
        <v>929</v>
      </c>
      <c r="H409" s="135" t="s">
        <v>126</v>
      </c>
      <c r="J409" s="139">
        <v>4</v>
      </c>
      <c r="K409" s="139">
        <v>4</v>
      </c>
      <c r="L409" s="139">
        <v>4</v>
      </c>
      <c r="M409" s="139">
        <v>4</v>
      </c>
      <c r="N409" s="139">
        <v>4</v>
      </c>
      <c r="O409" s="139">
        <v>4</v>
      </c>
      <c r="P409" s="139">
        <v>4</v>
      </c>
      <c r="Q409" s="139">
        <v>3</v>
      </c>
      <c r="R409" s="139">
        <v>4</v>
      </c>
      <c r="S409" s="139">
        <v>2</v>
      </c>
      <c r="T409" s="139">
        <v>2</v>
      </c>
      <c r="U409" s="139" t="s">
        <v>38</v>
      </c>
      <c r="V409" s="139"/>
      <c r="W409" s="139"/>
      <c r="X409" s="139"/>
      <c r="AD409" s="136" t="s">
        <v>780</v>
      </c>
      <c r="AE409" s="19">
        <v>42217</v>
      </c>
    </row>
    <row r="410" spans="1:31" ht="15" customHeight="1" x14ac:dyDescent="0.25">
      <c r="A410" s="124" t="s">
        <v>788</v>
      </c>
      <c r="B410" s="125" t="s">
        <v>65</v>
      </c>
      <c r="C410" s="126"/>
      <c r="D410" s="127" t="s">
        <v>48</v>
      </c>
      <c r="E410" s="128"/>
      <c r="F410" s="134" t="s">
        <v>158</v>
      </c>
      <c r="G410" s="129" t="s">
        <v>158</v>
      </c>
      <c r="H410" s="135" t="s">
        <v>140</v>
      </c>
      <c r="J410" s="139">
        <v>4</v>
      </c>
      <c r="K410" s="139">
        <v>5</v>
      </c>
      <c r="L410" s="139">
        <v>5</v>
      </c>
      <c r="M410" s="139">
        <v>5</v>
      </c>
      <c r="N410" s="139">
        <v>5</v>
      </c>
      <c r="O410" s="139">
        <v>5</v>
      </c>
      <c r="P410" s="139">
        <v>5</v>
      </c>
      <c r="Q410" s="139">
        <v>4</v>
      </c>
      <c r="R410" s="139">
        <v>4</v>
      </c>
      <c r="S410" s="139">
        <v>3</v>
      </c>
      <c r="T410" s="139">
        <v>4</v>
      </c>
      <c r="U410" s="139" t="s">
        <v>38</v>
      </c>
      <c r="V410" s="139"/>
      <c r="W410" s="139"/>
      <c r="X410" s="139"/>
      <c r="AD410" s="136" t="s">
        <v>780</v>
      </c>
      <c r="AE410" s="19">
        <v>42217</v>
      </c>
    </row>
    <row r="411" spans="1:31" ht="15" customHeight="1" x14ac:dyDescent="0.25">
      <c r="A411" s="124" t="s">
        <v>787</v>
      </c>
      <c r="B411" s="125" t="s">
        <v>68</v>
      </c>
      <c r="C411" s="126"/>
      <c r="D411" s="127" t="s">
        <v>48</v>
      </c>
      <c r="E411" s="128"/>
      <c r="F411" s="134" t="s">
        <v>985</v>
      </c>
      <c r="G411" s="129" t="s">
        <v>930</v>
      </c>
      <c r="H411" s="135" t="s">
        <v>129</v>
      </c>
      <c r="J411" s="139">
        <v>5</v>
      </c>
      <c r="K411" s="139">
        <v>5</v>
      </c>
      <c r="L411" s="139">
        <v>4</v>
      </c>
      <c r="M411" s="139">
        <v>5</v>
      </c>
      <c r="N411" s="139">
        <v>4</v>
      </c>
      <c r="O411" s="139">
        <v>4</v>
      </c>
      <c r="P411" s="139">
        <v>5</v>
      </c>
      <c r="Q411" s="139">
        <v>5</v>
      </c>
      <c r="R411" s="139">
        <v>4</v>
      </c>
      <c r="S411" s="139">
        <v>2</v>
      </c>
      <c r="T411" s="139">
        <v>4</v>
      </c>
      <c r="U411" s="139" t="s">
        <v>38</v>
      </c>
      <c r="V411" s="139"/>
      <c r="W411" s="139"/>
      <c r="X411" s="139"/>
      <c r="AD411" s="136" t="s">
        <v>780</v>
      </c>
      <c r="AE411" s="19">
        <v>42217</v>
      </c>
    </row>
    <row r="412" spans="1:31" ht="15" customHeight="1" x14ac:dyDescent="0.25">
      <c r="A412" s="124" t="s">
        <v>786</v>
      </c>
      <c r="B412" s="125" t="s">
        <v>68</v>
      </c>
      <c r="C412" s="126"/>
      <c r="D412" s="127" t="s">
        <v>48</v>
      </c>
      <c r="E412" s="128"/>
      <c r="F412" s="134" t="s">
        <v>134</v>
      </c>
      <c r="G412" s="129" t="s">
        <v>134</v>
      </c>
      <c r="H412" s="135" t="s">
        <v>135</v>
      </c>
      <c r="J412" s="139">
        <v>5</v>
      </c>
      <c r="K412" s="139">
        <v>5</v>
      </c>
      <c r="L412" s="139">
        <v>5</v>
      </c>
      <c r="M412" s="139">
        <v>5</v>
      </c>
      <c r="N412" s="139">
        <v>5</v>
      </c>
      <c r="O412" s="139">
        <v>5</v>
      </c>
      <c r="P412" s="139">
        <v>5</v>
      </c>
      <c r="Q412" s="139">
        <v>5</v>
      </c>
      <c r="R412" s="139">
        <v>4</v>
      </c>
      <c r="S412" s="139">
        <v>3</v>
      </c>
      <c r="T412" s="139">
        <v>4</v>
      </c>
      <c r="U412" s="139" t="s">
        <v>38</v>
      </c>
      <c r="V412" s="139"/>
      <c r="W412" s="139"/>
      <c r="X412" s="139"/>
      <c r="AD412" s="136" t="s">
        <v>780</v>
      </c>
      <c r="AE412" s="19">
        <v>42217</v>
      </c>
    </row>
    <row r="413" spans="1:31" ht="15" customHeight="1" x14ac:dyDescent="0.25">
      <c r="A413" s="124" t="s">
        <v>785</v>
      </c>
      <c r="B413" s="125" t="s">
        <v>285</v>
      </c>
      <c r="C413" s="126"/>
      <c r="D413" s="127" t="s">
        <v>31</v>
      </c>
      <c r="E413" s="128"/>
      <c r="F413" s="134" t="s">
        <v>986</v>
      </c>
      <c r="G413" s="129" t="s">
        <v>931</v>
      </c>
      <c r="H413" s="135" t="s">
        <v>129</v>
      </c>
      <c r="J413" s="139">
        <v>4</v>
      </c>
      <c r="K413" s="139">
        <v>3</v>
      </c>
      <c r="L413" s="139">
        <v>3</v>
      </c>
      <c r="M413" s="139">
        <v>3</v>
      </c>
      <c r="N413" s="139">
        <v>3</v>
      </c>
      <c r="O413" s="139">
        <v>3</v>
      </c>
      <c r="P413" s="139">
        <v>3</v>
      </c>
      <c r="Q413" s="139">
        <v>4</v>
      </c>
      <c r="R413" s="139">
        <v>2</v>
      </c>
      <c r="S413" s="139">
        <v>5</v>
      </c>
      <c r="T413" s="139">
        <v>4</v>
      </c>
      <c r="U413" s="139" t="s">
        <v>38</v>
      </c>
      <c r="V413" s="139"/>
      <c r="W413" s="139"/>
      <c r="X413" s="139"/>
      <c r="AD413" s="136" t="s">
        <v>780</v>
      </c>
      <c r="AE413" s="19">
        <v>42217</v>
      </c>
    </row>
    <row r="414" spans="1:31" ht="15" customHeight="1" x14ac:dyDescent="0.25">
      <c r="A414" s="124" t="s">
        <v>784</v>
      </c>
      <c r="B414" s="125" t="s">
        <v>53</v>
      </c>
      <c r="C414" s="126"/>
      <c r="D414" s="127" t="s">
        <v>31</v>
      </c>
      <c r="E414" s="128"/>
      <c r="F414" s="134" t="s">
        <v>987</v>
      </c>
      <c r="G414" s="129" t="s">
        <v>606</v>
      </c>
      <c r="H414" s="135" t="s">
        <v>129</v>
      </c>
      <c r="J414" s="139">
        <v>4</v>
      </c>
      <c r="K414" s="139">
        <v>4</v>
      </c>
      <c r="L414" s="139">
        <v>2</v>
      </c>
      <c r="M414" s="139">
        <v>4</v>
      </c>
      <c r="N414" s="139">
        <v>4</v>
      </c>
      <c r="O414" s="139">
        <v>4</v>
      </c>
      <c r="P414" s="139">
        <v>5</v>
      </c>
      <c r="Q414" s="139">
        <v>4</v>
      </c>
      <c r="R414" s="139">
        <v>3</v>
      </c>
      <c r="S414" s="139">
        <v>4</v>
      </c>
      <c r="T414" s="139">
        <v>4</v>
      </c>
      <c r="U414" s="139" t="s">
        <v>38</v>
      </c>
      <c r="V414" s="139"/>
      <c r="W414" s="139"/>
      <c r="X414" s="139"/>
      <c r="AD414" s="136" t="s">
        <v>780</v>
      </c>
      <c r="AE414" s="19">
        <v>42217</v>
      </c>
    </row>
    <row r="415" spans="1:31" ht="15" customHeight="1" x14ac:dyDescent="0.25">
      <c r="A415" s="124" t="s">
        <v>783</v>
      </c>
      <c r="B415" s="125" t="s">
        <v>30</v>
      </c>
      <c r="C415" s="126"/>
      <c r="D415" s="127" t="s">
        <v>48</v>
      </c>
      <c r="E415" s="128"/>
      <c r="F415" s="134" t="s">
        <v>970</v>
      </c>
      <c r="G415" s="129" t="s">
        <v>711</v>
      </c>
      <c r="H415" s="135" t="s">
        <v>126</v>
      </c>
      <c r="J415" s="139">
        <v>2</v>
      </c>
      <c r="K415" s="139">
        <v>3</v>
      </c>
      <c r="L415" s="139">
        <v>4</v>
      </c>
      <c r="M415" s="139">
        <v>4</v>
      </c>
      <c r="N415" s="139">
        <v>4</v>
      </c>
      <c r="O415" s="139">
        <v>3</v>
      </c>
      <c r="P415" s="139">
        <v>3</v>
      </c>
      <c r="Q415" s="139">
        <v>3</v>
      </c>
      <c r="R415" s="139">
        <v>3</v>
      </c>
      <c r="S415" s="139">
        <v>4</v>
      </c>
      <c r="T415" s="139">
        <v>4</v>
      </c>
      <c r="U415" s="139" t="s">
        <v>38</v>
      </c>
      <c r="V415" s="139"/>
      <c r="W415" s="139"/>
      <c r="X415" s="139"/>
      <c r="AD415" s="136" t="s">
        <v>780</v>
      </c>
      <c r="AE415" s="19">
        <v>42217</v>
      </c>
    </row>
    <row r="416" spans="1:31" ht="15" customHeight="1" x14ac:dyDescent="0.25">
      <c r="A416" s="124" t="s">
        <v>782</v>
      </c>
      <c r="B416" s="125" t="s">
        <v>68</v>
      </c>
      <c r="C416" s="126"/>
      <c r="D416" s="127" t="s">
        <v>31</v>
      </c>
      <c r="E416" s="128"/>
      <c r="F416" s="134" t="s">
        <v>988</v>
      </c>
      <c r="G416" s="130" t="s">
        <v>611</v>
      </c>
      <c r="H416" s="135" t="s">
        <v>140</v>
      </c>
      <c r="J416" s="139">
        <v>4</v>
      </c>
      <c r="K416" s="139">
        <v>5</v>
      </c>
      <c r="L416" s="139">
        <v>5</v>
      </c>
      <c r="M416" s="139">
        <v>4</v>
      </c>
      <c r="N416" s="139">
        <v>5</v>
      </c>
      <c r="O416" s="139">
        <v>5</v>
      </c>
      <c r="P416" s="139">
        <v>5</v>
      </c>
      <c r="Q416" s="139">
        <v>4</v>
      </c>
      <c r="R416" s="139">
        <v>4</v>
      </c>
      <c r="S416" s="139">
        <v>1</v>
      </c>
      <c r="T416" s="139">
        <v>4</v>
      </c>
      <c r="U416" s="139" t="s">
        <v>38</v>
      </c>
      <c r="V416" s="139"/>
      <c r="W416" s="139"/>
      <c r="X416" s="139"/>
      <c r="AD416" s="136" t="s">
        <v>780</v>
      </c>
      <c r="AE416" s="19">
        <v>42217</v>
      </c>
    </row>
    <row r="417" spans="1:31" ht="15" customHeight="1" x14ac:dyDescent="0.25">
      <c r="A417" s="124" t="s">
        <v>781</v>
      </c>
      <c r="B417" s="125" t="s">
        <v>65</v>
      </c>
      <c r="C417" s="126"/>
      <c r="D417" s="127" t="s">
        <v>31</v>
      </c>
      <c r="E417" s="128"/>
      <c r="F417" s="134" t="s">
        <v>989</v>
      </c>
      <c r="G417" s="130" t="s">
        <v>614</v>
      </c>
      <c r="H417" s="135" t="s">
        <v>132</v>
      </c>
      <c r="J417" s="139">
        <v>5</v>
      </c>
      <c r="K417" s="139">
        <v>5</v>
      </c>
      <c r="L417" s="139">
        <v>4</v>
      </c>
      <c r="M417" s="139">
        <v>4</v>
      </c>
      <c r="N417" s="139">
        <v>5</v>
      </c>
      <c r="O417" s="139">
        <v>5</v>
      </c>
      <c r="P417" s="139">
        <v>5</v>
      </c>
      <c r="Q417" s="139">
        <v>5</v>
      </c>
      <c r="R417" s="139">
        <v>4</v>
      </c>
      <c r="S417" s="139">
        <v>3</v>
      </c>
      <c r="T417" s="139">
        <v>5</v>
      </c>
      <c r="U417" s="139" t="s">
        <v>38</v>
      </c>
      <c r="V417" s="139"/>
      <c r="W417" s="139"/>
      <c r="X417" s="139"/>
      <c r="AD417" s="136" t="s">
        <v>780</v>
      </c>
      <c r="AE417" s="19">
        <v>42217</v>
      </c>
    </row>
    <row r="418" spans="1:31" ht="15" customHeight="1" x14ac:dyDescent="0.25">
      <c r="A418" s="124" t="s">
        <v>779</v>
      </c>
      <c r="B418" s="125" t="s">
        <v>41</v>
      </c>
      <c r="C418" s="126"/>
      <c r="D418" s="127" t="s">
        <v>31</v>
      </c>
      <c r="E418" s="128"/>
      <c r="F418" s="134" t="s">
        <v>990</v>
      </c>
      <c r="G418" s="129" t="s">
        <v>711</v>
      </c>
      <c r="H418" s="135" t="s">
        <v>132</v>
      </c>
      <c r="J418" s="139">
        <v>5</v>
      </c>
      <c r="K418" s="139">
        <v>4</v>
      </c>
      <c r="L418" s="139">
        <v>4</v>
      </c>
      <c r="M418" s="139">
        <v>4</v>
      </c>
      <c r="N418" s="139">
        <v>5</v>
      </c>
      <c r="O418" s="139">
        <v>4</v>
      </c>
      <c r="P418" s="139">
        <v>5</v>
      </c>
      <c r="Q418" s="139">
        <v>5</v>
      </c>
      <c r="R418" s="139">
        <v>4</v>
      </c>
      <c r="S418" s="139">
        <v>4</v>
      </c>
      <c r="T418" s="139">
        <v>5</v>
      </c>
      <c r="U418" s="139" t="s">
        <v>38</v>
      </c>
      <c r="V418" s="139"/>
      <c r="W418" s="139"/>
      <c r="X418" s="139"/>
      <c r="AD418" s="136" t="s">
        <v>775</v>
      </c>
      <c r="AE418" s="19">
        <v>42217</v>
      </c>
    </row>
    <row r="419" spans="1:31" ht="15" customHeight="1" x14ac:dyDescent="0.25">
      <c r="A419" s="124" t="s">
        <v>778</v>
      </c>
      <c r="B419" s="125" t="s">
        <v>47</v>
      </c>
      <c r="C419" s="126"/>
      <c r="D419" s="127" t="s">
        <v>31</v>
      </c>
      <c r="E419" s="128"/>
      <c r="F419" s="134" t="s">
        <v>991</v>
      </c>
      <c r="G419" s="129" t="s">
        <v>932</v>
      </c>
      <c r="H419" s="135" t="s">
        <v>140</v>
      </c>
      <c r="J419" s="139">
        <v>3</v>
      </c>
      <c r="K419" s="139">
        <v>4</v>
      </c>
      <c r="L419" s="139">
        <v>4</v>
      </c>
      <c r="M419" s="139">
        <v>4</v>
      </c>
      <c r="N419" s="139">
        <v>4</v>
      </c>
      <c r="O419" s="139">
        <v>4</v>
      </c>
      <c r="P419" s="139">
        <v>4</v>
      </c>
      <c r="Q419" s="139">
        <v>4</v>
      </c>
      <c r="R419" s="139">
        <v>4</v>
      </c>
      <c r="S419" s="139">
        <v>4</v>
      </c>
      <c r="T419" s="139">
        <v>4</v>
      </c>
      <c r="U419" s="139" t="s">
        <v>38</v>
      </c>
      <c r="V419" s="139"/>
      <c r="W419" s="139"/>
      <c r="X419" s="139"/>
      <c r="AD419" s="136" t="s">
        <v>775</v>
      </c>
      <c r="AE419" s="19">
        <v>42217</v>
      </c>
    </row>
    <row r="420" spans="1:31" ht="15" customHeight="1" x14ac:dyDescent="0.25">
      <c r="A420" s="124" t="s">
        <v>777</v>
      </c>
      <c r="B420" s="125" t="s">
        <v>56</v>
      </c>
      <c r="C420" s="126"/>
      <c r="D420" s="127" t="s">
        <v>48</v>
      </c>
      <c r="E420" s="128"/>
      <c r="F420" s="134" t="s">
        <v>992</v>
      </c>
      <c r="G420" s="129" t="s">
        <v>584</v>
      </c>
      <c r="H420" s="135" t="s">
        <v>149</v>
      </c>
      <c r="J420" s="139">
        <v>5</v>
      </c>
      <c r="K420" s="139">
        <v>4</v>
      </c>
      <c r="L420" s="139">
        <v>3</v>
      </c>
      <c r="M420" s="139">
        <v>4</v>
      </c>
      <c r="N420" s="139">
        <v>3</v>
      </c>
      <c r="O420" s="139">
        <v>3</v>
      </c>
      <c r="P420" s="139">
        <v>4</v>
      </c>
      <c r="Q420" s="139">
        <v>5</v>
      </c>
      <c r="R420" s="139">
        <v>5</v>
      </c>
      <c r="S420" s="139">
        <v>3</v>
      </c>
      <c r="T420" s="139">
        <v>4</v>
      </c>
      <c r="U420" s="139" t="s">
        <v>38</v>
      </c>
      <c r="V420" s="139"/>
      <c r="W420" s="139"/>
      <c r="X420" s="139"/>
      <c r="AD420" s="136" t="s">
        <v>775</v>
      </c>
      <c r="AE420" s="19">
        <v>42217</v>
      </c>
    </row>
    <row r="421" spans="1:31" ht="15" customHeight="1" x14ac:dyDescent="0.25">
      <c r="A421" s="124" t="s">
        <v>776</v>
      </c>
      <c r="B421" s="125" t="s">
        <v>53</v>
      </c>
      <c r="C421" s="126"/>
      <c r="D421" s="127" t="s">
        <v>103</v>
      </c>
      <c r="E421" s="128"/>
      <c r="F421" s="134" t="s">
        <v>993</v>
      </c>
      <c r="G421" s="129" t="s">
        <v>584</v>
      </c>
      <c r="H421" s="135" t="s">
        <v>140</v>
      </c>
      <c r="J421" s="139">
        <v>5</v>
      </c>
      <c r="K421" s="139">
        <v>4</v>
      </c>
      <c r="L421" s="139">
        <v>4</v>
      </c>
      <c r="M421" s="139">
        <v>3</v>
      </c>
      <c r="N421" s="139">
        <v>4</v>
      </c>
      <c r="O421" s="139">
        <v>3</v>
      </c>
      <c r="P421" s="139">
        <v>4</v>
      </c>
      <c r="Q421" s="139">
        <v>4</v>
      </c>
      <c r="R421" s="139">
        <v>3</v>
      </c>
      <c r="S421" s="139">
        <v>3</v>
      </c>
      <c r="T421" s="139">
        <v>3</v>
      </c>
      <c r="U421" s="139" t="s">
        <v>38</v>
      </c>
      <c r="V421" s="139"/>
      <c r="W421" s="139"/>
      <c r="X421" s="139"/>
      <c r="AD421" s="136" t="s">
        <v>775</v>
      </c>
      <c r="AE421" s="19">
        <v>42217</v>
      </c>
    </row>
    <row r="422" spans="1:31" ht="15" customHeight="1" x14ac:dyDescent="0.25">
      <c r="A422" s="124" t="s">
        <v>774</v>
      </c>
      <c r="B422" s="125" t="s">
        <v>109</v>
      </c>
      <c r="C422" s="126"/>
      <c r="D422" s="127" t="s">
        <v>48</v>
      </c>
      <c r="E422" s="128"/>
      <c r="F422" s="134" t="s">
        <v>113</v>
      </c>
      <c r="G422" s="129" t="s">
        <v>113</v>
      </c>
      <c r="H422" s="135" t="s">
        <v>135</v>
      </c>
      <c r="J422" s="139">
        <v>5</v>
      </c>
      <c r="K422" s="139">
        <v>5</v>
      </c>
      <c r="L422" s="139">
        <v>5</v>
      </c>
      <c r="M422" s="139">
        <v>5</v>
      </c>
      <c r="N422" s="139">
        <v>5</v>
      </c>
      <c r="O422" s="139">
        <v>5</v>
      </c>
      <c r="P422" s="139">
        <v>5</v>
      </c>
      <c r="Q422" s="139">
        <v>5</v>
      </c>
      <c r="R422" s="139">
        <v>5</v>
      </c>
      <c r="S422" s="139">
        <v>5</v>
      </c>
      <c r="T422" s="139">
        <v>1</v>
      </c>
      <c r="U422" s="139" t="s">
        <v>38</v>
      </c>
      <c r="V422" s="139"/>
      <c r="W422" s="139"/>
      <c r="X422" s="139"/>
      <c r="AD422" s="136" t="s">
        <v>772</v>
      </c>
      <c r="AE422" s="19">
        <v>42217</v>
      </c>
    </row>
    <row r="423" spans="1:31" ht="15" customHeight="1" x14ac:dyDescent="0.25">
      <c r="A423" s="124" t="s">
        <v>773</v>
      </c>
      <c r="B423" s="125" t="s">
        <v>65</v>
      </c>
      <c r="C423" s="126"/>
      <c r="D423" s="127" t="s">
        <v>75</v>
      </c>
      <c r="E423" s="128"/>
      <c r="F423" s="134" t="s">
        <v>994</v>
      </c>
      <c r="G423" s="129" t="s">
        <v>711</v>
      </c>
      <c r="H423" s="135" t="s">
        <v>135</v>
      </c>
      <c r="J423" s="139">
        <v>4</v>
      </c>
      <c r="K423" s="139">
        <v>5</v>
      </c>
      <c r="L423" s="139">
        <v>5</v>
      </c>
      <c r="M423" s="139">
        <v>5</v>
      </c>
      <c r="N423" s="139">
        <v>5</v>
      </c>
      <c r="O423" s="139">
        <v>4</v>
      </c>
      <c r="P423" s="139">
        <v>5</v>
      </c>
      <c r="Q423" s="139">
        <v>3</v>
      </c>
      <c r="R423" s="139">
        <v>4</v>
      </c>
      <c r="S423" s="139">
        <v>4</v>
      </c>
      <c r="T423" s="139">
        <v>5</v>
      </c>
      <c r="U423" s="139" t="s">
        <v>38</v>
      </c>
      <c r="V423" s="139"/>
      <c r="W423" s="139"/>
      <c r="X423" s="139"/>
      <c r="AD423" s="136" t="s">
        <v>772</v>
      </c>
      <c r="AE423" s="19">
        <v>42217</v>
      </c>
    </row>
    <row r="424" spans="1:31" ht="15" customHeight="1" x14ac:dyDescent="0.25">
      <c r="A424" s="124" t="s">
        <v>771</v>
      </c>
      <c r="B424" s="125" t="s">
        <v>56</v>
      </c>
      <c r="C424" s="126"/>
      <c r="D424" s="127" t="s">
        <v>31</v>
      </c>
      <c r="E424" s="128"/>
      <c r="F424" s="134" t="s">
        <v>995</v>
      </c>
      <c r="G424" s="129" t="s">
        <v>933</v>
      </c>
      <c r="H424" s="135" t="s">
        <v>126</v>
      </c>
      <c r="J424" s="139">
        <v>4</v>
      </c>
      <c r="K424" s="139">
        <v>5</v>
      </c>
      <c r="L424" s="139">
        <v>5</v>
      </c>
      <c r="M424" s="139">
        <v>4</v>
      </c>
      <c r="N424" s="139">
        <v>5</v>
      </c>
      <c r="O424" s="139">
        <v>5</v>
      </c>
      <c r="P424" s="139">
        <v>5</v>
      </c>
      <c r="Q424" s="139">
        <v>5</v>
      </c>
      <c r="R424" s="139">
        <v>4</v>
      </c>
      <c r="S424" s="139">
        <v>4</v>
      </c>
      <c r="T424" s="139">
        <v>4</v>
      </c>
      <c r="U424" s="139" t="s">
        <v>38</v>
      </c>
      <c r="V424" s="139"/>
      <c r="W424" s="139"/>
      <c r="X424" s="139"/>
      <c r="AD424" s="139" t="s">
        <v>767</v>
      </c>
      <c r="AE424" s="19">
        <v>42217</v>
      </c>
    </row>
    <row r="425" spans="1:31" ht="15" customHeight="1" x14ac:dyDescent="0.25">
      <c r="A425" s="124" t="s">
        <v>770</v>
      </c>
      <c r="B425" s="125" t="s">
        <v>30</v>
      </c>
      <c r="C425" s="126"/>
      <c r="D425" s="127" t="s">
        <v>42</v>
      </c>
      <c r="E425" s="128"/>
      <c r="F425" s="134" t="s">
        <v>996</v>
      </c>
      <c r="G425" s="197" t="s">
        <v>1742</v>
      </c>
      <c r="H425" s="135" t="s">
        <v>132</v>
      </c>
      <c r="J425" s="139">
        <v>3</v>
      </c>
      <c r="K425" s="139">
        <v>3</v>
      </c>
      <c r="L425" s="139">
        <v>4</v>
      </c>
      <c r="M425" s="139">
        <v>3</v>
      </c>
      <c r="N425" s="139">
        <v>4</v>
      </c>
      <c r="O425" s="139">
        <v>4</v>
      </c>
      <c r="P425" s="139">
        <v>3</v>
      </c>
      <c r="Q425" s="139">
        <v>3</v>
      </c>
      <c r="R425" s="139">
        <v>3</v>
      </c>
      <c r="S425" s="139">
        <v>4</v>
      </c>
      <c r="T425" s="139">
        <v>3</v>
      </c>
      <c r="U425" s="139" t="s">
        <v>38</v>
      </c>
      <c r="V425" s="139"/>
      <c r="W425" s="139"/>
      <c r="X425" s="139"/>
      <c r="AD425" s="139" t="s">
        <v>767</v>
      </c>
      <c r="AE425" s="19">
        <v>42217</v>
      </c>
    </row>
    <row r="426" spans="1:31" ht="15" customHeight="1" x14ac:dyDescent="0.25">
      <c r="A426" s="124" t="s">
        <v>769</v>
      </c>
      <c r="B426" s="125" t="s">
        <v>88</v>
      </c>
      <c r="C426" s="126"/>
      <c r="D426" s="127" t="s">
        <v>31</v>
      </c>
      <c r="E426" s="128"/>
      <c r="F426" s="134" t="s">
        <v>997</v>
      </c>
      <c r="G426" s="129" t="s">
        <v>597</v>
      </c>
      <c r="H426" s="135" t="s">
        <v>129</v>
      </c>
      <c r="J426" s="139">
        <v>3</v>
      </c>
      <c r="K426" s="139">
        <v>4</v>
      </c>
      <c r="L426" s="139">
        <v>3</v>
      </c>
      <c r="M426" s="139">
        <v>3</v>
      </c>
      <c r="N426" s="139">
        <v>4</v>
      </c>
      <c r="O426" s="139">
        <v>5</v>
      </c>
      <c r="P426" s="139">
        <v>3</v>
      </c>
      <c r="Q426" s="139">
        <v>5</v>
      </c>
      <c r="R426" s="139">
        <v>4</v>
      </c>
      <c r="S426" s="139">
        <v>5</v>
      </c>
      <c r="T426" s="139">
        <v>4</v>
      </c>
      <c r="U426" s="139" t="s">
        <v>39</v>
      </c>
      <c r="V426" s="139" t="s">
        <v>73</v>
      </c>
      <c r="W426" s="139" t="s">
        <v>768</v>
      </c>
      <c r="X426" s="139" t="s">
        <v>39</v>
      </c>
      <c r="AD426" s="139" t="s">
        <v>767</v>
      </c>
      <c r="AE426" s="19">
        <v>42217</v>
      </c>
    </row>
    <row r="427" spans="1:31" ht="15" customHeight="1" x14ac:dyDescent="0.25">
      <c r="A427" s="124" t="s">
        <v>766</v>
      </c>
      <c r="B427" s="125" t="s">
        <v>53</v>
      </c>
      <c r="C427" s="126"/>
      <c r="D427" s="127" t="s">
        <v>155</v>
      </c>
      <c r="E427" s="128"/>
      <c r="F427" s="134" t="s">
        <v>304</v>
      </c>
      <c r="G427" s="129" t="s">
        <v>304</v>
      </c>
      <c r="H427" s="135" t="s">
        <v>132</v>
      </c>
      <c r="J427" s="139">
        <v>2</v>
      </c>
      <c r="K427" s="139">
        <v>3</v>
      </c>
      <c r="L427" s="139">
        <v>4</v>
      </c>
      <c r="M427" s="139">
        <v>3</v>
      </c>
      <c r="N427" s="139">
        <v>3</v>
      </c>
      <c r="O427" s="139">
        <v>3</v>
      </c>
      <c r="P427" s="139">
        <v>2</v>
      </c>
      <c r="Q427" s="139">
        <v>3</v>
      </c>
      <c r="R427" s="139">
        <v>3</v>
      </c>
      <c r="S427" s="139">
        <v>3</v>
      </c>
      <c r="T427" s="139">
        <v>3</v>
      </c>
      <c r="U427" s="139" t="s">
        <v>38</v>
      </c>
      <c r="V427" s="139"/>
      <c r="W427" s="139"/>
      <c r="X427" s="139"/>
      <c r="AD427" s="139" t="s">
        <v>765</v>
      </c>
      <c r="AE427" s="19">
        <v>42217</v>
      </c>
    </row>
    <row r="428" spans="1:31" ht="15" customHeight="1" x14ac:dyDescent="0.25">
      <c r="A428" s="124" t="s">
        <v>764</v>
      </c>
      <c r="B428" s="125" t="s">
        <v>30</v>
      </c>
      <c r="C428" s="126"/>
      <c r="D428" s="127" t="s">
        <v>48</v>
      </c>
      <c r="E428" s="128"/>
      <c r="F428" s="134" t="s">
        <v>134</v>
      </c>
      <c r="G428" s="129" t="s">
        <v>134</v>
      </c>
      <c r="H428" s="135" t="s">
        <v>129</v>
      </c>
      <c r="J428" s="139">
        <v>4</v>
      </c>
      <c r="K428" s="139">
        <v>4</v>
      </c>
      <c r="L428" s="139">
        <v>4</v>
      </c>
      <c r="M428" s="139">
        <v>2</v>
      </c>
      <c r="N428" s="139">
        <v>5</v>
      </c>
      <c r="O428" s="139">
        <v>5</v>
      </c>
      <c r="P428" s="139">
        <v>5</v>
      </c>
      <c r="Q428" s="139">
        <v>5</v>
      </c>
      <c r="R428" s="139">
        <v>4</v>
      </c>
      <c r="S428" s="139">
        <v>3</v>
      </c>
      <c r="T428" s="139">
        <v>4</v>
      </c>
      <c r="U428" s="139" t="s">
        <v>38</v>
      </c>
      <c r="V428" s="139"/>
      <c r="W428" s="139"/>
      <c r="X428" s="139"/>
      <c r="AD428" s="139" t="s">
        <v>762</v>
      </c>
      <c r="AE428" s="19">
        <v>42217</v>
      </c>
    </row>
    <row r="429" spans="1:31" ht="15" customHeight="1" x14ac:dyDescent="0.25">
      <c r="A429" s="124" t="s">
        <v>763</v>
      </c>
      <c r="B429" s="125" t="s">
        <v>53</v>
      </c>
      <c r="C429" s="126"/>
      <c r="D429" s="127" t="s">
        <v>31</v>
      </c>
      <c r="E429" s="128"/>
      <c r="F429" s="134" t="s">
        <v>998</v>
      </c>
      <c r="G429" s="129" t="s">
        <v>934</v>
      </c>
      <c r="H429" s="135" t="s">
        <v>149</v>
      </c>
      <c r="J429" s="139">
        <v>4</v>
      </c>
      <c r="K429" s="139">
        <v>5</v>
      </c>
      <c r="L429" s="139">
        <v>2</v>
      </c>
      <c r="M429" s="139">
        <v>5</v>
      </c>
      <c r="N429" s="139">
        <v>5</v>
      </c>
      <c r="O429" s="139">
        <v>5</v>
      </c>
      <c r="P429" s="139">
        <v>5</v>
      </c>
      <c r="Q429" s="139">
        <v>5</v>
      </c>
      <c r="R429" s="139">
        <v>3</v>
      </c>
      <c r="S429" s="139">
        <v>4</v>
      </c>
      <c r="T429" s="139">
        <v>1</v>
      </c>
      <c r="U429" s="139" t="s">
        <v>38</v>
      </c>
      <c r="V429" s="139"/>
      <c r="W429" s="139"/>
      <c r="X429" s="139"/>
      <c r="AD429" s="139" t="s">
        <v>762</v>
      </c>
      <c r="AE429" s="19">
        <v>42217</v>
      </c>
    </row>
    <row r="430" spans="1:31" ht="15" customHeight="1" x14ac:dyDescent="0.25">
      <c r="A430" s="124" t="s">
        <v>761</v>
      </c>
      <c r="B430" s="125" t="s">
        <v>73</v>
      </c>
      <c r="C430" s="126" t="s">
        <v>760</v>
      </c>
      <c r="D430" s="127" t="s">
        <v>155</v>
      </c>
      <c r="E430" s="128"/>
      <c r="F430" s="134" t="s">
        <v>156</v>
      </c>
      <c r="G430" s="129" t="s">
        <v>711</v>
      </c>
      <c r="H430" s="135" t="s">
        <v>149</v>
      </c>
      <c r="J430" s="139">
        <v>4</v>
      </c>
      <c r="K430" s="139">
        <v>4</v>
      </c>
      <c r="L430" s="139">
        <v>4</v>
      </c>
      <c r="M430" s="139">
        <v>3</v>
      </c>
      <c r="N430" s="139">
        <v>4</v>
      </c>
      <c r="O430" s="139">
        <v>4</v>
      </c>
      <c r="P430" s="139">
        <v>5</v>
      </c>
      <c r="Q430" s="139">
        <v>4</v>
      </c>
      <c r="R430" s="139">
        <v>4</v>
      </c>
      <c r="S430" s="139">
        <v>4</v>
      </c>
      <c r="T430" s="139">
        <v>4</v>
      </c>
      <c r="U430" s="139" t="s">
        <v>38</v>
      </c>
      <c r="V430" s="139"/>
      <c r="W430" s="139"/>
      <c r="X430" s="139"/>
      <c r="AD430" s="139" t="s">
        <v>755</v>
      </c>
      <c r="AE430" s="19">
        <v>42217</v>
      </c>
    </row>
    <row r="431" spans="1:31" ht="15" customHeight="1" x14ac:dyDescent="0.25">
      <c r="A431" s="124" t="s">
        <v>759</v>
      </c>
      <c r="B431" s="125" t="s">
        <v>65</v>
      </c>
      <c r="C431" s="126"/>
      <c r="D431" s="127" t="s">
        <v>75</v>
      </c>
      <c r="E431" s="128"/>
      <c r="F431" s="134" t="s">
        <v>999</v>
      </c>
      <c r="G431" s="129" t="s">
        <v>935</v>
      </c>
      <c r="H431" s="135" t="s">
        <v>132</v>
      </c>
      <c r="J431" s="139">
        <v>4</v>
      </c>
      <c r="K431" s="139">
        <v>3</v>
      </c>
      <c r="L431" s="139">
        <v>3</v>
      </c>
      <c r="M431" s="139">
        <v>4</v>
      </c>
      <c r="N431" s="139">
        <v>3</v>
      </c>
      <c r="O431" s="139">
        <v>2</v>
      </c>
      <c r="P431" s="139">
        <v>4</v>
      </c>
      <c r="Q431" s="139">
        <v>4</v>
      </c>
      <c r="R431" s="139">
        <v>3</v>
      </c>
      <c r="S431" s="139">
        <v>2</v>
      </c>
      <c r="T431" s="139">
        <v>3</v>
      </c>
      <c r="U431" s="139" t="s">
        <v>263</v>
      </c>
      <c r="V431" s="139"/>
      <c r="W431" s="139"/>
      <c r="X431" s="139"/>
      <c r="AD431" s="139" t="s">
        <v>755</v>
      </c>
      <c r="AE431" s="19">
        <v>42217</v>
      </c>
    </row>
    <row r="432" spans="1:31" ht="15" customHeight="1" x14ac:dyDescent="0.25">
      <c r="A432" s="124" t="s">
        <v>758</v>
      </c>
      <c r="B432" s="125" t="s">
        <v>73</v>
      </c>
      <c r="C432" s="126" t="s">
        <v>757</v>
      </c>
      <c r="D432" s="127" t="s">
        <v>103</v>
      </c>
      <c r="E432" s="128"/>
      <c r="F432" s="134" t="s">
        <v>756</v>
      </c>
      <c r="G432" s="129" t="s">
        <v>756</v>
      </c>
      <c r="H432" s="135" t="s">
        <v>140</v>
      </c>
      <c r="J432" s="139">
        <v>5</v>
      </c>
      <c r="K432" s="139">
        <v>5</v>
      </c>
      <c r="L432" s="139">
        <v>5</v>
      </c>
      <c r="M432" s="139">
        <v>2</v>
      </c>
      <c r="N432" s="139">
        <v>5</v>
      </c>
      <c r="O432" s="139">
        <v>4</v>
      </c>
      <c r="P432" s="139">
        <v>4</v>
      </c>
      <c r="Q432" s="139">
        <v>3</v>
      </c>
      <c r="R432" s="139">
        <v>4</v>
      </c>
      <c r="S432" s="139">
        <v>3</v>
      </c>
      <c r="T432" s="139">
        <v>5</v>
      </c>
      <c r="U432" s="139" t="s">
        <v>38</v>
      </c>
      <c r="V432" s="139"/>
      <c r="W432" s="139"/>
      <c r="X432" s="139"/>
      <c r="AD432" s="139" t="s">
        <v>755</v>
      </c>
      <c r="AE432" s="19">
        <v>42217</v>
      </c>
    </row>
    <row r="433" spans="1:31" ht="15" customHeight="1" x14ac:dyDescent="0.25">
      <c r="A433" s="124" t="s">
        <v>754</v>
      </c>
      <c r="B433" s="125" t="s">
        <v>68</v>
      </c>
      <c r="C433" s="126"/>
      <c r="D433" s="127" t="s">
        <v>48</v>
      </c>
      <c r="E433" s="128"/>
      <c r="F433" s="134" t="s">
        <v>1000</v>
      </c>
      <c r="G433" s="129" t="s">
        <v>930</v>
      </c>
      <c r="H433" s="135" t="s">
        <v>140</v>
      </c>
      <c r="J433" s="139">
        <v>5</v>
      </c>
      <c r="K433" s="139">
        <v>5</v>
      </c>
      <c r="L433" s="139">
        <v>5</v>
      </c>
      <c r="M433" s="139">
        <v>5</v>
      </c>
      <c r="N433" s="139">
        <v>5</v>
      </c>
      <c r="O433" s="139">
        <v>5</v>
      </c>
      <c r="P433" s="139">
        <v>5</v>
      </c>
      <c r="Q433" s="139">
        <v>5</v>
      </c>
      <c r="R433" s="139">
        <v>5</v>
      </c>
      <c r="S433" s="139">
        <v>4</v>
      </c>
      <c r="T433" s="139">
        <v>4</v>
      </c>
      <c r="U433" s="139" t="s">
        <v>38</v>
      </c>
      <c r="V433" s="139"/>
      <c r="W433" s="139"/>
      <c r="X433" s="139"/>
      <c r="AD433" s="139" t="s">
        <v>753</v>
      </c>
      <c r="AE433" s="19">
        <v>42217</v>
      </c>
    </row>
    <row r="434" spans="1:31" ht="15" customHeight="1" x14ac:dyDescent="0.25">
      <c r="A434" s="124" t="s">
        <v>752</v>
      </c>
      <c r="B434" s="125" t="s">
        <v>109</v>
      </c>
      <c r="C434" s="126"/>
      <c r="D434" s="127" t="s">
        <v>31</v>
      </c>
      <c r="E434" s="128"/>
      <c r="F434" s="134" t="s">
        <v>1001</v>
      </c>
      <c r="G434" s="129" t="s">
        <v>603</v>
      </c>
      <c r="H434" s="135" t="s">
        <v>140</v>
      </c>
      <c r="J434" s="139">
        <v>5</v>
      </c>
      <c r="K434" s="139">
        <v>5</v>
      </c>
      <c r="L434" s="139">
        <v>5</v>
      </c>
      <c r="M434" s="139">
        <v>2</v>
      </c>
      <c r="N434" s="139">
        <v>5</v>
      </c>
      <c r="O434" s="139">
        <v>4</v>
      </c>
      <c r="P434" s="139">
        <v>5</v>
      </c>
      <c r="Q434" s="139">
        <v>5</v>
      </c>
      <c r="R434" s="139">
        <v>4</v>
      </c>
      <c r="S434" s="139">
        <v>4</v>
      </c>
      <c r="T434" s="139">
        <v>4</v>
      </c>
      <c r="U434" s="139" t="s">
        <v>38</v>
      </c>
      <c r="V434" s="139"/>
      <c r="W434" s="139"/>
      <c r="X434" s="139"/>
      <c r="AD434" s="139" t="s">
        <v>750</v>
      </c>
      <c r="AE434" s="19">
        <v>42217</v>
      </c>
    </row>
    <row r="435" spans="1:31" ht="15" customHeight="1" x14ac:dyDescent="0.25">
      <c r="A435" s="124" t="s">
        <v>751</v>
      </c>
      <c r="B435" s="125" t="s">
        <v>30</v>
      </c>
      <c r="C435" s="126"/>
      <c r="D435" s="127" t="s">
        <v>31</v>
      </c>
      <c r="E435" s="128"/>
      <c r="F435" s="134" t="s">
        <v>1002</v>
      </c>
      <c r="G435" s="129" t="s">
        <v>711</v>
      </c>
      <c r="H435" s="135" t="s">
        <v>129</v>
      </c>
      <c r="J435" s="139">
        <v>3</v>
      </c>
      <c r="K435" s="139">
        <v>4</v>
      </c>
      <c r="L435" s="139">
        <v>4</v>
      </c>
      <c r="M435" s="139">
        <v>3</v>
      </c>
      <c r="N435" s="139">
        <v>3</v>
      </c>
      <c r="O435" s="139">
        <v>4</v>
      </c>
      <c r="P435" s="139">
        <v>4</v>
      </c>
      <c r="Q435" s="139">
        <v>3</v>
      </c>
      <c r="R435" s="139">
        <v>4</v>
      </c>
      <c r="S435" s="139">
        <v>4</v>
      </c>
      <c r="T435" s="139">
        <v>4</v>
      </c>
      <c r="U435" s="139" t="s">
        <v>38</v>
      </c>
      <c r="V435" s="139"/>
      <c r="W435" s="139"/>
      <c r="X435" s="139"/>
      <c r="AD435" s="139" t="s">
        <v>750</v>
      </c>
      <c r="AE435" s="19">
        <v>42217</v>
      </c>
    </row>
    <row r="436" spans="1:31" ht="15" customHeight="1" x14ac:dyDescent="0.25">
      <c r="A436" s="124" t="s">
        <v>749</v>
      </c>
      <c r="B436" s="125" t="s">
        <v>109</v>
      </c>
      <c r="C436" s="126"/>
      <c r="D436" s="127" t="s">
        <v>48</v>
      </c>
      <c r="E436" s="128"/>
      <c r="F436" s="134" t="s">
        <v>113</v>
      </c>
      <c r="G436" s="129" t="s">
        <v>113</v>
      </c>
      <c r="H436" s="135" t="s">
        <v>149</v>
      </c>
      <c r="J436" s="139">
        <v>5</v>
      </c>
      <c r="K436" s="139">
        <v>5</v>
      </c>
      <c r="L436" s="139">
        <v>5</v>
      </c>
      <c r="M436" s="139">
        <v>4</v>
      </c>
      <c r="N436" s="139">
        <v>5</v>
      </c>
      <c r="O436" s="139">
        <v>4</v>
      </c>
      <c r="P436" s="139">
        <v>5</v>
      </c>
      <c r="Q436" s="139">
        <v>4</v>
      </c>
      <c r="R436" s="139">
        <v>5</v>
      </c>
      <c r="S436" s="139">
        <v>4</v>
      </c>
      <c r="T436" s="139">
        <v>5</v>
      </c>
      <c r="U436" s="139" t="s">
        <v>38</v>
      </c>
      <c r="V436" s="139"/>
      <c r="W436" s="139"/>
      <c r="X436" s="139"/>
      <c r="AD436" s="139" t="s">
        <v>745</v>
      </c>
      <c r="AE436" s="19">
        <v>42217</v>
      </c>
    </row>
    <row r="437" spans="1:31" ht="15" customHeight="1" x14ac:dyDescent="0.25">
      <c r="A437" s="124" t="s">
        <v>748</v>
      </c>
      <c r="B437" s="125" t="s">
        <v>53</v>
      </c>
      <c r="C437" s="126"/>
      <c r="D437" s="127" t="s">
        <v>81</v>
      </c>
      <c r="E437" s="128"/>
      <c r="F437" s="134" t="s">
        <v>747</v>
      </c>
      <c r="G437" s="197" t="s">
        <v>81</v>
      </c>
      <c r="H437" s="135" t="s">
        <v>126</v>
      </c>
      <c r="J437" s="139">
        <v>4</v>
      </c>
      <c r="K437" s="139">
        <v>3</v>
      </c>
      <c r="L437" s="139">
        <v>3</v>
      </c>
      <c r="M437" s="139">
        <v>3</v>
      </c>
      <c r="N437" s="139">
        <v>3</v>
      </c>
      <c r="O437" s="139">
        <v>3</v>
      </c>
      <c r="P437" s="139">
        <v>3</v>
      </c>
      <c r="Q437" s="139">
        <v>3</v>
      </c>
      <c r="R437" s="139">
        <v>3</v>
      </c>
      <c r="S437" s="139">
        <v>2</v>
      </c>
      <c r="T437" s="139">
        <v>3</v>
      </c>
      <c r="U437" s="139" t="s">
        <v>38</v>
      </c>
      <c r="V437" s="139"/>
      <c r="W437" s="139"/>
      <c r="X437" s="139"/>
      <c r="AD437" s="139" t="s">
        <v>745</v>
      </c>
      <c r="AE437" s="19">
        <v>42217</v>
      </c>
    </row>
    <row r="438" spans="1:31" ht="15" customHeight="1" x14ac:dyDescent="0.25">
      <c r="A438" s="124" t="s">
        <v>746</v>
      </c>
      <c r="B438" s="125" t="s">
        <v>47</v>
      </c>
      <c r="C438" s="126"/>
      <c r="D438" s="127" t="s">
        <v>48</v>
      </c>
      <c r="E438" s="128"/>
      <c r="F438" s="134" t="s">
        <v>1003</v>
      </c>
      <c r="G438" s="197" t="s">
        <v>158</v>
      </c>
      <c r="H438" s="135" t="s">
        <v>149</v>
      </c>
      <c r="J438" s="139">
        <v>3</v>
      </c>
      <c r="K438" s="139">
        <v>5</v>
      </c>
      <c r="L438" s="139">
        <v>4</v>
      </c>
      <c r="M438" s="139">
        <v>5</v>
      </c>
      <c r="N438" s="139">
        <v>5</v>
      </c>
      <c r="O438" s="139">
        <v>5</v>
      </c>
      <c r="P438" s="139">
        <v>5</v>
      </c>
      <c r="Q438" s="139">
        <v>4</v>
      </c>
      <c r="R438" s="139">
        <v>3</v>
      </c>
      <c r="S438" s="139">
        <v>4</v>
      </c>
      <c r="T438" s="139">
        <v>4</v>
      </c>
      <c r="U438" s="139" t="s">
        <v>38</v>
      </c>
      <c r="V438" s="139"/>
      <c r="W438" s="139"/>
      <c r="X438" s="139"/>
      <c r="AD438" s="139" t="s">
        <v>745</v>
      </c>
      <c r="AE438" s="19">
        <v>42217</v>
      </c>
    </row>
    <row r="439" spans="1:31" ht="15" customHeight="1" x14ac:dyDescent="0.25">
      <c r="A439" s="124" t="s">
        <v>744</v>
      </c>
      <c r="B439" s="125" t="s">
        <v>65</v>
      </c>
      <c r="C439" s="126"/>
      <c r="D439" s="127" t="s">
        <v>48</v>
      </c>
      <c r="E439" s="128"/>
      <c r="F439" s="134" t="s">
        <v>158</v>
      </c>
      <c r="G439" s="139" t="s">
        <v>158</v>
      </c>
      <c r="H439" s="135" t="s">
        <v>140</v>
      </c>
      <c r="J439" s="139">
        <v>5</v>
      </c>
      <c r="K439" s="139">
        <v>5</v>
      </c>
      <c r="L439" s="139">
        <v>5</v>
      </c>
      <c r="M439" s="139">
        <v>5</v>
      </c>
      <c r="N439" s="139">
        <v>5</v>
      </c>
      <c r="O439" s="139">
        <v>5</v>
      </c>
      <c r="P439" s="139">
        <v>5</v>
      </c>
      <c r="Q439" s="139">
        <v>5</v>
      </c>
      <c r="R439" s="139">
        <v>5</v>
      </c>
      <c r="S439" s="139">
        <v>3</v>
      </c>
      <c r="T439" s="139">
        <v>1</v>
      </c>
      <c r="U439" s="139" t="s">
        <v>38</v>
      </c>
      <c r="V439" s="139"/>
      <c r="W439" s="139"/>
      <c r="X439" s="139"/>
      <c r="AD439" s="139" t="s">
        <v>743</v>
      </c>
      <c r="AE439" s="19">
        <v>42217</v>
      </c>
    </row>
    <row r="440" spans="1:31" ht="15" customHeight="1" x14ac:dyDescent="0.25">
      <c r="A440" s="124" t="s">
        <v>742</v>
      </c>
      <c r="B440" s="125" t="s">
        <v>41</v>
      </c>
      <c r="C440" s="126"/>
      <c r="D440" s="127" t="s">
        <v>42</v>
      </c>
      <c r="E440" s="128"/>
      <c r="F440" s="134" t="s">
        <v>1004</v>
      </c>
      <c r="G440" s="149" t="s">
        <v>42</v>
      </c>
      <c r="H440" s="135" t="s">
        <v>129</v>
      </c>
      <c r="J440" s="139">
        <v>5</v>
      </c>
      <c r="K440" s="139">
        <v>5</v>
      </c>
      <c r="L440" s="139">
        <v>5</v>
      </c>
      <c r="M440" s="139">
        <v>3</v>
      </c>
      <c r="N440" s="139">
        <v>5</v>
      </c>
      <c r="O440" s="139">
        <v>4</v>
      </c>
      <c r="P440" s="139">
        <v>5</v>
      </c>
      <c r="Q440" s="139">
        <v>4</v>
      </c>
      <c r="R440" s="139">
        <v>3</v>
      </c>
      <c r="S440" s="139">
        <v>4</v>
      </c>
      <c r="T440" s="139">
        <v>4</v>
      </c>
      <c r="U440" s="139" t="s">
        <v>38</v>
      </c>
      <c r="V440" s="139"/>
      <c r="W440" s="139"/>
      <c r="X440" s="139"/>
      <c r="AD440" s="139" t="s">
        <v>741</v>
      </c>
      <c r="AE440" s="19">
        <v>42217</v>
      </c>
    </row>
    <row r="441" spans="1:31" ht="15" customHeight="1" x14ac:dyDescent="0.25">
      <c r="A441" s="124" t="s">
        <v>740</v>
      </c>
      <c r="B441" s="125" t="s">
        <v>109</v>
      </c>
      <c r="C441" s="126"/>
      <c r="D441" s="127" t="s">
        <v>31</v>
      </c>
      <c r="E441" s="128"/>
      <c r="F441" s="134" t="s">
        <v>1005</v>
      </c>
      <c r="G441" s="129" t="s">
        <v>711</v>
      </c>
      <c r="H441" s="135" t="s">
        <v>149</v>
      </c>
      <c r="J441" s="139">
        <v>4</v>
      </c>
      <c r="K441" s="139">
        <v>4</v>
      </c>
      <c r="L441" s="139">
        <v>5</v>
      </c>
      <c r="M441" s="139">
        <v>4</v>
      </c>
      <c r="N441" s="139">
        <v>5</v>
      </c>
      <c r="O441" s="139">
        <v>4</v>
      </c>
      <c r="P441" s="139">
        <v>5</v>
      </c>
      <c r="Q441" s="139">
        <v>3</v>
      </c>
      <c r="R441" s="139">
        <v>4</v>
      </c>
      <c r="S441" s="139">
        <v>4</v>
      </c>
      <c r="T441" s="139">
        <v>4</v>
      </c>
      <c r="U441" s="139" t="s">
        <v>38</v>
      </c>
      <c r="V441" s="139"/>
      <c r="W441" s="139"/>
      <c r="X441" s="139"/>
      <c r="AD441" s="139" t="s">
        <v>739</v>
      </c>
      <c r="AE441" s="19">
        <v>42217</v>
      </c>
    </row>
    <row r="442" spans="1:31" ht="15" customHeight="1" x14ac:dyDescent="0.25">
      <c r="A442" s="124" t="s">
        <v>738</v>
      </c>
      <c r="B442" s="125" t="s">
        <v>41</v>
      </c>
      <c r="C442" s="126"/>
      <c r="D442" s="127" t="s">
        <v>48</v>
      </c>
      <c r="E442" s="128"/>
      <c r="F442" s="134" t="s">
        <v>158</v>
      </c>
      <c r="G442" s="129" t="s">
        <v>158</v>
      </c>
      <c r="H442" s="135" t="s">
        <v>149</v>
      </c>
      <c r="J442" s="139">
        <v>5</v>
      </c>
      <c r="K442" s="139">
        <v>5</v>
      </c>
      <c r="L442" s="139">
        <v>5</v>
      </c>
      <c r="M442" s="139">
        <v>4</v>
      </c>
      <c r="N442" s="139">
        <v>5</v>
      </c>
      <c r="O442" s="139">
        <v>5</v>
      </c>
      <c r="P442" s="139">
        <v>5</v>
      </c>
      <c r="Q442" s="139">
        <v>3</v>
      </c>
      <c r="R442" s="139">
        <v>5</v>
      </c>
      <c r="S442" s="139">
        <v>3</v>
      </c>
      <c r="T442" s="139">
        <v>4</v>
      </c>
      <c r="U442" s="139" t="s">
        <v>38</v>
      </c>
      <c r="V442" s="139"/>
      <c r="W442" s="139"/>
      <c r="X442" s="139"/>
      <c r="AD442" s="139" t="s">
        <v>737</v>
      </c>
      <c r="AE442" s="19">
        <v>42217</v>
      </c>
    </row>
    <row r="443" spans="1:31" ht="15" customHeight="1" x14ac:dyDescent="0.25">
      <c r="A443" s="124" t="s">
        <v>736</v>
      </c>
      <c r="B443" s="125" t="s">
        <v>41</v>
      </c>
      <c r="C443" s="126"/>
      <c r="D443" s="127" t="s">
        <v>31</v>
      </c>
      <c r="E443" s="128"/>
      <c r="F443" s="134" t="s">
        <v>1006</v>
      </c>
      <c r="G443" s="130" t="s">
        <v>616</v>
      </c>
      <c r="H443" s="135" t="s">
        <v>129</v>
      </c>
      <c r="J443" s="139">
        <v>5</v>
      </c>
      <c r="K443" s="139">
        <v>5</v>
      </c>
      <c r="L443" s="139">
        <v>5</v>
      </c>
      <c r="M443" s="139">
        <v>5</v>
      </c>
      <c r="N443" s="139">
        <v>5</v>
      </c>
      <c r="O443" s="139">
        <v>5</v>
      </c>
      <c r="P443" s="139">
        <v>5</v>
      </c>
      <c r="Q443" s="139">
        <v>5</v>
      </c>
      <c r="R443" s="139">
        <v>5</v>
      </c>
      <c r="S443" s="139">
        <v>5</v>
      </c>
      <c r="T443" s="139">
        <v>5</v>
      </c>
      <c r="U443" s="139" t="s">
        <v>38</v>
      </c>
      <c r="V443" s="139"/>
      <c r="W443" s="139"/>
      <c r="X443" s="139"/>
      <c r="AD443" s="139" t="s">
        <v>733</v>
      </c>
      <c r="AE443" s="19">
        <v>42217</v>
      </c>
    </row>
    <row r="444" spans="1:31" ht="15" customHeight="1" x14ac:dyDescent="0.25">
      <c r="A444" s="124" t="s">
        <v>735</v>
      </c>
      <c r="B444" s="125" t="s">
        <v>56</v>
      </c>
      <c r="C444" s="126"/>
      <c r="D444" s="127" t="s">
        <v>48</v>
      </c>
      <c r="E444" s="128"/>
      <c r="F444" s="134" t="s">
        <v>158</v>
      </c>
      <c r="G444" s="139" t="s">
        <v>158</v>
      </c>
      <c r="H444" s="135" t="s">
        <v>129</v>
      </c>
      <c r="J444" s="139">
        <v>4</v>
      </c>
      <c r="K444" s="139">
        <v>5</v>
      </c>
      <c r="L444" s="139">
        <v>4</v>
      </c>
      <c r="M444" s="139">
        <v>5</v>
      </c>
      <c r="N444" s="139">
        <v>5</v>
      </c>
      <c r="O444" s="139">
        <v>5</v>
      </c>
      <c r="P444" s="139">
        <v>5</v>
      </c>
      <c r="Q444" s="139">
        <v>4</v>
      </c>
      <c r="R444" s="139">
        <v>4</v>
      </c>
      <c r="S444" s="139">
        <v>3</v>
      </c>
      <c r="T444" s="139">
        <v>4</v>
      </c>
      <c r="U444" s="139" t="s">
        <v>38</v>
      </c>
      <c r="V444" s="139"/>
      <c r="W444" s="139"/>
      <c r="X444" s="139"/>
      <c r="AD444" s="139" t="s">
        <v>733</v>
      </c>
      <c r="AE444" s="19">
        <v>42217</v>
      </c>
    </row>
    <row r="445" spans="1:31" ht="15" customHeight="1" x14ac:dyDescent="0.25">
      <c r="A445" s="124" t="s">
        <v>734</v>
      </c>
      <c r="B445" s="125" t="s">
        <v>109</v>
      </c>
      <c r="C445" s="126"/>
      <c r="D445" s="127" t="s">
        <v>31</v>
      </c>
      <c r="E445" s="128"/>
      <c r="F445" s="134" t="s">
        <v>1007</v>
      </c>
      <c r="G445" s="129" t="s">
        <v>711</v>
      </c>
      <c r="H445" s="135" t="s">
        <v>132</v>
      </c>
      <c r="J445" s="139">
        <v>4</v>
      </c>
      <c r="K445" s="139">
        <v>4</v>
      </c>
      <c r="L445" s="139">
        <v>4</v>
      </c>
      <c r="M445" s="139">
        <v>2</v>
      </c>
      <c r="N445" s="139">
        <v>4</v>
      </c>
      <c r="O445" s="139">
        <v>4</v>
      </c>
      <c r="P445" s="139">
        <v>4</v>
      </c>
      <c r="Q445" s="139">
        <v>4</v>
      </c>
      <c r="R445" s="139">
        <v>3</v>
      </c>
      <c r="S445" s="139">
        <v>4</v>
      </c>
      <c r="T445" s="139">
        <v>4</v>
      </c>
      <c r="U445" s="139" t="s">
        <v>38</v>
      </c>
      <c r="V445" s="139"/>
      <c r="W445" s="139"/>
      <c r="X445" s="139"/>
      <c r="AD445" s="139" t="s">
        <v>733</v>
      </c>
      <c r="AE445" s="19">
        <v>42217</v>
      </c>
    </row>
    <row r="446" spans="1:31" ht="15" customHeight="1" x14ac:dyDescent="0.25">
      <c r="A446" s="124" t="s">
        <v>732</v>
      </c>
      <c r="B446" s="125" t="s">
        <v>255</v>
      </c>
      <c r="C446" s="126"/>
      <c r="D446" s="127" t="s">
        <v>73</v>
      </c>
      <c r="E446" s="128" t="s">
        <v>210</v>
      </c>
      <c r="F446" s="134" t="s">
        <v>137</v>
      </c>
      <c r="G446" s="129" t="s">
        <v>926</v>
      </c>
      <c r="H446" s="135" t="s">
        <v>135</v>
      </c>
      <c r="J446" s="139">
        <v>5</v>
      </c>
      <c r="K446" s="139">
        <v>2</v>
      </c>
      <c r="L446" s="139">
        <v>3</v>
      </c>
      <c r="M446" s="139">
        <v>2</v>
      </c>
      <c r="N446" s="139">
        <v>3</v>
      </c>
      <c r="O446" s="139">
        <v>3</v>
      </c>
      <c r="P446" s="139">
        <v>4</v>
      </c>
      <c r="Q446" s="139">
        <v>4</v>
      </c>
      <c r="R446" s="139">
        <v>3</v>
      </c>
      <c r="S446" s="139">
        <v>3</v>
      </c>
      <c r="T446" s="139">
        <v>4</v>
      </c>
      <c r="U446" s="139" t="s">
        <v>38</v>
      </c>
      <c r="V446" s="139"/>
      <c r="W446" s="139"/>
      <c r="X446" s="139"/>
      <c r="AD446" s="136" t="s">
        <v>728</v>
      </c>
      <c r="AE446" s="19">
        <v>42217</v>
      </c>
    </row>
    <row r="447" spans="1:31" ht="15" customHeight="1" x14ac:dyDescent="0.25">
      <c r="A447" s="124" t="s">
        <v>731</v>
      </c>
      <c r="B447" s="125" t="s">
        <v>109</v>
      </c>
      <c r="C447" s="126"/>
      <c r="D447" s="127" t="s">
        <v>31</v>
      </c>
      <c r="E447" s="128"/>
      <c r="F447" s="134" t="s">
        <v>1008</v>
      </c>
      <c r="G447" s="129" t="s">
        <v>937</v>
      </c>
      <c r="H447" s="135" t="s">
        <v>135</v>
      </c>
      <c r="J447" s="139">
        <v>4</v>
      </c>
      <c r="K447" s="139">
        <v>5</v>
      </c>
      <c r="L447" s="139">
        <v>4</v>
      </c>
      <c r="M447" s="139">
        <v>2</v>
      </c>
      <c r="N447" s="139">
        <v>5</v>
      </c>
      <c r="O447" s="139">
        <v>4</v>
      </c>
      <c r="P447" s="139">
        <v>5</v>
      </c>
      <c r="Q447" s="139">
        <v>4</v>
      </c>
      <c r="R447" s="139">
        <v>5</v>
      </c>
      <c r="S447" s="139">
        <v>4</v>
      </c>
      <c r="T447" s="139">
        <v>1</v>
      </c>
      <c r="U447" s="139" t="s">
        <v>38</v>
      </c>
      <c r="V447" s="139"/>
      <c r="W447" s="139"/>
      <c r="X447" s="139"/>
      <c r="AD447" s="136" t="s">
        <v>728</v>
      </c>
      <c r="AE447" s="19">
        <v>42217</v>
      </c>
    </row>
    <row r="448" spans="1:31" ht="15" customHeight="1" x14ac:dyDescent="0.25">
      <c r="A448" s="124" t="s">
        <v>730</v>
      </c>
      <c r="B448" s="125" t="s">
        <v>65</v>
      </c>
      <c r="C448" s="126"/>
      <c r="D448" s="127" t="s">
        <v>61</v>
      </c>
      <c r="E448" s="128"/>
      <c r="F448" s="134" t="s">
        <v>1009</v>
      </c>
      <c r="G448" s="139" t="s">
        <v>711</v>
      </c>
      <c r="H448" s="135" t="s">
        <v>140</v>
      </c>
      <c r="J448" s="139">
        <v>5</v>
      </c>
      <c r="K448" s="139">
        <v>4</v>
      </c>
      <c r="L448" s="139">
        <v>4</v>
      </c>
      <c r="M448" s="139">
        <v>3</v>
      </c>
      <c r="N448" s="139">
        <v>4</v>
      </c>
      <c r="O448" s="139">
        <v>5</v>
      </c>
      <c r="P448" s="139">
        <v>5</v>
      </c>
      <c r="Q448" s="139">
        <v>4</v>
      </c>
      <c r="R448" s="139">
        <v>4</v>
      </c>
      <c r="S448" s="139">
        <v>5</v>
      </c>
      <c r="T448" s="139">
        <v>5</v>
      </c>
      <c r="U448" s="139" t="s">
        <v>38</v>
      </c>
      <c r="V448" s="139"/>
      <c r="W448" s="139"/>
      <c r="X448" s="139"/>
      <c r="AD448" s="136" t="s">
        <v>728</v>
      </c>
      <c r="AE448" s="19">
        <v>42217</v>
      </c>
    </row>
    <row r="449" spans="1:31" ht="15" customHeight="1" x14ac:dyDescent="0.25">
      <c r="A449" s="124" t="s">
        <v>729</v>
      </c>
      <c r="B449" s="125" t="s">
        <v>255</v>
      </c>
      <c r="C449" s="126"/>
      <c r="D449" s="127" t="s">
        <v>73</v>
      </c>
      <c r="E449" s="128" t="s">
        <v>375</v>
      </c>
      <c r="F449" s="134" t="s">
        <v>375</v>
      </c>
      <c r="G449" s="129" t="s">
        <v>926</v>
      </c>
      <c r="H449" s="135" t="s">
        <v>126</v>
      </c>
      <c r="J449" s="139">
        <v>4</v>
      </c>
      <c r="K449" s="139">
        <v>3</v>
      </c>
      <c r="L449" s="139">
        <v>3</v>
      </c>
      <c r="M449" s="139">
        <v>3</v>
      </c>
      <c r="N449" s="139">
        <v>3</v>
      </c>
      <c r="O449" s="139">
        <v>4</v>
      </c>
      <c r="P449" s="139">
        <v>4</v>
      </c>
      <c r="Q449" s="139">
        <v>4</v>
      </c>
      <c r="R449" s="139">
        <v>4</v>
      </c>
      <c r="S449" s="139">
        <v>4</v>
      </c>
      <c r="T449" s="139">
        <v>4</v>
      </c>
      <c r="U449" s="139" t="s">
        <v>38</v>
      </c>
      <c r="V449" s="139"/>
      <c r="W449" s="139"/>
      <c r="X449" s="139"/>
      <c r="AD449" s="136" t="s">
        <v>728</v>
      </c>
      <c r="AE449" s="19">
        <v>42217</v>
      </c>
    </row>
    <row r="450" spans="1:31" ht="15" customHeight="1" x14ac:dyDescent="0.25">
      <c r="A450" s="124" t="s">
        <v>727</v>
      </c>
      <c r="B450" s="125" t="s">
        <v>65</v>
      </c>
      <c r="C450" s="126"/>
      <c r="D450" s="127" t="s">
        <v>81</v>
      </c>
      <c r="E450" s="128"/>
      <c r="F450" s="134" t="s">
        <v>726</v>
      </c>
      <c r="G450" s="129" t="s">
        <v>726</v>
      </c>
      <c r="H450" s="135" t="s">
        <v>126</v>
      </c>
      <c r="J450" s="139">
        <v>5</v>
      </c>
      <c r="K450" s="139">
        <v>5</v>
      </c>
      <c r="L450" s="139">
        <v>4</v>
      </c>
      <c r="M450" s="139">
        <v>4</v>
      </c>
      <c r="N450" s="139">
        <v>5</v>
      </c>
      <c r="O450" s="139">
        <v>5</v>
      </c>
      <c r="P450" s="139">
        <v>5</v>
      </c>
      <c r="Q450" s="139">
        <v>5</v>
      </c>
      <c r="R450" s="139">
        <v>4</v>
      </c>
      <c r="S450" s="139">
        <v>4</v>
      </c>
      <c r="T450" s="139">
        <v>4</v>
      </c>
      <c r="U450" s="139" t="s">
        <v>38</v>
      </c>
      <c r="V450" s="139"/>
      <c r="W450" s="139"/>
      <c r="X450" s="139"/>
      <c r="AD450" s="136" t="s">
        <v>724</v>
      </c>
      <c r="AE450" s="19">
        <v>42217</v>
      </c>
    </row>
    <row r="451" spans="1:31" ht="15" customHeight="1" x14ac:dyDescent="0.25">
      <c r="A451" s="124" t="s">
        <v>725</v>
      </c>
      <c r="B451" s="125" t="s">
        <v>56</v>
      </c>
      <c r="C451" s="126"/>
      <c r="D451" s="127" t="s">
        <v>81</v>
      </c>
      <c r="E451" s="128"/>
      <c r="F451" s="134" t="s">
        <v>165</v>
      </c>
      <c r="G451" s="129" t="s">
        <v>165</v>
      </c>
      <c r="H451" s="135" t="s">
        <v>132</v>
      </c>
      <c r="J451" s="139">
        <v>4</v>
      </c>
      <c r="K451" s="139">
        <v>5</v>
      </c>
      <c r="L451" s="139">
        <v>5</v>
      </c>
      <c r="M451" s="139">
        <v>4</v>
      </c>
      <c r="N451" s="139">
        <v>5</v>
      </c>
      <c r="O451" s="139">
        <v>5</v>
      </c>
      <c r="P451" s="139">
        <v>5</v>
      </c>
      <c r="Q451" s="139">
        <v>5</v>
      </c>
      <c r="R451" s="139">
        <v>4</v>
      </c>
      <c r="S451" s="139">
        <v>4</v>
      </c>
      <c r="T451" s="139">
        <v>5</v>
      </c>
      <c r="U451" s="139" t="s">
        <v>38</v>
      </c>
      <c r="V451" s="139"/>
      <c r="W451" s="139"/>
      <c r="X451" s="139"/>
      <c r="AD451" s="136" t="s">
        <v>724</v>
      </c>
      <c r="AE451" s="19">
        <v>42217</v>
      </c>
    </row>
    <row r="452" spans="1:31" ht="15" customHeight="1" x14ac:dyDescent="0.25">
      <c r="A452" s="124" t="s">
        <v>723</v>
      </c>
      <c r="B452" s="125" t="s">
        <v>65</v>
      </c>
      <c r="C452" s="126"/>
      <c r="D452" s="127" t="s">
        <v>31</v>
      </c>
      <c r="E452" s="128"/>
      <c r="F452" s="134" t="s">
        <v>613</v>
      </c>
      <c r="G452" s="131" t="s">
        <v>613</v>
      </c>
      <c r="H452" s="135" t="s">
        <v>126</v>
      </c>
      <c r="J452" s="139">
        <v>5</v>
      </c>
      <c r="K452" s="139">
        <v>5</v>
      </c>
      <c r="L452" s="139">
        <v>4</v>
      </c>
      <c r="M452" s="139">
        <v>4</v>
      </c>
      <c r="N452" s="139">
        <v>4</v>
      </c>
      <c r="O452" s="139">
        <v>4</v>
      </c>
      <c r="P452" s="139">
        <v>4</v>
      </c>
      <c r="Q452" s="139">
        <v>4</v>
      </c>
      <c r="R452" s="139">
        <v>4</v>
      </c>
      <c r="S452" s="139">
        <v>4</v>
      </c>
      <c r="T452" s="139">
        <v>4</v>
      </c>
      <c r="U452" s="139" t="s">
        <v>38</v>
      </c>
      <c r="V452" s="139"/>
      <c r="W452" s="139"/>
      <c r="X452" s="139"/>
      <c r="AD452" s="136" t="s">
        <v>722</v>
      </c>
      <c r="AE452" s="19">
        <v>42217</v>
      </c>
    </row>
    <row r="453" spans="1:31" ht="15" customHeight="1" x14ac:dyDescent="0.25">
      <c r="A453" s="124" t="s">
        <v>721</v>
      </c>
      <c r="B453" s="125" t="s">
        <v>68</v>
      </c>
      <c r="C453" s="126"/>
      <c r="D453" s="127" t="s">
        <v>31</v>
      </c>
      <c r="E453" s="128"/>
      <c r="F453" s="134" t="s">
        <v>1010</v>
      </c>
      <c r="G453" s="197" t="s">
        <v>584</v>
      </c>
      <c r="H453" s="135" t="s">
        <v>132</v>
      </c>
      <c r="J453" s="139">
        <v>5</v>
      </c>
      <c r="K453" s="139">
        <v>5</v>
      </c>
      <c r="L453" s="139">
        <v>5</v>
      </c>
      <c r="M453" s="139">
        <v>2</v>
      </c>
      <c r="N453" s="139">
        <v>5</v>
      </c>
      <c r="O453" s="139">
        <v>5</v>
      </c>
      <c r="P453" s="139">
        <v>5</v>
      </c>
      <c r="Q453" s="139">
        <v>4</v>
      </c>
      <c r="R453" s="139">
        <v>4</v>
      </c>
      <c r="S453" s="139">
        <v>3</v>
      </c>
      <c r="T453" s="139">
        <v>4</v>
      </c>
      <c r="U453" s="139" t="s">
        <v>38</v>
      </c>
      <c r="V453" s="139"/>
      <c r="W453" s="139"/>
      <c r="X453" s="139"/>
      <c r="AD453" s="136" t="s">
        <v>718</v>
      </c>
      <c r="AE453" s="19">
        <v>42217</v>
      </c>
    </row>
    <row r="454" spans="1:31" ht="15" customHeight="1" x14ac:dyDescent="0.25">
      <c r="A454" s="124" t="s">
        <v>720</v>
      </c>
      <c r="B454" s="125" t="s">
        <v>41</v>
      </c>
      <c r="C454" s="126"/>
      <c r="D454" s="127" t="s">
        <v>48</v>
      </c>
      <c r="E454" s="128"/>
      <c r="F454" s="134" t="s">
        <v>1011</v>
      </c>
      <c r="G454" s="129" t="s">
        <v>134</v>
      </c>
      <c r="H454" s="135" t="s">
        <v>129</v>
      </c>
      <c r="J454" s="139">
        <v>5</v>
      </c>
      <c r="K454" s="139">
        <v>5</v>
      </c>
      <c r="L454" s="139">
        <v>5</v>
      </c>
      <c r="M454" s="139">
        <v>5</v>
      </c>
      <c r="N454" s="139">
        <v>5</v>
      </c>
      <c r="O454" s="139">
        <v>5</v>
      </c>
      <c r="P454" s="139">
        <v>5</v>
      </c>
      <c r="Q454" s="139">
        <v>4</v>
      </c>
      <c r="R454" s="139">
        <v>4</v>
      </c>
      <c r="S454" s="139">
        <v>3</v>
      </c>
      <c r="T454" s="139">
        <v>5</v>
      </c>
      <c r="U454" s="139" t="s">
        <v>38</v>
      </c>
      <c r="V454" s="139"/>
      <c r="W454" s="139"/>
      <c r="X454" s="139"/>
      <c r="AD454" s="136" t="s">
        <v>718</v>
      </c>
      <c r="AE454" s="19">
        <v>42217</v>
      </c>
    </row>
    <row r="455" spans="1:31" ht="15" customHeight="1" x14ac:dyDescent="0.25">
      <c r="A455" s="124" t="s">
        <v>719</v>
      </c>
      <c r="B455" s="125" t="s">
        <v>65</v>
      </c>
      <c r="C455" s="126"/>
      <c r="D455" s="127" t="s">
        <v>61</v>
      </c>
      <c r="E455" s="128"/>
      <c r="F455" s="134" t="s">
        <v>1012</v>
      </c>
      <c r="G455" s="133" t="s">
        <v>938</v>
      </c>
      <c r="H455" s="135" t="s">
        <v>135</v>
      </c>
      <c r="J455" s="139">
        <v>5</v>
      </c>
      <c r="K455" s="139">
        <v>5</v>
      </c>
      <c r="L455" s="139">
        <v>4</v>
      </c>
      <c r="M455" s="139">
        <v>5</v>
      </c>
      <c r="N455" s="139">
        <v>4</v>
      </c>
      <c r="O455" s="139">
        <v>5</v>
      </c>
      <c r="P455" s="139">
        <v>5</v>
      </c>
      <c r="Q455" s="139">
        <v>5</v>
      </c>
      <c r="R455" s="139">
        <v>4</v>
      </c>
      <c r="S455" s="139">
        <v>4</v>
      </c>
      <c r="T455" s="139">
        <v>1</v>
      </c>
      <c r="U455" s="139" t="s">
        <v>38</v>
      </c>
      <c r="V455" s="139"/>
      <c r="W455" s="139"/>
      <c r="X455" s="139"/>
      <c r="AD455" s="136" t="s">
        <v>718</v>
      </c>
      <c r="AE455" s="19">
        <v>42217</v>
      </c>
    </row>
    <row r="456" spans="1:31" ht="15" customHeight="1" x14ac:dyDescent="0.25">
      <c r="A456" s="124" t="s">
        <v>717</v>
      </c>
      <c r="B456" s="125" t="s">
        <v>65</v>
      </c>
      <c r="C456" s="126"/>
      <c r="D456" s="127" t="s">
        <v>81</v>
      </c>
      <c r="E456" s="128"/>
      <c r="F456" s="134" t="s">
        <v>716</v>
      </c>
      <c r="G456" s="129" t="s">
        <v>716</v>
      </c>
      <c r="H456" s="135" t="s">
        <v>149</v>
      </c>
      <c r="J456" s="139">
        <v>5</v>
      </c>
      <c r="K456" s="139">
        <v>4</v>
      </c>
      <c r="L456" s="139">
        <v>3</v>
      </c>
      <c r="M456" s="139">
        <v>3</v>
      </c>
      <c r="N456" s="139">
        <v>3</v>
      </c>
      <c r="O456" s="139">
        <v>4</v>
      </c>
      <c r="P456" s="139">
        <v>5</v>
      </c>
      <c r="Q456" s="139">
        <v>4</v>
      </c>
      <c r="R456" s="139">
        <v>3</v>
      </c>
      <c r="S456" s="139">
        <v>2</v>
      </c>
      <c r="T456" s="139">
        <v>4</v>
      </c>
      <c r="U456" s="139" t="s">
        <v>38</v>
      </c>
      <c r="V456" s="139"/>
      <c r="W456" s="139"/>
      <c r="X456" s="139"/>
      <c r="AD456" s="136" t="s">
        <v>714</v>
      </c>
      <c r="AE456" s="19">
        <v>42217</v>
      </c>
    </row>
    <row r="457" spans="1:31" ht="15" customHeight="1" x14ac:dyDescent="0.25">
      <c r="A457" s="124" t="s">
        <v>715</v>
      </c>
      <c r="B457" s="125" t="s">
        <v>65</v>
      </c>
      <c r="C457" s="126"/>
      <c r="D457" s="127" t="s">
        <v>61</v>
      </c>
      <c r="E457" s="128"/>
      <c r="F457" s="134" t="s">
        <v>1013</v>
      </c>
      <c r="G457" s="139" t="s">
        <v>711</v>
      </c>
      <c r="H457" s="135" t="s">
        <v>135</v>
      </c>
      <c r="J457" s="139">
        <v>4</v>
      </c>
      <c r="K457" s="139">
        <v>4</v>
      </c>
      <c r="L457" s="139">
        <v>4</v>
      </c>
      <c r="M457" s="139">
        <v>4</v>
      </c>
      <c r="N457" s="139">
        <v>4</v>
      </c>
      <c r="O457" s="139">
        <v>4</v>
      </c>
      <c r="P457" s="139">
        <v>4</v>
      </c>
      <c r="Q457" s="139">
        <v>4</v>
      </c>
      <c r="R457" s="139">
        <v>4</v>
      </c>
      <c r="S457" s="139">
        <v>4</v>
      </c>
      <c r="T457" s="139">
        <v>4</v>
      </c>
      <c r="U457" s="139" t="s">
        <v>263</v>
      </c>
      <c r="V457" s="139"/>
      <c r="W457" s="139"/>
      <c r="X457" s="139"/>
      <c r="AD457" s="136" t="s">
        <v>714</v>
      </c>
      <c r="AE457" s="19">
        <v>42217</v>
      </c>
    </row>
    <row r="458" spans="1:31" ht="15" customHeight="1" x14ac:dyDescent="0.25">
      <c r="A458" s="124" t="s">
        <v>617</v>
      </c>
      <c r="B458" s="125" t="s">
        <v>73</v>
      </c>
      <c r="C458" s="126" t="s">
        <v>618</v>
      </c>
      <c r="D458" s="127" t="s">
        <v>73</v>
      </c>
      <c r="E458" s="128" t="s">
        <v>619</v>
      </c>
      <c r="F458" s="134" t="s">
        <v>620</v>
      </c>
      <c r="G458" s="208" t="s">
        <v>584</v>
      </c>
      <c r="H458" s="135" t="s">
        <v>50</v>
      </c>
      <c r="J458" s="139">
        <v>4</v>
      </c>
      <c r="K458" s="3">
        <v>1</v>
      </c>
      <c r="L458" s="3">
        <v>1</v>
      </c>
      <c r="M458" s="3">
        <v>3</v>
      </c>
      <c r="N458" s="3">
        <v>2</v>
      </c>
      <c r="O458" s="3">
        <v>2</v>
      </c>
      <c r="P458" s="3">
        <v>2</v>
      </c>
      <c r="Q458" s="3">
        <v>3</v>
      </c>
      <c r="R458" s="3">
        <v>2</v>
      </c>
      <c r="S458" s="3">
        <v>2</v>
      </c>
      <c r="T458" s="3">
        <v>2</v>
      </c>
      <c r="U458" s="3" t="s">
        <v>39</v>
      </c>
      <c r="V458" s="139" t="s">
        <v>172</v>
      </c>
      <c r="W458" s="139"/>
      <c r="X458" s="139" t="s">
        <v>38</v>
      </c>
      <c r="Y458" s="11" t="s">
        <v>38</v>
      </c>
      <c r="Z458" s="11" t="s">
        <v>39</v>
      </c>
      <c r="AA458" s="11" t="s">
        <v>39</v>
      </c>
      <c r="AB458" s="11" t="s">
        <v>38</v>
      </c>
      <c r="AC458" s="11" t="s">
        <v>39</v>
      </c>
      <c r="AD458" s="137" t="s">
        <v>621</v>
      </c>
      <c r="AE458" s="19">
        <v>42309</v>
      </c>
    </row>
    <row r="459" spans="1:31" ht="15" customHeight="1" x14ac:dyDescent="0.25">
      <c r="A459" s="124" t="s">
        <v>622</v>
      </c>
      <c r="B459" s="125" t="s">
        <v>56</v>
      </c>
      <c r="C459" s="126"/>
      <c r="D459" s="127" t="s">
        <v>61</v>
      </c>
      <c r="E459" s="128"/>
      <c r="F459" s="134" t="s">
        <v>623</v>
      </c>
      <c r="G459" s="129" t="s">
        <v>360</v>
      </c>
      <c r="H459" s="135" t="s">
        <v>33</v>
      </c>
      <c r="J459" s="139">
        <v>4</v>
      </c>
      <c r="K459" s="3">
        <v>5</v>
      </c>
      <c r="L459" s="3">
        <v>5</v>
      </c>
      <c r="M459" s="3">
        <v>4</v>
      </c>
      <c r="N459" s="3">
        <v>5</v>
      </c>
      <c r="O459" s="3">
        <v>4</v>
      </c>
      <c r="P459" s="3">
        <v>4</v>
      </c>
      <c r="Q459" s="3">
        <v>4</v>
      </c>
      <c r="R459" s="3">
        <v>4</v>
      </c>
      <c r="S459" s="3">
        <v>3</v>
      </c>
      <c r="T459" s="3">
        <v>4</v>
      </c>
      <c r="U459" s="3" t="s">
        <v>38</v>
      </c>
      <c r="V459" s="139"/>
      <c r="W459" s="139"/>
      <c r="X459" s="139"/>
      <c r="Y459" s="11" t="s">
        <v>39</v>
      </c>
      <c r="Z459" s="11" t="s">
        <v>39</v>
      </c>
      <c r="AA459" s="11" t="s">
        <v>38</v>
      </c>
      <c r="AB459" s="11" t="s">
        <v>39</v>
      </c>
      <c r="AC459" s="11" t="s">
        <v>39</v>
      </c>
      <c r="AD459" s="137" t="s">
        <v>621</v>
      </c>
      <c r="AE459" s="19">
        <v>42309</v>
      </c>
    </row>
    <row r="460" spans="1:31" ht="15" customHeight="1" x14ac:dyDescent="0.25">
      <c r="A460" s="124" t="s">
        <v>624</v>
      </c>
      <c r="B460" s="125" t="s">
        <v>47</v>
      </c>
      <c r="C460" s="126"/>
      <c r="D460" s="127" t="s">
        <v>48</v>
      </c>
      <c r="E460" s="128"/>
      <c r="F460" s="134"/>
      <c r="G460" s="129" t="s">
        <v>48</v>
      </c>
      <c r="H460" s="135" t="s">
        <v>33</v>
      </c>
      <c r="J460" s="139">
        <v>2</v>
      </c>
      <c r="K460" s="3">
        <v>5</v>
      </c>
      <c r="L460" s="3">
        <v>4</v>
      </c>
      <c r="M460" s="3">
        <v>5</v>
      </c>
      <c r="N460" s="3">
        <v>5</v>
      </c>
      <c r="O460" s="3">
        <v>5</v>
      </c>
      <c r="P460" s="3">
        <v>5</v>
      </c>
      <c r="Q460" s="3">
        <v>4</v>
      </c>
      <c r="R460" s="3">
        <v>5</v>
      </c>
      <c r="S460" s="3">
        <v>5</v>
      </c>
      <c r="T460" s="3">
        <v>5</v>
      </c>
      <c r="U460" s="3" t="s">
        <v>38</v>
      </c>
      <c r="V460" s="139"/>
      <c r="W460" s="139"/>
      <c r="X460" s="139"/>
      <c r="Y460" s="11" t="s">
        <v>39</v>
      </c>
      <c r="Z460" s="11" t="s">
        <v>39</v>
      </c>
      <c r="AA460" s="11" t="s">
        <v>39</v>
      </c>
      <c r="AB460" s="11" t="s">
        <v>38</v>
      </c>
      <c r="AC460" s="11" t="s">
        <v>39</v>
      </c>
      <c r="AD460" s="137" t="s">
        <v>621</v>
      </c>
      <c r="AE460" s="19">
        <v>42309</v>
      </c>
    </row>
    <row r="461" spans="1:31" ht="15" customHeight="1" x14ac:dyDescent="0.25">
      <c r="A461" s="124" t="s">
        <v>625</v>
      </c>
      <c r="B461" s="125" t="s">
        <v>41</v>
      </c>
      <c r="C461" s="126"/>
      <c r="D461" s="127" t="s">
        <v>42</v>
      </c>
      <c r="E461" s="128"/>
      <c r="F461" s="134" t="s">
        <v>626</v>
      </c>
      <c r="G461" s="129" t="s">
        <v>42</v>
      </c>
      <c r="H461" s="135" t="s">
        <v>50</v>
      </c>
      <c r="J461" s="139">
        <v>5</v>
      </c>
      <c r="K461" s="3">
        <v>5</v>
      </c>
      <c r="L461" s="3">
        <v>5</v>
      </c>
      <c r="M461" s="3">
        <v>3</v>
      </c>
      <c r="N461" s="3">
        <v>4</v>
      </c>
      <c r="O461" s="3">
        <v>4</v>
      </c>
      <c r="P461" s="3">
        <v>4</v>
      </c>
      <c r="Q461" s="3">
        <v>4</v>
      </c>
      <c r="R461" s="3">
        <v>3</v>
      </c>
      <c r="S461" s="3">
        <v>3</v>
      </c>
      <c r="T461" s="3">
        <v>4</v>
      </c>
      <c r="U461" s="3" t="s">
        <v>38</v>
      </c>
      <c r="V461" s="139"/>
      <c r="W461" s="139"/>
      <c r="X461" s="139"/>
      <c r="Y461" s="11" t="s">
        <v>38</v>
      </c>
      <c r="Z461" s="11" t="s">
        <v>39</v>
      </c>
      <c r="AA461" s="11" t="s">
        <v>39</v>
      </c>
      <c r="AB461" s="11" t="s">
        <v>39</v>
      </c>
      <c r="AC461" s="11" t="s">
        <v>39</v>
      </c>
      <c r="AD461" s="137" t="s">
        <v>621</v>
      </c>
      <c r="AE461" s="19">
        <v>42309</v>
      </c>
    </row>
    <row r="462" spans="1:31" ht="15" customHeight="1" x14ac:dyDescent="0.25">
      <c r="A462" s="124" t="s">
        <v>627</v>
      </c>
      <c r="B462" s="125" t="s">
        <v>56</v>
      </c>
      <c r="C462" s="126"/>
      <c r="D462" s="127" t="s">
        <v>48</v>
      </c>
      <c r="E462" s="128"/>
      <c r="F462" s="134" t="s">
        <v>628</v>
      </c>
      <c r="G462" s="129" t="s">
        <v>48</v>
      </c>
      <c r="H462" s="135" t="s">
        <v>50</v>
      </c>
      <c r="J462" s="139">
        <v>5</v>
      </c>
      <c r="K462" s="3">
        <v>5</v>
      </c>
      <c r="L462" s="3">
        <v>4</v>
      </c>
      <c r="M462" s="3">
        <v>4</v>
      </c>
      <c r="N462" s="3">
        <v>4</v>
      </c>
      <c r="O462" s="3">
        <v>4</v>
      </c>
      <c r="P462" s="3">
        <v>4</v>
      </c>
      <c r="Q462" s="3">
        <v>4</v>
      </c>
      <c r="R462" s="3">
        <v>4</v>
      </c>
      <c r="S462" s="3">
        <v>3</v>
      </c>
      <c r="T462" s="3">
        <v>4</v>
      </c>
      <c r="U462" s="3" t="s">
        <v>38</v>
      </c>
      <c r="V462" s="139"/>
      <c r="W462" s="139"/>
      <c r="X462" s="139"/>
      <c r="Y462" s="11" t="s">
        <v>39</v>
      </c>
      <c r="Z462" s="11" t="s">
        <v>39</v>
      </c>
      <c r="AA462" s="11" t="s">
        <v>39</v>
      </c>
      <c r="AB462" s="11" t="s">
        <v>39</v>
      </c>
      <c r="AC462" s="11" t="s">
        <v>39</v>
      </c>
      <c r="AD462" s="137" t="s">
        <v>621</v>
      </c>
      <c r="AE462" s="19">
        <v>42309</v>
      </c>
    </row>
    <row r="463" spans="1:31" ht="15" customHeight="1" x14ac:dyDescent="0.25">
      <c r="A463" s="124" t="s">
        <v>629</v>
      </c>
      <c r="B463" s="125" t="s">
        <v>30</v>
      </c>
      <c r="C463" s="126"/>
      <c r="D463" s="127" t="s">
        <v>48</v>
      </c>
      <c r="E463" s="128"/>
      <c r="F463" s="134" t="s">
        <v>134</v>
      </c>
      <c r="G463" s="149" t="s">
        <v>134</v>
      </c>
      <c r="H463" s="135" t="s">
        <v>50</v>
      </c>
      <c r="J463" s="139">
        <v>3</v>
      </c>
      <c r="K463" s="3">
        <v>3</v>
      </c>
      <c r="L463" s="3">
        <v>3</v>
      </c>
      <c r="M463" s="3">
        <v>3</v>
      </c>
      <c r="N463" s="3">
        <v>3</v>
      </c>
      <c r="O463" s="3">
        <v>3</v>
      </c>
      <c r="P463" s="3">
        <v>3</v>
      </c>
      <c r="Q463" s="3">
        <v>3</v>
      </c>
      <c r="R463" s="3">
        <v>3</v>
      </c>
      <c r="S463" s="3">
        <v>3</v>
      </c>
      <c r="T463" s="3">
        <v>3</v>
      </c>
      <c r="U463" s="3" t="s">
        <v>38</v>
      </c>
      <c r="V463" s="139"/>
      <c r="W463" s="139"/>
      <c r="X463" s="139"/>
      <c r="Y463" s="11" t="s">
        <v>39</v>
      </c>
      <c r="Z463" s="11" t="s">
        <v>39</v>
      </c>
      <c r="AA463" s="11" t="s">
        <v>38</v>
      </c>
      <c r="AB463" s="11" t="s">
        <v>39</v>
      </c>
      <c r="AC463" s="11" t="s">
        <v>39</v>
      </c>
      <c r="AD463" s="137" t="s">
        <v>621</v>
      </c>
      <c r="AE463" s="19">
        <v>42309</v>
      </c>
    </row>
    <row r="464" spans="1:31" ht="15" customHeight="1" x14ac:dyDescent="0.25">
      <c r="A464" s="124" t="s">
        <v>630</v>
      </c>
      <c r="B464" s="125" t="s">
        <v>68</v>
      </c>
      <c r="C464" s="126"/>
      <c r="D464" s="127" t="s">
        <v>103</v>
      </c>
      <c r="E464" s="128"/>
      <c r="F464" s="134" t="s">
        <v>631</v>
      </c>
      <c r="G464" s="129" t="s">
        <v>103</v>
      </c>
      <c r="H464" s="135" t="s">
        <v>50</v>
      </c>
      <c r="J464" s="139">
        <v>3</v>
      </c>
      <c r="K464" s="3">
        <v>2</v>
      </c>
      <c r="L464" s="3">
        <v>2</v>
      </c>
      <c r="M464" s="3">
        <v>3</v>
      </c>
      <c r="N464" s="3">
        <v>2</v>
      </c>
      <c r="O464" s="3">
        <v>3</v>
      </c>
      <c r="P464" s="3">
        <v>3</v>
      </c>
      <c r="Q464" s="3">
        <v>3</v>
      </c>
      <c r="R464" s="3">
        <v>3</v>
      </c>
      <c r="S464" s="3">
        <v>2</v>
      </c>
      <c r="T464" s="3">
        <v>3</v>
      </c>
      <c r="U464" s="3" t="s">
        <v>263</v>
      </c>
      <c r="V464" s="139"/>
      <c r="W464" s="139"/>
      <c r="X464" s="139"/>
      <c r="Y464" s="11" t="s">
        <v>38</v>
      </c>
      <c r="Z464" s="11" t="s">
        <v>39</v>
      </c>
      <c r="AA464" s="11" t="s">
        <v>38</v>
      </c>
      <c r="AB464" s="11" t="s">
        <v>39</v>
      </c>
      <c r="AC464" s="11" t="s">
        <v>39</v>
      </c>
      <c r="AD464" s="137" t="s">
        <v>621</v>
      </c>
      <c r="AE464" s="19">
        <v>42309</v>
      </c>
    </row>
    <row r="465" spans="1:31" ht="15" customHeight="1" x14ac:dyDescent="0.25">
      <c r="A465" s="124" t="s">
        <v>632</v>
      </c>
      <c r="B465" s="125" t="s">
        <v>41</v>
      </c>
      <c r="C465" s="126"/>
      <c r="D465" s="127" t="s">
        <v>31</v>
      </c>
      <c r="E465" s="128"/>
      <c r="F465" s="134" t="s">
        <v>633</v>
      </c>
      <c r="G465" s="139" t="s">
        <v>107</v>
      </c>
      <c r="H465" s="135" t="s">
        <v>50</v>
      </c>
      <c r="J465" s="139">
        <v>4</v>
      </c>
      <c r="K465" s="3">
        <v>2</v>
      </c>
      <c r="L465" s="3">
        <v>2</v>
      </c>
      <c r="M465" s="3">
        <v>2</v>
      </c>
      <c r="N465" s="3">
        <v>3</v>
      </c>
      <c r="O465" s="3">
        <v>2</v>
      </c>
      <c r="P465" s="3">
        <v>3</v>
      </c>
      <c r="Q465" s="3">
        <v>3</v>
      </c>
      <c r="R465" s="3">
        <v>3</v>
      </c>
      <c r="S465" s="3">
        <v>3</v>
      </c>
      <c r="T465" s="3">
        <v>3</v>
      </c>
      <c r="U465" s="3" t="s">
        <v>38</v>
      </c>
      <c r="V465" s="139"/>
      <c r="W465" s="139"/>
      <c r="X465" s="139"/>
      <c r="Y465" s="11" t="s">
        <v>38</v>
      </c>
      <c r="Z465" s="11" t="s">
        <v>39</v>
      </c>
      <c r="AA465" s="11" t="s">
        <v>38</v>
      </c>
      <c r="AB465" s="11" t="s">
        <v>39</v>
      </c>
      <c r="AC465" s="11" t="s">
        <v>39</v>
      </c>
      <c r="AD465" s="137" t="s">
        <v>634</v>
      </c>
      <c r="AE465" s="19">
        <v>42309</v>
      </c>
    </row>
    <row r="466" spans="1:31" ht="15" customHeight="1" x14ac:dyDescent="0.25">
      <c r="A466" s="124" t="s">
        <v>635</v>
      </c>
      <c r="B466" s="125" t="s">
        <v>68</v>
      </c>
      <c r="C466" s="126"/>
      <c r="D466" s="127" t="s">
        <v>103</v>
      </c>
      <c r="E466" s="128"/>
      <c r="F466" s="134" t="s">
        <v>636</v>
      </c>
      <c r="G466" s="139" t="s">
        <v>103</v>
      </c>
      <c r="H466" s="135" t="s">
        <v>33</v>
      </c>
      <c r="J466" s="139">
        <v>4</v>
      </c>
      <c r="K466" s="3">
        <v>4</v>
      </c>
      <c r="L466" s="3">
        <v>3</v>
      </c>
      <c r="M466" s="3">
        <v>3</v>
      </c>
      <c r="N466" s="3">
        <v>3</v>
      </c>
      <c r="O466" s="3">
        <v>4</v>
      </c>
      <c r="P466" s="3">
        <v>3</v>
      </c>
      <c r="Q466" s="3">
        <v>4</v>
      </c>
      <c r="R466" s="3">
        <v>3</v>
      </c>
      <c r="S466" s="3">
        <v>2</v>
      </c>
      <c r="T466" s="3">
        <v>3</v>
      </c>
      <c r="U466" s="3" t="s">
        <v>38</v>
      </c>
      <c r="V466" s="139"/>
      <c r="W466" s="139"/>
      <c r="X466" s="139"/>
      <c r="Y466" s="11" t="s">
        <v>38</v>
      </c>
      <c r="Z466" s="11" t="s">
        <v>39</v>
      </c>
      <c r="AA466" s="11" t="s">
        <v>38</v>
      </c>
      <c r="AB466" s="11" t="s">
        <v>39</v>
      </c>
      <c r="AC466" s="11" t="s">
        <v>39</v>
      </c>
      <c r="AD466" s="137" t="s">
        <v>634</v>
      </c>
      <c r="AE466" s="19">
        <v>42309</v>
      </c>
    </row>
    <row r="467" spans="1:31" ht="15" customHeight="1" x14ac:dyDescent="0.25">
      <c r="A467" s="124" t="s">
        <v>637</v>
      </c>
      <c r="B467" s="125" t="s">
        <v>30</v>
      </c>
      <c r="C467" s="126"/>
      <c r="D467" s="127" t="s">
        <v>48</v>
      </c>
      <c r="E467" s="128"/>
      <c r="F467" s="134" t="s">
        <v>158</v>
      </c>
      <c r="G467" s="197" t="s">
        <v>1741</v>
      </c>
      <c r="H467" s="135" t="s">
        <v>50</v>
      </c>
      <c r="J467" s="139">
        <v>3</v>
      </c>
      <c r="K467" s="3">
        <v>3</v>
      </c>
      <c r="L467" s="3">
        <v>4</v>
      </c>
      <c r="M467" s="3">
        <v>2</v>
      </c>
      <c r="N467" s="3">
        <v>4</v>
      </c>
      <c r="O467" s="3">
        <v>2</v>
      </c>
      <c r="P467" s="3">
        <v>4</v>
      </c>
      <c r="Q467" s="3">
        <v>3</v>
      </c>
      <c r="R467" s="3">
        <v>3</v>
      </c>
      <c r="S467" s="3">
        <v>4</v>
      </c>
      <c r="T467" s="3">
        <v>3</v>
      </c>
      <c r="U467" s="3" t="s">
        <v>38</v>
      </c>
      <c r="V467" s="139"/>
      <c r="W467" s="139"/>
      <c r="X467" s="139"/>
      <c r="Y467" s="11" t="s">
        <v>39</v>
      </c>
      <c r="Z467" s="11" t="s">
        <v>39</v>
      </c>
      <c r="AA467" s="11" t="s">
        <v>38</v>
      </c>
      <c r="AB467" s="11" t="s">
        <v>39</v>
      </c>
      <c r="AC467" s="11" t="s">
        <v>39</v>
      </c>
      <c r="AD467" s="137" t="s">
        <v>634</v>
      </c>
      <c r="AE467" s="19">
        <v>42309</v>
      </c>
    </row>
    <row r="468" spans="1:31" ht="15" customHeight="1" x14ac:dyDescent="0.25">
      <c r="A468" s="124" t="s">
        <v>638</v>
      </c>
      <c r="B468" s="125" t="s">
        <v>56</v>
      </c>
      <c r="C468" s="126"/>
      <c r="D468" s="127" t="s">
        <v>31</v>
      </c>
      <c r="E468" s="128"/>
      <c r="F468" s="134"/>
      <c r="G468" s="129" t="s">
        <v>107</v>
      </c>
      <c r="H468" s="135" t="s">
        <v>33</v>
      </c>
      <c r="J468" s="139">
        <v>3</v>
      </c>
      <c r="K468" s="3">
        <v>3</v>
      </c>
      <c r="L468" s="3">
        <v>2</v>
      </c>
      <c r="M468" s="3">
        <v>2</v>
      </c>
      <c r="N468" s="3">
        <v>3</v>
      </c>
      <c r="O468" s="3">
        <v>2</v>
      </c>
      <c r="P468" s="3">
        <v>2</v>
      </c>
      <c r="Q468" s="3">
        <v>3</v>
      </c>
      <c r="R468" s="3">
        <v>2</v>
      </c>
      <c r="S468" s="3">
        <v>3</v>
      </c>
      <c r="T468" s="3">
        <v>2</v>
      </c>
      <c r="U468" s="3" t="s">
        <v>38</v>
      </c>
      <c r="V468" s="139"/>
      <c r="W468" s="139"/>
      <c r="X468" s="139"/>
      <c r="Y468" s="11" t="s">
        <v>38</v>
      </c>
      <c r="Z468" s="11" t="s">
        <v>39</v>
      </c>
      <c r="AA468" s="11" t="s">
        <v>38</v>
      </c>
      <c r="AB468" s="11" t="s">
        <v>39</v>
      </c>
      <c r="AC468" s="11" t="s">
        <v>39</v>
      </c>
      <c r="AD468" s="137" t="s">
        <v>639</v>
      </c>
      <c r="AE468" s="19">
        <v>42309</v>
      </c>
    </row>
    <row r="469" spans="1:31" ht="15" customHeight="1" x14ac:dyDescent="0.25">
      <c r="A469" s="124" t="s">
        <v>640</v>
      </c>
      <c r="B469" s="125" t="s">
        <v>68</v>
      </c>
      <c r="C469" s="126"/>
      <c r="D469" s="127" t="s">
        <v>103</v>
      </c>
      <c r="E469" s="128"/>
      <c r="F469" s="134" t="s">
        <v>99</v>
      </c>
      <c r="G469" s="129" t="s">
        <v>103</v>
      </c>
      <c r="H469" s="135" t="s">
        <v>33</v>
      </c>
      <c r="J469" s="139">
        <v>4</v>
      </c>
      <c r="K469" s="3">
        <v>5</v>
      </c>
      <c r="L469" s="3">
        <v>4</v>
      </c>
      <c r="M469" s="3">
        <v>4</v>
      </c>
      <c r="N469" s="3">
        <v>5</v>
      </c>
      <c r="O469" s="3">
        <v>5</v>
      </c>
      <c r="P469" s="3">
        <v>5</v>
      </c>
      <c r="Q469" s="3">
        <v>4</v>
      </c>
      <c r="R469" s="3">
        <v>5</v>
      </c>
      <c r="S469" s="3">
        <v>5</v>
      </c>
      <c r="T469" s="3">
        <v>1</v>
      </c>
      <c r="U469" s="3" t="s">
        <v>38</v>
      </c>
      <c r="V469" s="139"/>
      <c r="W469" s="139"/>
      <c r="X469" s="139"/>
      <c r="Y469" s="11" t="s">
        <v>38</v>
      </c>
      <c r="Z469" s="11" t="s">
        <v>39</v>
      </c>
      <c r="AA469" s="11" t="s">
        <v>39</v>
      </c>
      <c r="AB469" s="11" t="s">
        <v>39</v>
      </c>
      <c r="AC469" s="11" t="s">
        <v>39</v>
      </c>
      <c r="AD469" s="137" t="s">
        <v>639</v>
      </c>
      <c r="AE469" s="19">
        <v>42309</v>
      </c>
    </row>
    <row r="470" spans="1:31" ht="15" customHeight="1" x14ac:dyDescent="0.25">
      <c r="A470" s="124" t="s">
        <v>641</v>
      </c>
      <c r="B470" s="125" t="s">
        <v>47</v>
      </c>
      <c r="C470" s="126"/>
      <c r="D470" s="127" t="s">
        <v>48</v>
      </c>
      <c r="E470" s="128"/>
      <c r="F470" s="134" t="s">
        <v>415</v>
      </c>
      <c r="G470" s="129" t="s">
        <v>48</v>
      </c>
      <c r="H470" s="135" t="s">
        <v>50</v>
      </c>
      <c r="J470" s="139">
        <v>3</v>
      </c>
      <c r="K470" s="3">
        <v>4</v>
      </c>
      <c r="L470" s="3">
        <v>3</v>
      </c>
      <c r="M470" s="3">
        <v>4</v>
      </c>
      <c r="N470" s="3">
        <v>4</v>
      </c>
      <c r="O470" s="3">
        <v>4</v>
      </c>
      <c r="P470" s="3">
        <v>4</v>
      </c>
      <c r="Q470" s="3">
        <v>4</v>
      </c>
      <c r="R470" s="3">
        <v>3</v>
      </c>
      <c r="S470" s="3">
        <v>4</v>
      </c>
      <c r="T470" s="3">
        <v>4</v>
      </c>
      <c r="U470" s="3" t="s">
        <v>39</v>
      </c>
      <c r="V470" s="139" t="s">
        <v>172</v>
      </c>
      <c r="W470" s="139"/>
      <c r="X470" s="139" t="s">
        <v>39</v>
      </c>
      <c r="Y470" s="11" t="s">
        <v>38</v>
      </c>
      <c r="Z470" s="11" t="s">
        <v>39</v>
      </c>
      <c r="AA470" s="11" t="s">
        <v>38</v>
      </c>
      <c r="AB470" s="11" t="s">
        <v>38</v>
      </c>
      <c r="AC470" s="11" t="s">
        <v>39</v>
      </c>
      <c r="AD470" s="137" t="s">
        <v>642</v>
      </c>
      <c r="AE470" s="19">
        <v>42309</v>
      </c>
    </row>
    <row r="471" spans="1:31" ht="15" customHeight="1" x14ac:dyDescent="0.25">
      <c r="A471" s="124" t="s">
        <v>643</v>
      </c>
      <c r="B471" s="125" t="s">
        <v>41</v>
      </c>
      <c r="C471" s="126"/>
      <c r="D471" s="127" t="s">
        <v>48</v>
      </c>
      <c r="E471" s="128"/>
      <c r="F471" s="134" t="s">
        <v>644</v>
      </c>
      <c r="G471" s="129"/>
      <c r="H471" s="135" t="s">
        <v>33</v>
      </c>
      <c r="J471" s="139">
        <v>5</v>
      </c>
      <c r="K471" s="3">
        <v>4</v>
      </c>
      <c r="L471" s="3">
        <v>4</v>
      </c>
      <c r="M471" s="3">
        <v>4</v>
      </c>
      <c r="N471" s="3">
        <v>4</v>
      </c>
      <c r="O471" s="3">
        <v>4</v>
      </c>
      <c r="P471" s="3">
        <v>4</v>
      </c>
      <c r="Q471" s="3">
        <v>5</v>
      </c>
      <c r="R471" s="3">
        <v>4</v>
      </c>
      <c r="S471" s="3">
        <v>4</v>
      </c>
      <c r="T471" s="3">
        <v>4</v>
      </c>
      <c r="U471" s="3" t="s">
        <v>38</v>
      </c>
      <c r="V471" s="139"/>
      <c r="W471" s="139"/>
      <c r="X471" s="139"/>
      <c r="Y471" s="11" t="s">
        <v>39</v>
      </c>
      <c r="Z471" s="11" t="s">
        <v>39</v>
      </c>
      <c r="AA471" s="11" t="s">
        <v>39</v>
      </c>
      <c r="AB471" s="11" t="s">
        <v>39</v>
      </c>
      <c r="AC471" s="11" t="s">
        <v>39</v>
      </c>
      <c r="AD471" s="137" t="s">
        <v>642</v>
      </c>
      <c r="AE471" s="19">
        <v>42309</v>
      </c>
    </row>
    <row r="472" spans="1:31" ht="15" customHeight="1" x14ac:dyDescent="0.25">
      <c r="A472" s="124" t="s">
        <v>645</v>
      </c>
      <c r="B472" s="125" t="s">
        <v>65</v>
      </c>
      <c r="C472" s="126"/>
      <c r="D472" s="127" t="s">
        <v>61</v>
      </c>
      <c r="E472" s="128"/>
      <c r="F472" s="134" t="s">
        <v>646</v>
      </c>
      <c r="G472" s="129" t="s">
        <v>360</v>
      </c>
      <c r="H472" s="135" t="s">
        <v>50</v>
      </c>
      <c r="J472" s="139">
        <v>4</v>
      </c>
      <c r="K472" s="3">
        <v>3</v>
      </c>
      <c r="L472" s="3">
        <v>3</v>
      </c>
      <c r="M472" s="3">
        <v>3</v>
      </c>
      <c r="N472" s="3">
        <v>3</v>
      </c>
      <c r="O472" s="3">
        <v>3</v>
      </c>
      <c r="P472" s="3">
        <v>3</v>
      </c>
      <c r="Q472" s="3">
        <v>2</v>
      </c>
      <c r="R472" s="3">
        <v>2</v>
      </c>
      <c r="S472" s="3">
        <v>1</v>
      </c>
      <c r="T472" s="3">
        <v>3</v>
      </c>
      <c r="U472" s="3" t="s">
        <v>38</v>
      </c>
      <c r="V472" s="139"/>
      <c r="W472" s="139"/>
      <c r="X472" s="139"/>
      <c r="Y472" s="11" t="s">
        <v>38</v>
      </c>
      <c r="Z472" s="11" t="s">
        <v>39</v>
      </c>
      <c r="AA472" s="11" t="s">
        <v>38</v>
      </c>
      <c r="AB472" s="11" t="s">
        <v>38</v>
      </c>
      <c r="AC472" s="11" t="s">
        <v>39</v>
      </c>
      <c r="AD472" s="137" t="s">
        <v>647</v>
      </c>
      <c r="AE472" s="19">
        <v>42309</v>
      </c>
    </row>
    <row r="473" spans="1:31" ht="15" customHeight="1" x14ac:dyDescent="0.25">
      <c r="A473" s="124" t="s">
        <v>648</v>
      </c>
      <c r="B473" s="125" t="s">
        <v>53</v>
      </c>
      <c r="C473" s="126"/>
      <c r="D473" s="127" t="s">
        <v>31</v>
      </c>
      <c r="E473" s="128"/>
      <c r="F473" s="134" t="s">
        <v>649</v>
      </c>
      <c r="G473" s="129" t="s">
        <v>107</v>
      </c>
      <c r="H473" s="135" t="s">
        <v>33</v>
      </c>
      <c r="J473" s="139">
        <v>4</v>
      </c>
      <c r="K473" s="3">
        <v>1</v>
      </c>
      <c r="L473" s="3">
        <v>2</v>
      </c>
      <c r="M473" s="3">
        <v>2</v>
      </c>
      <c r="N473" s="3">
        <v>2</v>
      </c>
      <c r="O473" s="3">
        <v>2</v>
      </c>
      <c r="P473" s="3">
        <v>2</v>
      </c>
      <c r="Q473" s="3">
        <v>3</v>
      </c>
      <c r="R473" s="3">
        <v>2</v>
      </c>
      <c r="S473" s="3">
        <v>3</v>
      </c>
      <c r="T473" s="3">
        <v>1</v>
      </c>
      <c r="U473" s="3" t="s">
        <v>38</v>
      </c>
      <c r="V473" s="139"/>
      <c r="W473" s="139"/>
      <c r="X473" s="139"/>
      <c r="Y473" s="11" t="s">
        <v>39</v>
      </c>
      <c r="Z473" s="11" t="s">
        <v>38</v>
      </c>
      <c r="AA473" s="11" t="s">
        <v>38</v>
      </c>
      <c r="AB473" s="11" t="s">
        <v>39</v>
      </c>
      <c r="AC473" s="11" t="s">
        <v>38</v>
      </c>
      <c r="AD473" s="137" t="s">
        <v>647</v>
      </c>
      <c r="AE473" s="19">
        <v>42309</v>
      </c>
    </row>
    <row r="474" spans="1:31" ht="15" customHeight="1" x14ac:dyDescent="0.25">
      <c r="A474" s="124" t="s">
        <v>650</v>
      </c>
      <c r="B474" s="125" t="s">
        <v>65</v>
      </c>
      <c r="C474" s="126"/>
      <c r="D474" s="127" t="s">
        <v>1016</v>
      </c>
      <c r="E474" s="128"/>
      <c r="F474" s="134" t="s">
        <v>651</v>
      </c>
      <c r="G474" s="129" t="s">
        <v>360</v>
      </c>
      <c r="H474" s="135" t="s">
        <v>33</v>
      </c>
      <c r="J474" s="139">
        <v>4</v>
      </c>
      <c r="K474" s="3">
        <v>3</v>
      </c>
      <c r="L474" s="3">
        <v>2</v>
      </c>
      <c r="M474" s="3">
        <v>1</v>
      </c>
      <c r="N474" s="3">
        <v>4</v>
      </c>
      <c r="O474" s="3">
        <v>3</v>
      </c>
      <c r="P474" s="3">
        <v>3</v>
      </c>
      <c r="Q474" s="3">
        <v>4</v>
      </c>
      <c r="R474" s="3">
        <v>2</v>
      </c>
      <c r="S474" s="3">
        <v>3</v>
      </c>
      <c r="T474" s="3">
        <v>3</v>
      </c>
      <c r="U474" s="3" t="s">
        <v>38</v>
      </c>
      <c r="V474" s="139"/>
      <c r="W474" s="139"/>
      <c r="X474" s="139"/>
      <c r="Y474" s="11" t="s">
        <v>38</v>
      </c>
      <c r="Z474" s="11" t="s">
        <v>39</v>
      </c>
      <c r="AA474" s="11" t="s">
        <v>38</v>
      </c>
      <c r="AB474" s="11" t="s">
        <v>38</v>
      </c>
      <c r="AC474" s="11" t="s">
        <v>39</v>
      </c>
      <c r="AD474" s="137" t="s">
        <v>652</v>
      </c>
      <c r="AE474" s="19">
        <v>42309</v>
      </c>
    </row>
    <row r="475" spans="1:31" ht="15" customHeight="1" x14ac:dyDescent="0.25">
      <c r="A475" s="124" t="s">
        <v>653</v>
      </c>
      <c r="B475" s="125" t="s">
        <v>65</v>
      </c>
      <c r="C475" s="126"/>
      <c r="D475" s="127" t="s">
        <v>61</v>
      </c>
      <c r="E475" s="128"/>
      <c r="F475" s="134" t="s">
        <v>654</v>
      </c>
      <c r="G475" s="129" t="s">
        <v>360</v>
      </c>
      <c r="H475" s="135" t="s">
        <v>33</v>
      </c>
      <c r="J475" s="139">
        <v>4</v>
      </c>
      <c r="K475" s="3">
        <v>3</v>
      </c>
      <c r="L475" s="3">
        <v>2</v>
      </c>
      <c r="M475" s="3">
        <v>1</v>
      </c>
      <c r="N475" s="3">
        <v>4</v>
      </c>
      <c r="O475" s="3">
        <v>3</v>
      </c>
      <c r="P475" s="3">
        <v>3</v>
      </c>
      <c r="Q475" s="3">
        <v>4</v>
      </c>
      <c r="R475" s="3">
        <v>2</v>
      </c>
      <c r="S475" s="3">
        <v>3</v>
      </c>
      <c r="T475" s="3">
        <v>3</v>
      </c>
      <c r="U475" s="3" t="s">
        <v>38</v>
      </c>
      <c r="V475" s="139"/>
      <c r="W475" s="139"/>
      <c r="X475" s="139"/>
      <c r="Y475" s="11" t="s">
        <v>38</v>
      </c>
      <c r="Z475" s="11" t="s">
        <v>39</v>
      </c>
      <c r="AA475" s="11" t="s">
        <v>38</v>
      </c>
      <c r="AB475" s="11" t="s">
        <v>38</v>
      </c>
      <c r="AC475" s="11" t="s">
        <v>39</v>
      </c>
      <c r="AD475" s="137" t="s">
        <v>652</v>
      </c>
      <c r="AE475" s="19">
        <v>42309</v>
      </c>
    </row>
    <row r="476" spans="1:31" ht="15" customHeight="1" x14ac:dyDescent="0.25">
      <c r="A476" s="124" t="s">
        <v>655</v>
      </c>
      <c r="B476" s="125" t="s">
        <v>41</v>
      </c>
      <c r="C476" s="126"/>
      <c r="D476" s="127" t="s">
        <v>61</v>
      </c>
      <c r="E476" s="128"/>
      <c r="F476" s="134"/>
      <c r="G476" s="129" t="s">
        <v>360</v>
      </c>
      <c r="H476" s="135" t="s">
        <v>33</v>
      </c>
      <c r="J476" s="139">
        <v>5</v>
      </c>
      <c r="K476" s="3">
        <v>5</v>
      </c>
      <c r="L476" s="3">
        <v>5</v>
      </c>
      <c r="M476" s="3">
        <v>5</v>
      </c>
      <c r="N476" s="3">
        <v>5</v>
      </c>
      <c r="O476" s="3">
        <v>5</v>
      </c>
      <c r="P476" s="3">
        <v>5</v>
      </c>
      <c r="Q476" s="3">
        <v>5</v>
      </c>
      <c r="R476" s="3">
        <v>5</v>
      </c>
      <c r="S476" s="3">
        <v>4</v>
      </c>
      <c r="T476" s="3">
        <v>1</v>
      </c>
      <c r="U476" s="3" t="s">
        <v>38</v>
      </c>
      <c r="V476" s="139"/>
      <c r="W476" s="139"/>
      <c r="X476" s="139"/>
      <c r="Y476" s="11" t="s">
        <v>39</v>
      </c>
      <c r="Z476" s="11" t="s">
        <v>39</v>
      </c>
      <c r="AA476" s="11" t="s">
        <v>39</v>
      </c>
      <c r="AB476" s="11" t="s">
        <v>38</v>
      </c>
      <c r="AC476" s="11" t="s">
        <v>39</v>
      </c>
      <c r="AD476" s="137" t="s">
        <v>652</v>
      </c>
      <c r="AE476" s="19">
        <v>42309</v>
      </c>
    </row>
    <row r="477" spans="1:31" ht="15" customHeight="1" x14ac:dyDescent="0.25">
      <c r="A477" s="124" t="s">
        <v>656</v>
      </c>
      <c r="B477" s="125" t="s">
        <v>47</v>
      </c>
      <c r="C477" s="126"/>
      <c r="D477" s="127" t="s">
        <v>61</v>
      </c>
      <c r="E477" s="128"/>
      <c r="F477" s="134" t="s">
        <v>657</v>
      </c>
      <c r="G477" s="197" t="s">
        <v>360</v>
      </c>
      <c r="H477" s="135" t="s">
        <v>50</v>
      </c>
      <c r="J477" s="139">
        <v>4</v>
      </c>
      <c r="K477" s="3">
        <v>2</v>
      </c>
      <c r="L477" s="3">
        <v>2</v>
      </c>
      <c r="M477" s="3">
        <v>3</v>
      </c>
      <c r="N477" s="3">
        <v>3</v>
      </c>
      <c r="O477" s="3">
        <v>3</v>
      </c>
      <c r="P477" s="3">
        <v>3</v>
      </c>
      <c r="Q477" s="3">
        <v>4</v>
      </c>
      <c r="R477" s="3">
        <v>2</v>
      </c>
      <c r="S477" s="3">
        <v>2</v>
      </c>
      <c r="T477" s="3">
        <v>2</v>
      </c>
      <c r="U477" s="3" t="s">
        <v>38</v>
      </c>
      <c r="V477" s="139"/>
      <c r="W477" s="139"/>
      <c r="X477" s="139"/>
      <c r="Y477" s="11" t="s">
        <v>38</v>
      </c>
      <c r="Z477" s="11" t="s">
        <v>39</v>
      </c>
      <c r="AA477" s="11" t="s">
        <v>38</v>
      </c>
      <c r="AB477" s="11" t="s">
        <v>38</v>
      </c>
      <c r="AC477" s="11" t="s">
        <v>39</v>
      </c>
      <c r="AD477" s="137" t="s">
        <v>658</v>
      </c>
      <c r="AE477" s="19">
        <v>42309</v>
      </c>
    </row>
    <row r="478" spans="1:31" ht="15" customHeight="1" x14ac:dyDescent="0.25">
      <c r="A478" s="124" t="s">
        <v>659</v>
      </c>
      <c r="B478" s="125" t="s">
        <v>56</v>
      </c>
      <c r="C478" s="126"/>
      <c r="D478" s="127" t="s">
        <v>48</v>
      </c>
      <c r="E478" s="128"/>
      <c r="F478" s="134" t="s">
        <v>660</v>
      </c>
      <c r="G478" s="129" t="s">
        <v>48</v>
      </c>
      <c r="H478" s="135" t="s">
        <v>33</v>
      </c>
      <c r="J478" s="139">
        <v>4</v>
      </c>
      <c r="K478" s="3">
        <v>4</v>
      </c>
      <c r="L478" s="3">
        <v>3</v>
      </c>
      <c r="M478" s="3">
        <v>3</v>
      </c>
      <c r="N478" s="3">
        <v>4</v>
      </c>
      <c r="O478" s="3">
        <v>4</v>
      </c>
      <c r="P478" s="3">
        <v>5</v>
      </c>
      <c r="Q478" s="3">
        <v>4</v>
      </c>
      <c r="R478" s="3">
        <v>4</v>
      </c>
      <c r="S478" s="3">
        <v>2</v>
      </c>
      <c r="T478" s="3">
        <v>3</v>
      </c>
      <c r="U478" s="3" t="s">
        <v>38</v>
      </c>
      <c r="V478" s="139"/>
      <c r="W478" s="139"/>
      <c r="X478" s="139"/>
      <c r="Y478" s="11" t="s">
        <v>38</v>
      </c>
      <c r="Z478" s="11" t="s">
        <v>39</v>
      </c>
      <c r="AA478" s="11" t="s">
        <v>38</v>
      </c>
      <c r="AB478" s="11" t="s">
        <v>39</v>
      </c>
      <c r="AC478" s="11" t="s">
        <v>39</v>
      </c>
      <c r="AD478" s="137" t="s">
        <v>658</v>
      </c>
      <c r="AE478" s="19">
        <v>42309</v>
      </c>
    </row>
    <row r="479" spans="1:31" ht="15" customHeight="1" x14ac:dyDescent="0.25">
      <c r="A479" s="124" t="s">
        <v>661</v>
      </c>
      <c r="B479" s="125" t="s">
        <v>53</v>
      </c>
      <c r="C479" s="126"/>
      <c r="D479" s="127" t="s">
        <v>31</v>
      </c>
      <c r="E479" s="128"/>
      <c r="F479" s="134" t="s">
        <v>662</v>
      </c>
      <c r="G479" s="129" t="s">
        <v>107</v>
      </c>
      <c r="H479" s="135" t="s">
        <v>50</v>
      </c>
      <c r="J479" s="139">
        <v>4</v>
      </c>
      <c r="K479" s="3">
        <v>1</v>
      </c>
      <c r="L479" s="3">
        <v>2</v>
      </c>
      <c r="M479" s="3">
        <v>1</v>
      </c>
      <c r="N479" s="3">
        <v>1</v>
      </c>
      <c r="O479" s="3">
        <v>1</v>
      </c>
      <c r="P479" s="3">
        <v>3</v>
      </c>
      <c r="Q479" s="3">
        <v>4</v>
      </c>
      <c r="R479" s="3">
        <v>2</v>
      </c>
      <c r="S479" s="3">
        <v>3</v>
      </c>
      <c r="T479" s="3">
        <v>1</v>
      </c>
      <c r="U479" s="3" t="s">
        <v>38</v>
      </c>
      <c r="V479" s="139"/>
      <c r="W479" s="139"/>
      <c r="X479" s="139"/>
      <c r="Y479" s="11" t="s">
        <v>38</v>
      </c>
      <c r="Z479" s="11" t="s">
        <v>39</v>
      </c>
      <c r="AA479" s="11" t="s">
        <v>38</v>
      </c>
      <c r="AB479" s="11" t="s">
        <v>39</v>
      </c>
      <c r="AC479" s="11" t="s">
        <v>38</v>
      </c>
      <c r="AD479" s="137" t="s">
        <v>658</v>
      </c>
      <c r="AE479" s="19">
        <v>42309</v>
      </c>
    </row>
    <row r="480" spans="1:31" ht="15" customHeight="1" x14ac:dyDescent="0.25">
      <c r="A480" s="124" t="s">
        <v>663</v>
      </c>
      <c r="B480" s="125" t="s">
        <v>154</v>
      </c>
      <c r="C480" s="126"/>
      <c r="D480" s="127" t="s">
        <v>48</v>
      </c>
      <c r="E480" s="128"/>
      <c r="F480" s="134" t="s">
        <v>664</v>
      </c>
      <c r="G480" s="129" t="s">
        <v>48</v>
      </c>
      <c r="H480" s="135" t="s">
        <v>50</v>
      </c>
      <c r="J480" s="139">
        <v>5</v>
      </c>
      <c r="K480" s="3">
        <v>5</v>
      </c>
      <c r="L480" s="3">
        <v>5</v>
      </c>
      <c r="M480" s="3">
        <v>4</v>
      </c>
      <c r="N480" s="3">
        <v>5</v>
      </c>
      <c r="O480" s="3">
        <v>5</v>
      </c>
      <c r="P480" s="3">
        <v>5</v>
      </c>
      <c r="Q480" s="3">
        <v>5</v>
      </c>
      <c r="R480" s="3">
        <v>5</v>
      </c>
      <c r="S480" s="3">
        <v>4</v>
      </c>
      <c r="T480" s="3">
        <v>1</v>
      </c>
      <c r="U480" s="3" t="s">
        <v>38</v>
      </c>
      <c r="V480" s="139"/>
      <c r="W480" s="139"/>
      <c r="X480" s="139"/>
      <c r="Y480" s="11" t="s">
        <v>39</v>
      </c>
      <c r="Z480" s="11" t="s">
        <v>39</v>
      </c>
      <c r="AA480" s="11" t="s">
        <v>39</v>
      </c>
      <c r="AB480" s="11" t="s">
        <v>39</v>
      </c>
      <c r="AC480" s="11" t="s">
        <v>39</v>
      </c>
      <c r="AD480" s="137" t="s">
        <v>658</v>
      </c>
      <c r="AE480" s="19">
        <v>42309</v>
      </c>
    </row>
    <row r="481" spans="1:31" ht="15" customHeight="1" x14ac:dyDescent="0.25">
      <c r="A481" s="124" t="s">
        <v>665</v>
      </c>
      <c r="B481" s="125" t="s">
        <v>41</v>
      </c>
      <c r="C481" s="126"/>
      <c r="D481" s="127" t="s">
        <v>48</v>
      </c>
      <c r="E481" s="128"/>
      <c r="F481" s="134" t="s">
        <v>666</v>
      </c>
      <c r="G481" s="129"/>
      <c r="H481" s="135" t="s">
        <v>33</v>
      </c>
      <c r="J481" s="139">
        <v>4</v>
      </c>
      <c r="K481" s="3">
        <v>3</v>
      </c>
      <c r="L481" s="3">
        <v>3</v>
      </c>
      <c r="M481" s="3">
        <v>4</v>
      </c>
      <c r="N481" s="3">
        <v>5</v>
      </c>
      <c r="O481" s="3">
        <v>3</v>
      </c>
      <c r="P481" s="3">
        <v>4</v>
      </c>
      <c r="Q481" s="3">
        <v>5</v>
      </c>
      <c r="R481" s="3">
        <v>4</v>
      </c>
      <c r="S481" s="3">
        <v>3</v>
      </c>
      <c r="T481" s="3">
        <v>4</v>
      </c>
      <c r="U481" s="3" t="s">
        <v>38</v>
      </c>
      <c r="V481" s="139"/>
      <c r="W481" s="139"/>
      <c r="X481" s="139"/>
      <c r="Y481" s="11" t="s">
        <v>38</v>
      </c>
      <c r="Z481" s="11" t="s">
        <v>39</v>
      </c>
      <c r="AA481" s="11" t="s">
        <v>39</v>
      </c>
      <c r="AB481" s="11" t="s">
        <v>39</v>
      </c>
      <c r="AC481" s="11" t="s">
        <v>39</v>
      </c>
      <c r="AD481" s="137" t="s">
        <v>667</v>
      </c>
      <c r="AE481" s="19">
        <v>42309</v>
      </c>
    </row>
    <row r="482" spans="1:31" ht="15" customHeight="1" x14ac:dyDescent="0.25">
      <c r="A482" s="124" t="s">
        <v>668</v>
      </c>
      <c r="B482" s="125" t="s">
        <v>53</v>
      </c>
      <c r="C482" s="126"/>
      <c r="D482" s="127" t="s">
        <v>103</v>
      </c>
      <c r="E482" s="128"/>
      <c r="F482" s="134" t="s">
        <v>669</v>
      </c>
      <c r="G482" s="129" t="s">
        <v>103</v>
      </c>
      <c r="H482" s="135" t="s">
        <v>50</v>
      </c>
      <c r="J482" s="139">
        <v>5</v>
      </c>
      <c r="K482" s="3">
        <v>5</v>
      </c>
      <c r="L482" s="3">
        <v>5</v>
      </c>
      <c r="M482" s="3">
        <v>4</v>
      </c>
      <c r="N482" s="3">
        <v>5</v>
      </c>
      <c r="O482" s="3">
        <v>4</v>
      </c>
      <c r="P482" s="3">
        <v>4</v>
      </c>
      <c r="Q482" s="3">
        <v>4</v>
      </c>
      <c r="R482" s="3">
        <v>3</v>
      </c>
      <c r="S482" s="3">
        <v>5</v>
      </c>
      <c r="T482" s="3">
        <v>5</v>
      </c>
      <c r="U482" s="3" t="s">
        <v>38</v>
      </c>
      <c r="V482" s="139"/>
      <c r="W482" s="139"/>
      <c r="X482" s="139"/>
      <c r="Y482" s="11" t="s">
        <v>39</v>
      </c>
      <c r="Z482" s="11" t="s">
        <v>39</v>
      </c>
      <c r="AA482" s="11" t="s">
        <v>39</v>
      </c>
      <c r="AB482" s="11" t="s">
        <v>39</v>
      </c>
      <c r="AC482" s="11" t="s">
        <v>39</v>
      </c>
      <c r="AD482" s="137" t="s">
        <v>667</v>
      </c>
      <c r="AE482" s="19">
        <v>42309</v>
      </c>
    </row>
    <row r="483" spans="1:31" ht="15" customHeight="1" x14ac:dyDescent="0.25">
      <c r="A483" s="124" t="s">
        <v>670</v>
      </c>
      <c r="B483" s="125" t="s">
        <v>53</v>
      </c>
      <c r="C483" s="126"/>
      <c r="D483" s="127" t="s">
        <v>103</v>
      </c>
      <c r="E483" s="128"/>
      <c r="F483" s="134"/>
      <c r="G483" s="129" t="s">
        <v>103</v>
      </c>
      <c r="H483" s="135" t="s">
        <v>33</v>
      </c>
      <c r="J483" s="139">
        <v>4</v>
      </c>
      <c r="K483" s="3">
        <v>5</v>
      </c>
      <c r="L483" s="3">
        <v>5</v>
      </c>
      <c r="M483" s="3">
        <v>4</v>
      </c>
      <c r="N483" s="3">
        <v>4</v>
      </c>
      <c r="O483" s="3">
        <v>4</v>
      </c>
      <c r="P483" s="3">
        <v>5</v>
      </c>
      <c r="Q483" s="3">
        <v>4</v>
      </c>
      <c r="R483" s="3">
        <v>4</v>
      </c>
      <c r="S483" s="3">
        <v>3</v>
      </c>
      <c r="T483" s="3">
        <v>4</v>
      </c>
      <c r="U483" s="3" t="s">
        <v>38</v>
      </c>
      <c r="V483" s="139"/>
      <c r="W483" s="139"/>
      <c r="X483" s="139"/>
      <c r="Y483" s="11" t="s">
        <v>38</v>
      </c>
      <c r="Z483" s="11" t="s">
        <v>39</v>
      </c>
      <c r="AA483" s="11" t="s">
        <v>39</v>
      </c>
      <c r="AB483" s="11" t="s">
        <v>39</v>
      </c>
      <c r="AC483" s="11" t="s">
        <v>39</v>
      </c>
      <c r="AD483" s="137" t="s">
        <v>667</v>
      </c>
      <c r="AE483" s="19">
        <v>42309</v>
      </c>
    </row>
    <row r="484" spans="1:31" ht="15" customHeight="1" x14ac:dyDescent="0.25">
      <c r="A484" s="124" t="s">
        <v>671</v>
      </c>
      <c r="B484" s="125" t="s">
        <v>30</v>
      </c>
      <c r="C484" s="126"/>
      <c r="D484" s="127" t="s">
        <v>48</v>
      </c>
      <c r="E484" s="128"/>
      <c r="F484" s="134" t="s">
        <v>113</v>
      </c>
      <c r="G484" s="197" t="s">
        <v>1741</v>
      </c>
      <c r="H484" s="135" t="s">
        <v>33</v>
      </c>
      <c r="J484" s="139">
        <v>4</v>
      </c>
      <c r="K484" s="3">
        <v>4</v>
      </c>
      <c r="L484" s="3">
        <v>3</v>
      </c>
      <c r="M484" s="3">
        <v>5</v>
      </c>
      <c r="N484" s="3">
        <v>5</v>
      </c>
      <c r="O484" s="3">
        <v>4</v>
      </c>
      <c r="P484" s="3">
        <v>4</v>
      </c>
      <c r="Q484" s="3">
        <v>4</v>
      </c>
      <c r="R484" s="3">
        <v>4</v>
      </c>
      <c r="S484" s="3">
        <v>3</v>
      </c>
      <c r="T484" s="3">
        <v>4</v>
      </c>
      <c r="U484" s="3" t="s">
        <v>38</v>
      </c>
      <c r="V484" s="139"/>
      <c r="W484" s="139"/>
      <c r="X484" s="139"/>
      <c r="Y484" s="11" t="s">
        <v>38</v>
      </c>
      <c r="Z484" s="11" t="s">
        <v>39</v>
      </c>
      <c r="AA484" s="11" t="s">
        <v>38</v>
      </c>
      <c r="AB484" s="11" t="s">
        <v>39</v>
      </c>
      <c r="AC484" s="11" t="s">
        <v>39</v>
      </c>
      <c r="AD484" s="137" t="s">
        <v>667</v>
      </c>
      <c r="AE484" s="19">
        <v>42309</v>
      </c>
    </row>
    <row r="485" spans="1:31" ht="15" customHeight="1" x14ac:dyDescent="0.25">
      <c r="A485" s="124" t="s">
        <v>672</v>
      </c>
      <c r="B485" s="125" t="s">
        <v>255</v>
      </c>
      <c r="C485" s="126"/>
      <c r="D485" s="127" t="s">
        <v>73</v>
      </c>
      <c r="E485" s="128" t="s">
        <v>215</v>
      </c>
      <c r="F485" s="134"/>
      <c r="G485" s="129" t="s">
        <v>712</v>
      </c>
      <c r="H485" s="135" t="s">
        <v>33</v>
      </c>
      <c r="J485" s="139">
        <v>5</v>
      </c>
      <c r="K485" s="3">
        <v>4</v>
      </c>
      <c r="L485" s="3">
        <v>4</v>
      </c>
      <c r="M485" s="3">
        <v>2</v>
      </c>
      <c r="N485" s="3">
        <v>4</v>
      </c>
      <c r="O485" s="3">
        <v>4</v>
      </c>
      <c r="P485" s="3">
        <v>4</v>
      </c>
      <c r="Q485" s="3">
        <v>3</v>
      </c>
      <c r="R485" s="3">
        <v>4</v>
      </c>
      <c r="S485" s="3">
        <v>3</v>
      </c>
      <c r="T485" s="3">
        <v>4</v>
      </c>
      <c r="U485" s="3" t="s">
        <v>38</v>
      </c>
      <c r="V485" s="139"/>
      <c r="W485" s="139"/>
      <c r="X485" s="139"/>
      <c r="Y485" s="11" t="s">
        <v>38</v>
      </c>
      <c r="Z485" s="11" t="s">
        <v>39</v>
      </c>
      <c r="AA485" s="11" t="s">
        <v>39</v>
      </c>
      <c r="AB485" s="11" t="s">
        <v>39</v>
      </c>
      <c r="AC485" s="11" t="s">
        <v>39</v>
      </c>
      <c r="AD485" s="137" t="s">
        <v>667</v>
      </c>
      <c r="AE485" s="19">
        <v>42309</v>
      </c>
    </row>
    <row r="486" spans="1:31" ht="15" customHeight="1" x14ac:dyDescent="0.25">
      <c r="A486" s="124" t="s">
        <v>673</v>
      </c>
      <c r="B486" s="125" t="s">
        <v>56</v>
      </c>
      <c r="C486" s="126"/>
      <c r="D486" s="127" t="s">
        <v>42</v>
      </c>
      <c r="E486" s="128"/>
      <c r="F486" s="134" t="s">
        <v>42</v>
      </c>
      <c r="G486" s="129" t="s">
        <v>42</v>
      </c>
      <c r="H486" s="135" t="s">
        <v>50</v>
      </c>
      <c r="J486" s="139">
        <v>4</v>
      </c>
      <c r="K486" s="3">
        <v>4</v>
      </c>
      <c r="L486" s="3">
        <v>4</v>
      </c>
      <c r="M486" s="3">
        <v>4</v>
      </c>
      <c r="N486" s="3">
        <v>4</v>
      </c>
      <c r="O486" s="3">
        <v>3</v>
      </c>
      <c r="P486" s="3">
        <v>4</v>
      </c>
      <c r="Q486" s="3">
        <v>5</v>
      </c>
      <c r="R486" s="3">
        <v>3</v>
      </c>
      <c r="S486" s="3">
        <v>4</v>
      </c>
      <c r="T486" s="3">
        <v>4</v>
      </c>
      <c r="U486" s="3" t="s">
        <v>38</v>
      </c>
      <c r="V486" s="139"/>
      <c r="W486" s="139"/>
      <c r="X486" s="139"/>
      <c r="Y486" s="11" t="s">
        <v>38</v>
      </c>
      <c r="Z486" s="11" t="s">
        <v>39</v>
      </c>
      <c r="AA486" s="11" t="s">
        <v>38</v>
      </c>
      <c r="AB486" s="11" t="s">
        <v>39</v>
      </c>
      <c r="AC486" s="11" t="s">
        <v>39</v>
      </c>
      <c r="AD486" s="137" t="s">
        <v>667</v>
      </c>
      <c r="AE486" s="19">
        <v>42309</v>
      </c>
    </row>
    <row r="487" spans="1:31" ht="15" customHeight="1" x14ac:dyDescent="0.25">
      <c r="A487" s="124" t="s">
        <v>674</v>
      </c>
      <c r="B487" s="125" t="s">
        <v>65</v>
      </c>
      <c r="C487" s="126"/>
      <c r="D487" s="127" t="s">
        <v>119</v>
      </c>
      <c r="E487" s="128"/>
      <c r="F487" s="134"/>
      <c r="G487" s="197" t="s">
        <v>119</v>
      </c>
      <c r="H487" s="135" t="s">
        <v>33</v>
      </c>
      <c r="J487" s="139">
        <v>5</v>
      </c>
      <c r="K487" s="3">
        <v>4</v>
      </c>
      <c r="L487" s="3">
        <v>4</v>
      </c>
      <c r="M487" s="3">
        <v>4</v>
      </c>
      <c r="N487" s="3">
        <v>4</v>
      </c>
      <c r="O487" s="3">
        <v>5</v>
      </c>
      <c r="P487" s="3">
        <v>5</v>
      </c>
      <c r="Q487" s="3">
        <v>4</v>
      </c>
      <c r="R487" s="3">
        <v>4</v>
      </c>
      <c r="S487" s="3">
        <v>3</v>
      </c>
      <c r="T487" s="3">
        <v>4</v>
      </c>
      <c r="U487" s="3" t="s">
        <v>38</v>
      </c>
      <c r="V487" s="139"/>
      <c r="W487" s="139"/>
      <c r="X487" s="139"/>
      <c r="Y487" s="11" t="s">
        <v>39</v>
      </c>
      <c r="Z487" s="11" t="s">
        <v>39</v>
      </c>
      <c r="AA487" s="11" t="s">
        <v>39</v>
      </c>
      <c r="AB487" s="11" t="s">
        <v>39</v>
      </c>
      <c r="AC487" s="11" t="s">
        <v>39</v>
      </c>
      <c r="AD487" s="137" t="s">
        <v>667</v>
      </c>
      <c r="AE487" s="19">
        <v>42309</v>
      </c>
    </row>
    <row r="488" spans="1:31" ht="15" customHeight="1" x14ac:dyDescent="0.25">
      <c r="A488" s="124" t="s">
        <v>675</v>
      </c>
      <c r="B488" s="125" t="s">
        <v>65</v>
      </c>
      <c r="C488" s="126"/>
      <c r="D488" s="127" t="s">
        <v>73</v>
      </c>
      <c r="E488" s="128" t="s">
        <v>676</v>
      </c>
      <c r="F488" s="134" t="s">
        <v>677</v>
      </c>
      <c r="G488" s="203" t="s">
        <v>677</v>
      </c>
      <c r="H488" s="135" t="s">
        <v>50</v>
      </c>
      <c r="J488" s="139">
        <v>4</v>
      </c>
      <c r="K488" s="3">
        <v>4</v>
      </c>
      <c r="L488" s="3">
        <v>3</v>
      </c>
      <c r="M488" s="3">
        <v>4</v>
      </c>
      <c r="N488" s="3">
        <v>4</v>
      </c>
      <c r="O488" s="3">
        <v>4</v>
      </c>
      <c r="P488" s="3">
        <v>4</v>
      </c>
      <c r="Q488" s="3">
        <v>5</v>
      </c>
      <c r="R488" s="3">
        <v>5</v>
      </c>
      <c r="S488" s="3">
        <v>4</v>
      </c>
      <c r="T488" s="3">
        <v>4</v>
      </c>
      <c r="U488" s="3" t="s">
        <v>38</v>
      </c>
      <c r="V488" s="139"/>
      <c r="W488" s="139"/>
      <c r="X488" s="139"/>
      <c r="Y488" s="11" t="s">
        <v>38</v>
      </c>
      <c r="Z488" s="11" t="s">
        <v>39</v>
      </c>
      <c r="AA488" s="11" t="s">
        <v>39</v>
      </c>
      <c r="AB488" s="11" t="s">
        <v>39</v>
      </c>
      <c r="AC488" s="11" t="s">
        <v>39</v>
      </c>
      <c r="AD488" s="137" t="s">
        <v>667</v>
      </c>
      <c r="AE488" s="19">
        <v>42309</v>
      </c>
    </row>
    <row r="489" spans="1:31" ht="15" customHeight="1" x14ac:dyDescent="0.25">
      <c r="A489" s="124" t="s">
        <v>678</v>
      </c>
      <c r="B489" s="125" t="s">
        <v>255</v>
      </c>
      <c r="C489" s="126"/>
      <c r="D489" s="127" t="s">
        <v>48</v>
      </c>
      <c r="E489" s="128"/>
      <c r="F489" s="134"/>
      <c r="G489" s="197" t="s">
        <v>210</v>
      </c>
      <c r="H489" s="135" t="s">
        <v>50</v>
      </c>
      <c r="J489" s="139">
        <v>3</v>
      </c>
      <c r="K489" s="3">
        <v>3</v>
      </c>
      <c r="L489" s="3">
        <v>3</v>
      </c>
      <c r="M489" s="3">
        <v>1</v>
      </c>
      <c r="N489" s="3">
        <v>3</v>
      </c>
      <c r="O489" s="3">
        <v>3</v>
      </c>
      <c r="P489" s="3">
        <v>3</v>
      </c>
      <c r="Q489" s="3">
        <v>4</v>
      </c>
      <c r="R489" s="3">
        <v>2</v>
      </c>
      <c r="S489" s="3">
        <v>3</v>
      </c>
      <c r="T489" s="3">
        <v>3</v>
      </c>
      <c r="U489" s="3" t="s">
        <v>263</v>
      </c>
      <c r="V489" s="139"/>
      <c r="W489" s="139"/>
      <c r="X489" s="139"/>
      <c r="Y489" s="11" t="s">
        <v>39</v>
      </c>
      <c r="Z489" s="11" t="s">
        <v>39</v>
      </c>
      <c r="AA489" s="11" t="s">
        <v>38</v>
      </c>
      <c r="AB489" s="11" t="s">
        <v>38</v>
      </c>
      <c r="AC489" s="11" t="s">
        <v>38</v>
      </c>
      <c r="AD489" s="137" t="s">
        <v>679</v>
      </c>
      <c r="AE489" s="19">
        <v>42309</v>
      </c>
    </row>
    <row r="490" spans="1:31" ht="15" customHeight="1" x14ac:dyDescent="0.25">
      <c r="A490" s="124" t="s">
        <v>680</v>
      </c>
      <c r="B490" s="125" t="s">
        <v>56</v>
      </c>
      <c r="C490" s="126"/>
      <c r="D490" s="127" t="s">
        <v>31</v>
      </c>
      <c r="E490" s="128"/>
      <c r="F490" s="134"/>
      <c r="G490" s="129" t="s">
        <v>107</v>
      </c>
      <c r="H490" s="135" t="s">
        <v>50</v>
      </c>
      <c r="J490" s="139">
        <v>3</v>
      </c>
      <c r="K490" s="3">
        <v>4</v>
      </c>
      <c r="L490" s="3">
        <v>3</v>
      </c>
      <c r="M490" s="3">
        <v>3</v>
      </c>
      <c r="N490" s="3">
        <v>3</v>
      </c>
      <c r="O490" s="3">
        <v>4</v>
      </c>
      <c r="P490" s="3">
        <v>5</v>
      </c>
      <c r="Q490" s="3">
        <v>4</v>
      </c>
      <c r="R490" s="3">
        <v>3</v>
      </c>
      <c r="S490" s="3">
        <v>4</v>
      </c>
      <c r="T490" s="3">
        <v>3</v>
      </c>
      <c r="U490" s="3" t="s">
        <v>38</v>
      </c>
      <c r="V490" s="139"/>
      <c r="W490" s="139"/>
      <c r="X490" s="139"/>
      <c r="Y490" s="11" t="s">
        <v>39</v>
      </c>
      <c r="Z490" s="11" t="s">
        <v>39</v>
      </c>
      <c r="AA490" s="11" t="s">
        <v>38</v>
      </c>
      <c r="AB490" s="11" t="s">
        <v>39</v>
      </c>
      <c r="AC490" s="11" t="s">
        <v>39</v>
      </c>
      <c r="AD490" s="137" t="s">
        <v>679</v>
      </c>
      <c r="AE490" s="19">
        <v>42309</v>
      </c>
    </row>
    <row r="491" spans="1:31" ht="15" customHeight="1" x14ac:dyDescent="0.25">
      <c r="A491" s="124" t="s">
        <v>681</v>
      </c>
      <c r="B491" s="125" t="s">
        <v>53</v>
      </c>
      <c r="C491" s="126"/>
      <c r="D491" s="127" t="s">
        <v>31</v>
      </c>
      <c r="E491" s="128"/>
      <c r="F491" s="134" t="s">
        <v>649</v>
      </c>
      <c r="G491" s="129" t="s">
        <v>107</v>
      </c>
      <c r="H491" s="135" t="s">
        <v>33</v>
      </c>
      <c r="J491" s="139">
        <v>4</v>
      </c>
      <c r="K491" s="3">
        <v>1</v>
      </c>
      <c r="L491" s="3">
        <v>2</v>
      </c>
      <c r="M491" s="3">
        <v>2</v>
      </c>
      <c r="N491" s="3">
        <v>3</v>
      </c>
      <c r="O491" s="3">
        <v>2</v>
      </c>
      <c r="P491" s="3">
        <v>2</v>
      </c>
      <c r="Q491" s="3">
        <v>3</v>
      </c>
      <c r="R491" s="3">
        <v>2</v>
      </c>
      <c r="S491" s="3">
        <v>3</v>
      </c>
      <c r="T491" s="3">
        <v>1</v>
      </c>
      <c r="U491" s="3" t="s">
        <v>38</v>
      </c>
      <c r="V491" s="139"/>
      <c r="W491" s="139"/>
      <c r="X491" s="139"/>
      <c r="Y491" s="11" t="s">
        <v>39</v>
      </c>
      <c r="Z491" s="11" t="s">
        <v>39</v>
      </c>
      <c r="AA491" s="11" t="s">
        <v>38</v>
      </c>
      <c r="AB491" s="11" t="s">
        <v>39</v>
      </c>
      <c r="AC491" s="11" t="s">
        <v>39</v>
      </c>
      <c r="AD491" s="137" t="s">
        <v>679</v>
      </c>
      <c r="AE491" s="19">
        <v>42309</v>
      </c>
    </row>
    <row r="492" spans="1:31" ht="15" customHeight="1" x14ac:dyDescent="0.25">
      <c r="A492" s="124" t="s">
        <v>682</v>
      </c>
      <c r="B492" s="125" t="s">
        <v>53</v>
      </c>
      <c r="C492" s="126"/>
      <c r="D492" s="127" t="s">
        <v>103</v>
      </c>
      <c r="E492" s="128"/>
      <c r="F492" s="134" t="s">
        <v>683</v>
      </c>
      <c r="G492" s="139" t="s">
        <v>103</v>
      </c>
      <c r="H492" s="135" t="s">
        <v>50</v>
      </c>
      <c r="J492" s="139">
        <v>4</v>
      </c>
      <c r="K492" s="3">
        <v>4</v>
      </c>
      <c r="L492" s="3">
        <v>4</v>
      </c>
      <c r="M492" s="3">
        <v>3</v>
      </c>
      <c r="N492" s="3">
        <v>4</v>
      </c>
      <c r="O492" s="3">
        <v>4</v>
      </c>
      <c r="P492" s="3">
        <v>4</v>
      </c>
      <c r="Q492" s="3">
        <v>4</v>
      </c>
      <c r="R492" s="3">
        <v>4</v>
      </c>
      <c r="S492" s="3">
        <v>3</v>
      </c>
      <c r="T492" s="3">
        <v>4</v>
      </c>
      <c r="U492" s="3" t="s">
        <v>38</v>
      </c>
      <c r="V492" s="139"/>
      <c r="W492" s="139"/>
      <c r="X492" s="139"/>
      <c r="Y492" s="11" t="s">
        <v>38</v>
      </c>
      <c r="Z492" s="11" t="s">
        <v>39</v>
      </c>
      <c r="AA492" s="11" t="s">
        <v>38</v>
      </c>
      <c r="AB492" s="11" t="s">
        <v>39</v>
      </c>
      <c r="AC492" s="11" t="s">
        <v>39</v>
      </c>
      <c r="AD492" s="137" t="s">
        <v>684</v>
      </c>
      <c r="AE492" s="19">
        <v>42309</v>
      </c>
    </row>
    <row r="493" spans="1:31" ht="15" customHeight="1" x14ac:dyDescent="0.25">
      <c r="A493" s="124" t="s">
        <v>685</v>
      </c>
      <c r="B493" s="125" t="s">
        <v>88</v>
      </c>
      <c r="C493" s="126"/>
      <c r="D493" s="127" t="s">
        <v>31</v>
      </c>
      <c r="E493" s="128"/>
      <c r="F493" s="134"/>
      <c r="G493" s="129" t="s">
        <v>107</v>
      </c>
      <c r="H493" s="135" t="s">
        <v>50</v>
      </c>
      <c r="J493" s="139">
        <v>4</v>
      </c>
      <c r="K493" s="3">
        <v>3</v>
      </c>
      <c r="L493" s="3">
        <v>2</v>
      </c>
      <c r="M493" s="3">
        <v>3</v>
      </c>
      <c r="N493" s="3">
        <v>4</v>
      </c>
      <c r="O493" s="3">
        <v>4</v>
      </c>
      <c r="P493" s="3">
        <v>4</v>
      </c>
      <c r="Q493" s="3">
        <v>5</v>
      </c>
      <c r="R493" s="3">
        <v>3</v>
      </c>
      <c r="S493" s="3">
        <v>4</v>
      </c>
      <c r="T493" s="3">
        <v>4</v>
      </c>
      <c r="U493" s="3" t="s">
        <v>38</v>
      </c>
      <c r="V493" s="139"/>
      <c r="W493" s="139"/>
      <c r="X493" s="139"/>
      <c r="Y493" s="11" t="s">
        <v>39</v>
      </c>
      <c r="Z493" s="11" t="s">
        <v>39</v>
      </c>
      <c r="AA493" s="11" t="s">
        <v>38</v>
      </c>
      <c r="AB493" s="11" t="s">
        <v>39</v>
      </c>
      <c r="AC493" s="11" t="s">
        <v>39</v>
      </c>
      <c r="AD493" s="137" t="s">
        <v>684</v>
      </c>
      <c r="AE493" s="19">
        <v>42309</v>
      </c>
    </row>
    <row r="494" spans="1:31" ht="15" customHeight="1" x14ac:dyDescent="0.25">
      <c r="A494" s="124" t="s">
        <v>686</v>
      </c>
      <c r="B494" s="125" t="s">
        <v>53</v>
      </c>
      <c r="C494" s="126"/>
      <c r="D494" s="127" t="s">
        <v>31</v>
      </c>
      <c r="E494" s="128"/>
      <c r="F494" s="134" t="s">
        <v>687</v>
      </c>
      <c r="G494" s="129" t="s">
        <v>107</v>
      </c>
      <c r="H494" s="135" t="s">
        <v>50</v>
      </c>
      <c r="J494" s="139">
        <v>3</v>
      </c>
      <c r="K494" s="3">
        <v>1</v>
      </c>
      <c r="L494" s="3">
        <v>2</v>
      </c>
      <c r="M494" s="3">
        <v>4</v>
      </c>
      <c r="N494" s="3">
        <v>2</v>
      </c>
      <c r="O494" s="3">
        <v>1</v>
      </c>
      <c r="P494" s="3">
        <v>2</v>
      </c>
      <c r="Q494" s="3">
        <v>4</v>
      </c>
      <c r="R494" s="3">
        <v>5</v>
      </c>
      <c r="S494" s="3">
        <v>5</v>
      </c>
      <c r="T494" s="3">
        <v>1</v>
      </c>
      <c r="U494" s="3" t="s">
        <v>39</v>
      </c>
      <c r="V494" s="139" t="s">
        <v>77</v>
      </c>
      <c r="W494" s="139"/>
      <c r="X494" s="139" t="s">
        <v>39</v>
      </c>
      <c r="Y494" s="11" t="s">
        <v>39</v>
      </c>
      <c r="Z494" s="11" t="s">
        <v>39</v>
      </c>
      <c r="AA494" s="11" t="s">
        <v>38</v>
      </c>
      <c r="AB494" s="11" t="s">
        <v>39</v>
      </c>
      <c r="AC494" s="11" t="s">
        <v>39</v>
      </c>
      <c r="AD494" s="137" t="s">
        <v>684</v>
      </c>
      <c r="AE494" s="19">
        <v>42309</v>
      </c>
    </row>
    <row r="495" spans="1:31" ht="15" customHeight="1" x14ac:dyDescent="0.25">
      <c r="A495" s="124" t="s">
        <v>688</v>
      </c>
      <c r="B495" s="125" t="s">
        <v>255</v>
      </c>
      <c r="C495" s="126"/>
      <c r="D495" s="127" t="s">
        <v>73</v>
      </c>
      <c r="E495" s="128" t="s">
        <v>689</v>
      </c>
      <c r="F495" s="134" t="s">
        <v>375</v>
      </c>
      <c r="G495" s="129" t="s">
        <v>210</v>
      </c>
      <c r="H495" s="135" t="s">
        <v>50</v>
      </c>
      <c r="J495" s="139">
        <v>3</v>
      </c>
      <c r="K495" s="3">
        <v>1</v>
      </c>
      <c r="L495" s="3">
        <v>2</v>
      </c>
      <c r="M495" s="3">
        <v>2</v>
      </c>
      <c r="N495" s="3">
        <v>3</v>
      </c>
      <c r="O495" s="3">
        <v>3</v>
      </c>
      <c r="P495" s="3">
        <v>3</v>
      </c>
      <c r="Q495" s="3">
        <v>3</v>
      </c>
      <c r="R495" s="3">
        <v>3</v>
      </c>
      <c r="S495" s="3">
        <v>3</v>
      </c>
      <c r="T495" s="3">
        <v>1</v>
      </c>
      <c r="U495" s="3" t="s">
        <v>263</v>
      </c>
      <c r="V495" s="139"/>
      <c r="W495" s="139"/>
      <c r="X495" s="139"/>
      <c r="Y495" s="11" t="s">
        <v>38</v>
      </c>
      <c r="Z495" s="11" t="s">
        <v>39</v>
      </c>
      <c r="AA495" s="11" t="s">
        <v>38</v>
      </c>
      <c r="AB495" s="11" t="s">
        <v>39</v>
      </c>
      <c r="AC495" s="11" t="s">
        <v>39</v>
      </c>
      <c r="AD495" s="137" t="s">
        <v>690</v>
      </c>
      <c r="AE495" s="19">
        <v>42309</v>
      </c>
    </row>
    <row r="496" spans="1:31" ht="15" customHeight="1" x14ac:dyDescent="0.25">
      <c r="A496" s="124" t="s">
        <v>691</v>
      </c>
      <c r="B496" s="125" t="s">
        <v>255</v>
      </c>
      <c r="C496" s="126"/>
      <c r="D496" s="127" t="s">
        <v>48</v>
      </c>
      <c r="E496" s="128"/>
      <c r="F496" s="134" t="s">
        <v>215</v>
      </c>
      <c r="G496" s="129" t="s">
        <v>712</v>
      </c>
      <c r="H496" s="135" t="s">
        <v>50</v>
      </c>
      <c r="J496" s="139">
        <v>4</v>
      </c>
      <c r="K496" s="3">
        <v>4</v>
      </c>
      <c r="L496" s="3">
        <v>4</v>
      </c>
      <c r="M496" s="3">
        <v>3</v>
      </c>
      <c r="N496" s="3">
        <v>4</v>
      </c>
      <c r="O496" s="3">
        <v>4</v>
      </c>
      <c r="P496" s="3">
        <v>4</v>
      </c>
      <c r="Q496" s="3">
        <v>4</v>
      </c>
      <c r="R496" s="3">
        <v>4</v>
      </c>
      <c r="S496" s="3">
        <v>4</v>
      </c>
      <c r="T496" s="3">
        <v>4</v>
      </c>
      <c r="U496" s="3" t="s">
        <v>38</v>
      </c>
      <c r="V496" s="139"/>
      <c r="W496" s="139"/>
      <c r="X496" s="139"/>
      <c r="Y496" s="11" t="s">
        <v>39</v>
      </c>
      <c r="Z496" s="11" t="s">
        <v>39</v>
      </c>
      <c r="AA496" s="11" t="s">
        <v>39</v>
      </c>
      <c r="AB496" s="11" t="s">
        <v>39</v>
      </c>
      <c r="AC496" s="11" t="s">
        <v>39</v>
      </c>
      <c r="AD496" s="137" t="s">
        <v>692</v>
      </c>
      <c r="AE496" s="19">
        <v>42309</v>
      </c>
    </row>
    <row r="497" spans="1:33" ht="15" customHeight="1" x14ac:dyDescent="0.25">
      <c r="A497" s="124" t="s">
        <v>693</v>
      </c>
      <c r="B497" s="125" t="s">
        <v>65</v>
      </c>
      <c r="C497" s="126"/>
      <c r="D497" s="127" t="s">
        <v>31</v>
      </c>
      <c r="E497" s="128"/>
      <c r="F497" s="134" t="s">
        <v>694</v>
      </c>
      <c r="G497" s="129" t="s">
        <v>107</v>
      </c>
      <c r="H497" s="135" t="s">
        <v>50</v>
      </c>
      <c r="J497" s="139">
        <v>3</v>
      </c>
      <c r="K497" s="3">
        <v>2</v>
      </c>
      <c r="L497" s="3">
        <v>3</v>
      </c>
      <c r="M497" s="3">
        <v>2</v>
      </c>
      <c r="N497" s="3">
        <v>3</v>
      </c>
      <c r="O497" s="3">
        <v>3</v>
      </c>
      <c r="P497" s="3">
        <v>2</v>
      </c>
      <c r="Q497" s="3">
        <v>4</v>
      </c>
      <c r="R497" s="3">
        <v>3</v>
      </c>
      <c r="S497" s="3">
        <v>2</v>
      </c>
      <c r="T497" s="3">
        <v>2</v>
      </c>
      <c r="U497" s="3" t="s">
        <v>263</v>
      </c>
      <c r="V497" s="139"/>
      <c r="W497" s="139"/>
      <c r="X497" s="139"/>
      <c r="Y497" s="11" t="s">
        <v>38</v>
      </c>
      <c r="Z497" s="11" t="s">
        <v>39</v>
      </c>
      <c r="AA497" s="11" t="s">
        <v>38</v>
      </c>
      <c r="AB497" s="11" t="s">
        <v>39</v>
      </c>
      <c r="AC497" s="11" t="s">
        <v>39</v>
      </c>
      <c r="AD497" s="137" t="s">
        <v>692</v>
      </c>
      <c r="AE497" s="19">
        <v>42309</v>
      </c>
    </row>
    <row r="498" spans="1:33" ht="15" customHeight="1" x14ac:dyDescent="0.25">
      <c r="A498" s="124" t="s">
        <v>695</v>
      </c>
      <c r="B498" s="125" t="s">
        <v>109</v>
      </c>
      <c r="C498" s="126"/>
      <c r="D498" s="127" t="s">
        <v>42</v>
      </c>
      <c r="E498" s="128"/>
      <c r="F498" s="134" t="s">
        <v>696</v>
      </c>
      <c r="G498" s="129" t="s">
        <v>42</v>
      </c>
      <c r="H498" s="135" t="s">
        <v>33</v>
      </c>
      <c r="J498" s="139">
        <v>5</v>
      </c>
      <c r="K498" s="3">
        <v>4</v>
      </c>
      <c r="L498" s="3">
        <v>4</v>
      </c>
      <c r="M498" s="3">
        <v>3</v>
      </c>
      <c r="N498" s="3">
        <v>4</v>
      </c>
      <c r="O498" s="3">
        <v>3</v>
      </c>
      <c r="P498" s="3">
        <v>4</v>
      </c>
      <c r="Q498" s="3">
        <v>3</v>
      </c>
      <c r="R498" s="3">
        <v>4</v>
      </c>
      <c r="S498" s="3">
        <v>4</v>
      </c>
      <c r="T498" s="3">
        <v>4</v>
      </c>
      <c r="U498" s="3" t="s">
        <v>38</v>
      </c>
      <c r="V498" s="139"/>
      <c r="W498" s="139"/>
      <c r="X498" s="139"/>
      <c r="Y498" s="11" t="s">
        <v>38</v>
      </c>
      <c r="Z498" s="11" t="s">
        <v>39</v>
      </c>
      <c r="AA498" s="11" t="s">
        <v>39</v>
      </c>
      <c r="AB498" s="11" t="s">
        <v>39</v>
      </c>
      <c r="AC498" s="11" t="s">
        <v>39</v>
      </c>
      <c r="AD498" s="137" t="s">
        <v>692</v>
      </c>
      <c r="AE498" s="19">
        <v>42309</v>
      </c>
    </row>
    <row r="499" spans="1:33" ht="15" customHeight="1" x14ac:dyDescent="0.25">
      <c r="A499" s="124" t="s">
        <v>697</v>
      </c>
      <c r="B499" s="125" t="s">
        <v>30</v>
      </c>
      <c r="C499" s="126"/>
      <c r="D499" s="127" t="s">
        <v>48</v>
      </c>
      <c r="E499" s="128"/>
      <c r="F499" s="134" t="s">
        <v>628</v>
      </c>
      <c r="G499" s="197" t="s">
        <v>1741</v>
      </c>
      <c r="H499" s="135" t="s">
        <v>33</v>
      </c>
      <c r="J499" s="139">
        <v>4</v>
      </c>
      <c r="K499" s="3">
        <v>3</v>
      </c>
      <c r="L499" s="3">
        <v>3</v>
      </c>
      <c r="M499" s="3">
        <v>2</v>
      </c>
      <c r="N499" s="3">
        <v>4</v>
      </c>
      <c r="O499" s="3">
        <v>4</v>
      </c>
      <c r="P499" s="3">
        <v>4</v>
      </c>
      <c r="Q499" s="3">
        <v>5</v>
      </c>
      <c r="R499" s="3">
        <v>4</v>
      </c>
      <c r="S499" s="3">
        <v>4</v>
      </c>
      <c r="T499" s="3">
        <v>4</v>
      </c>
      <c r="U499" s="3" t="s">
        <v>38</v>
      </c>
      <c r="V499" s="139"/>
      <c r="W499" s="139"/>
      <c r="X499" s="139"/>
      <c r="Y499" s="11" t="s">
        <v>39</v>
      </c>
      <c r="Z499" s="11" t="s">
        <v>39</v>
      </c>
      <c r="AA499" s="11" t="s">
        <v>38</v>
      </c>
      <c r="AB499" s="11" t="s">
        <v>39</v>
      </c>
      <c r="AC499" s="11" t="s">
        <v>39</v>
      </c>
      <c r="AD499" s="137" t="s">
        <v>692</v>
      </c>
      <c r="AE499" s="19">
        <v>42309</v>
      </c>
    </row>
    <row r="500" spans="1:33" ht="15" customHeight="1" x14ac:dyDescent="0.25">
      <c r="A500" s="124" t="s">
        <v>698</v>
      </c>
      <c r="B500" s="125" t="s">
        <v>53</v>
      </c>
      <c r="C500" s="126"/>
      <c r="D500" s="127" t="s">
        <v>61</v>
      </c>
      <c r="E500" s="128"/>
      <c r="F500" s="134" t="s">
        <v>699</v>
      </c>
      <c r="G500" s="129" t="s">
        <v>360</v>
      </c>
      <c r="H500" s="135" t="s">
        <v>50</v>
      </c>
      <c r="J500" s="139">
        <v>4</v>
      </c>
      <c r="K500" s="3">
        <v>2</v>
      </c>
      <c r="L500" s="3">
        <v>1</v>
      </c>
      <c r="M500" s="3">
        <v>2</v>
      </c>
      <c r="N500" s="3">
        <v>2</v>
      </c>
      <c r="O500" s="3">
        <v>2</v>
      </c>
      <c r="P500" s="3">
        <v>3</v>
      </c>
      <c r="Q500" s="3">
        <v>4</v>
      </c>
      <c r="R500" s="3">
        <v>2</v>
      </c>
      <c r="S500" s="3">
        <v>2</v>
      </c>
      <c r="T500" s="3">
        <v>3</v>
      </c>
      <c r="U500" s="3" t="s">
        <v>38</v>
      </c>
      <c r="V500" s="139"/>
      <c r="W500" s="139"/>
      <c r="X500" s="139"/>
      <c r="Y500" s="11" t="s">
        <v>38</v>
      </c>
      <c r="Z500" s="11" t="s">
        <v>39</v>
      </c>
      <c r="AA500" s="11" t="s">
        <v>38</v>
      </c>
      <c r="AB500" s="11" t="s">
        <v>38</v>
      </c>
      <c r="AC500" s="11" t="s">
        <v>39</v>
      </c>
      <c r="AD500" s="137" t="s">
        <v>692</v>
      </c>
      <c r="AE500" s="19">
        <v>42309</v>
      </c>
    </row>
    <row r="501" spans="1:33" ht="15" customHeight="1" x14ac:dyDescent="0.25">
      <c r="A501" s="124" t="s">
        <v>700</v>
      </c>
      <c r="B501" s="125" t="s">
        <v>56</v>
      </c>
      <c r="C501" s="126"/>
      <c r="D501" s="127" t="s">
        <v>31</v>
      </c>
      <c r="E501" s="128"/>
      <c r="F501" s="134" t="s">
        <v>701</v>
      </c>
      <c r="G501" s="139" t="s">
        <v>107</v>
      </c>
      <c r="H501" s="135" t="s">
        <v>50</v>
      </c>
      <c r="J501" s="139">
        <v>4</v>
      </c>
      <c r="K501" s="3">
        <v>4</v>
      </c>
      <c r="L501" s="3">
        <v>4</v>
      </c>
      <c r="M501" s="3">
        <v>4</v>
      </c>
      <c r="N501" s="3">
        <v>4</v>
      </c>
      <c r="O501" s="3">
        <v>3</v>
      </c>
      <c r="P501" s="3">
        <v>4</v>
      </c>
      <c r="Q501" s="3">
        <v>4</v>
      </c>
      <c r="R501" s="3">
        <v>4</v>
      </c>
      <c r="S501" s="3">
        <v>4</v>
      </c>
      <c r="T501" s="3">
        <v>4</v>
      </c>
      <c r="U501" s="3" t="s">
        <v>38</v>
      </c>
      <c r="V501" s="139"/>
      <c r="W501" s="139"/>
      <c r="X501" s="139"/>
      <c r="Y501" s="11" t="s">
        <v>38</v>
      </c>
      <c r="Z501" s="11" t="s">
        <v>39</v>
      </c>
      <c r="AA501" s="11" t="s">
        <v>38</v>
      </c>
      <c r="AB501" s="11" t="s">
        <v>39</v>
      </c>
      <c r="AC501" s="11" t="s">
        <v>39</v>
      </c>
      <c r="AD501" s="137" t="s">
        <v>692</v>
      </c>
      <c r="AE501" s="19">
        <v>42309</v>
      </c>
    </row>
    <row r="502" spans="1:33" ht="15" customHeight="1" x14ac:dyDescent="0.25">
      <c r="A502" s="124" t="s">
        <v>702</v>
      </c>
      <c r="B502" s="125" t="s">
        <v>30</v>
      </c>
      <c r="C502" s="126"/>
      <c r="D502" s="127" t="s">
        <v>31</v>
      </c>
      <c r="E502" s="128"/>
      <c r="F502" s="134"/>
      <c r="G502" s="129" t="s">
        <v>107</v>
      </c>
      <c r="H502" s="135" t="s">
        <v>50</v>
      </c>
      <c r="J502" s="139">
        <v>2</v>
      </c>
      <c r="K502" s="3">
        <v>4</v>
      </c>
      <c r="L502" s="3">
        <v>4</v>
      </c>
      <c r="M502" s="3">
        <v>4</v>
      </c>
      <c r="N502" s="3">
        <v>4</v>
      </c>
      <c r="O502" s="3">
        <v>5</v>
      </c>
      <c r="P502" s="3">
        <v>5</v>
      </c>
      <c r="Q502" s="3">
        <v>5</v>
      </c>
      <c r="R502" s="3">
        <v>5</v>
      </c>
      <c r="S502" s="3">
        <v>3</v>
      </c>
      <c r="T502" s="3">
        <v>5</v>
      </c>
      <c r="U502" s="3" t="s">
        <v>38</v>
      </c>
      <c r="V502" s="139"/>
      <c r="W502" s="139"/>
      <c r="X502" s="139"/>
      <c r="Y502" s="11" t="s">
        <v>38</v>
      </c>
      <c r="Z502" s="11" t="s">
        <v>39</v>
      </c>
      <c r="AA502" s="11" t="s">
        <v>39</v>
      </c>
      <c r="AB502" s="11" t="s">
        <v>39</v>
      </c>
      <c r="AC502" s="11" t="s">
        <v>39</v>
      </c>
      <c r="AD502" s="137" t="s">
        <v>703</v>
      </c>
      <c r="AE502" s="19">
        <v>42309</v>
      </c>
    </row>
    <row r="503" spans="1:33" ht="15" customHeight="1" x14ac:dyDescent="0.25">
      <c r="A503" s="124" t="s">
        <v>704</v>
      </c>
      <c r="B503" s="125" t="s">
        <v>73</v>
      </c>
      <c r="C503" s="126" t="s">
        <v>705</v>
      </c>
      <c r="D503" s="127" t="s">
        <v>73</v>
      </c>
      <c r="E503" s="128" t="s">
        <v>706</v>
      </c>
      <c r="F503" s="134" t="s">
        <v>657</v>
      </c>
      <c r="G503" s="208" t="s">
        <v>584</v>
      </c>
      <c r="H503" s="135" t="s">
        <v>50</v>
      </c>
      <c r="J503" s="139">
        <v>5</v>
      </c>
      <c r="K503" s="3">
        <v>4</v>
      </c>
      <c r="L503" s="3">
        <v>3</v>
      </c>
      <c r="M503" s="3">
        <v>3</v>
      </c>
      <c r="N503" s="3">
        <v>4</v>
      </c>
      <c r="O503" s="3">
        <v>5</v>
      </c>
      <c r="P503" s="3">
        <v>4</v>
      </c>
      <c r="Q503" s="3">
        <v>5</v>
      </c>
      <c r="R503" s="3">
        <v>4</v>
      </c>
      <c r="S503" s="3">
        <v>3</v>
      </c>
      <c r="T503" s="3">
        <v>4</v>
      </c>
      <c r="U503" s="3" t="s">
        <v>38</v>
      </c>
      <c r="V503" s="139"/>
      <c r="W503" s="139"/>
      <c r="X503" s="139"/>
      <c r="Y503" s="11" t="s">
        <v>38</v>
      </c>
      <c r="Z503" s="11" t="s">
        <v>39</v>
      </c>
      <c r="AA503" s="11" t="s">
        <v>38</v>
      </c>
      <c r="AB503" s="11" t="s">
        <v>38</v>
      </c>
      <c r="AC503" s="11" t="s">
        <v>39</v>
      </c>
      <c r="AD503" s="137" t="s">
        <v>703</v>
      </c>
      <c r="AE503" s="19">
        <v>42309</v>
      </c>
    </row>
    <row r="504" spans="1:33" ht="15" customHeight="1" x14ac:dyDescent="0.25">
      <c r="A504" s="124" t="s">
        <v>707</v>
      </c>
      <c r="B504" s="125" t="s">
        <v>255</v>
      </c>
      <c r="C504" s="126"/>
      <c r="D504" s="127" t="s">
        <v>48</v>
      </c>
      <c r="E504" s="128"/>
      <c r="F504" s="134" t="s">
        <v>245</v>
      </c>
      <c r="G504" s="139" t="s">
        <v>712</v>
      </c>
      <c r="H504" s="135" t="s">
        <v>50</v>
      </c>
      <c r="J504" s="139">
        <v>3</v>
      </c>
      <c r="K504" s="3">
        <v>3</v>
      </c>
      <c r="L504" s="3">
        <v>4</v>
      </c>
      <c r="M504" s="3">
        <v>2</v>
      </c>
      <c r="N504" s="3">
        <v>3</v>
      </c>
      <c r="O504" s="3">
        <v>3</v>
      </c>
      <c r="P504" s="3">
        <v>3</v>
      </c>
      <c r="Q504" s="3">
        <v>4</v>
      </c>
      <c r="R504" s="3">
        <v>3</v>
      </c>
      <c r="S504" s="3">
        <v>3</v>
      </c>
      <c r="T504" s="3">
        <v>3</v>
      </c>
      <c r="U504" s="3" t="s">
        <v>39</v>
      </c>
      <c r="V504" s="139" t="s">
        <v>77</v>
      </c>
      <c r="W504" s="139"/>
      <c r="X504" s="139" t="s">
        <v>39</v>
      </c>
      <c r="Y504" s="11" t="s">
        <v>39</v>
      </c>
      <c r="Z504" s="11" t="s">
        <v>39</v>
      </c>
      <c r="AA504" s="11" t="s">
        <v>38</v>
      </c>
      <c r="AB504" s="11" t="s">
        <v>38</v>
      </c>
      <c r="AC504" s="11" t="s">
        <v>39</v>
      </c>
      <c r="AD504" s="137" t="s">
        <v>708</v>
      </c>
      <c r="AE504" s="19">
        <v>42309</v>
      </c>
    </row>
    <row r="505" spans="1:33" ht="15" customHeight="1" x14ac:dyDescent="0.25">
      <c r="A505" s="124" t="s">
        <v>709</v>
      </c>
      <c r="B505" s="125" t="s">
        <v>65</v>
      </c>
      <c r="C505" s="126"/>
      <c r="D505" s="127" t="s">
        <v>31</v>
      </c>
      <c r="E505" s="128"/>
      <c r="F505" s="134" t="s">
        <v>83</v>
      </c>
      <c r="G505" s="129" t="s">
        <v>107</v>
      </c>
      <c r="H505" s="135" t="s">
        <v>33</v>
      </c>
      <c r="J505" s="139">
        <v>5</v>
      </c>
      <c r="K505" s="3">
        <v>5</v>
      </c>
      <c r="L505" s="3">
        <v>2</v>
      </c>
      <c r="M505" s="3">
        <v>5</v>
      </c>
      <c r="N505" s="3">
        <v>5</v>
      </c>
      <c r="O505" s="3">
        <v>5</v>
      </c>
      <c r="P505" s="3">
        <v>5</v>
      </c>
      <c r="Q505" s="3">
        <v>5</v>
      </c>
      <c r="R505" s="3">
        <v>5</v>
      </c>
      <c r="S505" s="3">
        <v>5</v>
      </c>
      <c r="T505" s="3">
        <v>5</v>
      </c>
      <c r="U505" s="3" t="s">
        <v>38</v>
      </c>
      <c r="V505" s="139"/>
      <c r="W505" s="139"/>
      <c r="X505" s="139"/>
      <c r="Y505" s="11" t="s">
        <v>39</v>
      </c>
      <c r="Z505" s="11" t="s">
        <v>39</v>
      </c>
      <c r="AA505" s="11" t="s">
        <v>39</v>
      </c>
      <c r="AB505" s="11" t="s">
        <v>39</v>
      </c>
      <c r="AC505" s="11" t="s">
        <v>39</v>
      </c>
      <c r="AD505" s="137" t="s">
        <v>708</v>
      </c>
      <c r="AE505" s="19">
        <v>42309</v>
      </c>
    </row>
    <row r="506" spans="1:33" ht="15" customHeight="1" x14ac:dyDescent="0.25">
      <c r="A506" s="124" t="s">
        <v>710</v>
      </c>
      <c r="B506" s="125" t="s">
        <v>68</v>
      </c>
      <c r="C506" s="126"/>
      <c r="D506" s="127" t="s">
        <v>42</v>
      </c>
      <c r="E506" s="128"/>
      <c r="F506" s="134" t="s">
        <v>42</v>
      </c>
      <c r="G506" s="129" t="s">
        <v>42</v>
      </c>
      <c r="H506" s="135" t="s">
        <v>50</v>
      </c>
      <c r="J506" s="139">
        <v>4</v>
      </c>
      <c r="K506" s="3">
        <v>4</v>
      </c>
      <c r="L506" s="3">
        <v>4</v>
      </c>
      <c r="M506" s="3">
        <v>2</v>
      </c>
      <c r="N506" s="3">
        <v>4</v>
      </c>
      <c r="O506" s="3">
        <v>3</v>
      </c>
      <c r="P506" s="3">
        <v>4</v>
      </c>
      <c r="Q506" s="3">
        <v>3</v>
      </c>
      <c r="R506" s="3">
        <v>4</v>
      </c>
      <c r="S506" s="3">
        <v>4</v>
      </c>
      <c r="T506" s="3">
        <v>4</v>
      </c>
      <c r="U506" s="3" t="s">
        <v>38</v>
      </c>
      <c r="V506" s="139"/>
      <c r="W506" s="139"/>
      <c r="X506" s="139"/>
      <c r="Y506" s="11" t="s">
        <v>39</v>
      </c>
      <c r="Z506" s="11" t="s">
        <v>39</v>
      </c>
      <c r="AA506" s="11" t="s">
        <v>39</v>
      </c>
      <c r="AB506" s="11" t="s">
        <v>39</v>
      </c>
      <c r="AC506" s="11" t="s">
        <v>39</v>
      </c>
      <c r="AD506" s="137" t="s">
        <v>708</v>
      </c>
      <c r="AE506" s="19">
        <v>42309</v>
      </c>
    </row>
    <row r="507" spans="1:33" ht="15" customHeight="1" x14ac:dyDescent="0.25">
      <c r="A507" s="189" t="s">
        <v>1269</v>
      </c>
      <c r="B507" s="189" t="s">
        <v>53</v>
      </c>
      <c r="C507" s="189"/>
      <c r="D507" s="190" t="s">
        <v>48</v>
      </c>
      <c r="G507" s="197" t="s">
        <v>158</v>
      </c>
      <c r="H507" s="192" t="s">
        <v>126</v>
      </c>
      <c r="I507" s="193"/>
      <c r="J507" s="194">
        <v>4</v>
      </c>
      <c r="K507" s="194">
        <v>5</v>
      </c>
      <c r="L507" s="194">
        <v>4</v>
      </c>
      <c r="M507" s="194">
        <v>4</v>
      </c>
      <c r="N507" s="194">
        <v>4</v>
      </c>
      <c r="O507" s="194">
        <v>4</v>
      </c>
      <c r="P507" s="194">
        <v>4</v>
      </c>
      <c r="Q507" s="194">
        <v>5</v>
      </c>
      <c r="R507" s="194">
        <v>4</v>
      </c>
      <c r="S507" s="194">
        <v>4</v>
      </c>
      <c r="T507" s="194">
        <v>4</v>
      </c>
      <c r="U507" s="195" t="s">
        <v>38</v>
      </c>
      <c r="V507" s="195"/>
      <c r="W507" s="195"/>
      <c r="X507" s="195"/>
      <c r="AD507" s="196" t="s">
        <v>1273</v>
      </c>
      <c r="AE507" s="19">
        <v>42401</v>
      </c>
      <c r="AF507" s="197" t="s">
        <v>1271</v>
      </c>
      <c r="AG507" s="197" t="s">
        <v>1272</v>
      </c>
    </row>
    <row r="508" spans="1:33" ht="15" customHeight="1" x14ac:dyDescent="0.25">
      <c r="A508" s="189" t="s">
        <v>1274</v>
      </c>
      <c r="B508" s="189" t="s">
        <v>47</v>
      </c>
      <c r="C508" s="189"/>
      <c r="D508" s="190" t="s">
        <v>31</v>
      </c>
      <c r="G508" s="197" t="s">
        <v>932</v>
      </c>
      <c r="H508" s="192" t="s">
        <v>140</v>
      </c>
      <c r="I508" s="193"/>
      <c r="J508" s="194">
        <v>3</v>
      </c>
      <c r="K508" s="194">
        <v>5</v>
      </c>
      <c r="L508" s="194">
        <v>4</v>
      </c>
      <c r="M508" s="194">
        <v>4</v>
      </c>
      <c r="N508" s="194">
        <v>4</v>
      </c>
      <c r="O508" s="194">
        <v>5</v>
      </c>
      <c r="P508" s="194">
        <v>4</v>
      </c>
      <c r="Q508" s="194">
        <v>4</v>
      </c>
      <c r="R508" s="194">
        <v>4</v>
      </c>
      <c r="S508" s="194">
        <v>4</v>
      </c>
      <c r="T508" s="194">
        <v>4</v>
      </c>
      <c r="U508" s="195" t="s">
        <v>38</v>
      </c>
      <c r="V508" s="195"/>
      <c r="W508" s="195"/>
      <c r="X508" s="195"/>
      <c r="AD508" s="196" t="s">
        <v>1273</v>
      </c>
      <c r="AE508" s="19">
        <v>42401</v>
      </c>
      <c r="AF508" s="197" t="s">
        <v>1276</v>
      </c>
      <c r="AG508" s="197" t="s">
        <v>1277</v>
      </c>
    </row>
    <row r="509" spans="1:33" ht="15" customHeight="1" x14ac:dyDescent="0.25">
      <c r="A509" s="189" t="s">
        <v>1278</v>
      </c>
      <c r="B509" s="189" t="s">
        <v>65</v>
      </c>
      <c r="C509" s="189"/>
      <c r="D509" s="190" t="s">
        <v>119</v>
      </c>
      <c r="G509" s="191" t="s">
        <v>1279</v>
      </c>
      <c r="H509" s="192" t="s">
        <v>149</v>
      </c>
      <c r="I509" s="193"/>
      <c r="J509" s="194">
        <v>4</v>
      </c>
      <c r="K509" s="194">
        <v>4</v>
      </c>
      <c r="L509" s="194">
        <v>3</v>
      </c>
      <c r="M509" s="194">
        <v>3</v>
      </c>
      <c r="N509" s="194">
        <v>3</v>
      </c>
      <c r="O509" s="194">
        <v>3</v>
      </c>
      <c r="P509" s="194">
        <v>3</v>
      </c>
      <c r="Q509" s="194">
        <v>4</v>
      </c>
      <c r="R509" s="194">
        <v>3</v>
      </c>
      <c r="S509" s="194">
        <v>2</v>
      </c>
      <c r="T509" s="194">
        <v>4</v>
      </c>
      <c r="U509" s="195" t="s">
        <v>38</v>
      </c>
      <c r="V509" s="195"/>
      <c r="W509" s="195"/>
      <c r="X509" s="195"/>
      <c r="AD509" s="196" t="s">
        <v>1273</v>
      </c>
      <c r="AE509" s="19">
        <v>42401</v>
      </c>
      <c r="AF509" s="197" t="s">
        <v>1280</v>
      </c>
      <c r="AG509" s="197" t="s">
        <v>1281</v>
      </c>
    </row>
    <row r="510" spans="1:33" ht="15" customHeight="1" x14ac:dyDescent="0.25">
      <c r="A510" s="189" t="s">
        <v>1282</v>
      </c>
      <c r="B510" s="189" t="s">
        <v>30</v>
      </c>
      <c r="C510" s="189"/>
      <c r="D510" s="190" t="s">
        <v>31</v>
      </c>
      <c r="G510" s="130" t="s">
        <v>598</v>
      </c>
      <c r="H510" s="192" t="s">
        <v>149</v>
      </c>
      <c r="I510" s="193"/>
      <c r="J510" s="194">
        <v>3</v>
      </c>
      <c r="K510" s="194">
        <v>5</v>
      </c>
      <c r="L510" s="194">
        <v>5</v>
      </c>
      <c r="M510" s="194">
        <v>4</v>
      </c>
      <c r="N510" s="194">
        <v>4</v>
      </c>
      <c r="O510" s="194">
        <v>4</v>
      </c>
      <c r="P510" s="194">
        <v>5</v>
      </c>
      <c r="Q510" s="194">
        <v>4</v>
      </c>
      <c r="R510" s="194">
        <v>4</v>
      </c>
      <c r="S510" s="194">
        <v>4</v>
      </c>
      <c r="T510" s="194">
        <v>4</v>
      </c>
      <c r="U510" s="195" t="s">
        <v>38</v>
      </c>
      <c r="V510" s="195"/>
      <c r="W510" s="195"/>
      <c r="X510" s="195"/>
      <c r="AD510" s="196" t="s">
        <v>1273</v>
      </c>
      <c r="AE510" s="19">
        <v>42401</v>
      </c>
      <c r="AF510" s="197" t="s">
        <v>1284</v>
      </c>
      <c r="AG510" s="197" t="s">
        <v>1285</v>
      </c>
    </row>
    <row r="511" spans="1:33" ht="15" customHeight="1" x14ac:dyDescent="0.25">
      <c r="A511" s="189" t="s">
        <v>1286</v>
      </c>
      <c r="B511" s="189" t="s">
        <v>41</v>
      </c>
      <c r="C511" s="189"/>
      <c r="D511" s="190" t="s">
        <v>31</v>
      </c>
      <c r="G511" s="191" t="s">
        <v>1753</v>
      </c>
      <c r="H511" s="192" t="s">
        <v>140</v>
      </c>
      <c r="I511" s="193"/>
      <c r="J511" s="194">
        <v>5</v>
      </c>
      <c r="K511" s="194">
        <v>5</v>
      </c>
      <c r="L511" s="194">
        <v>5</v>
      </c>
      <c r="M511" s="194">
        <v>5</v>
      </c>
      <c r="N511" s="194">
        <v>5</v>
      </c>
      <c r="O511" s="194">
        <v>5</v>
      </c>
      <c r="P511" s="194">
        <v>5</v>
      </c>
      <c r="Q511" s="194">
        <v>5</v>
      </c>
      <c r="R511" s="194">
        <v>5</v>
      </c>
      <c r="S511" s="194">
        <v>5</v>
      </c>
      <c r="T511" s="194">
        <v>5</v>
      </c>
      <c r="U511" s="195" t="s">
        <v>38</v>
      </c>
      <c r="V511" s="195"/>
      <c r="W511" s="195"/>
      <c r="X511" s="195"/>
      <c r="AD511" s="196" t="s">
        <v>1273</v>
      </c>
      <c r="AE511" s="19">
        <v>42401</v>
      </c>
      <c r="AF511" s="197" t="s">
        <v>1288</v>
      </c>
      <c r="AG511" s="197" t="s">
        <v>1289</v>
      </c>
    </row>
    <row r="512" spans="1:33" ht="15" customHeight="1" x14ac:dyDescent="0.25">
      <c r="A512" s="189" t="s">
        <v>1290</v>
      </c>
      <c r="B512" s="189" t="s">
        <v>109</v>
      </c>
      <c r="C512" s="189"/>
      <c r="D512" s="190" t="s">
        <v>48</v>
      </c>
      <c r="G512" s="197" t="s">
        <v>113</v>
      </c>
      <c r="H512" s="192" t="s">
        <v>135</v>
      </c>
      <c r="I512" s="193"/>
      <c r="J512" s="194">
        <v>4</v>
      </c>
      <c r="K512" s="194">
        <v>4</v>
      </c>
      <c r="L512" s="194">
        <v>4</v>
      </c>
      <c r="M512" s="194">
        <v>2</v>
      </c>
      <c r="N512" s="194">
        <v>4</v>
      </c>
      <c r="O512" s="194">
        <v>3</v>
      </c>
      <c r="P512" s="194">
        <v>4</v>
      </c>
      <c r="Q512" s="194">
        <v>3</v>
      </c>
      <c r="R512" s="194">
        <v>4</v>
      </c>
      <c r="S512" s="194">
        <v>1</v>
      </c>
      <c r="T512" s="194">
        <v>4</v>
      </c>
      <c r="U512" s="195" t="s">
        <v>38</v>
      </c>
      <c r="V512" s="195"/>
      <c r="W512" s="195"/>
      <c r="X512" s="195"/>
      <c r="AD512" s="196" t="s">
        <v>1273</v>
      </c>
      <c r="AE512" s="19">
        <v>42401</v>
      </c>
      <c r="AF512" s="197" t="s">
        <v>1292</v>
      </c>
      <c r="AG512" s="197" t="s">
        <v>1293</v>
      </c>
    </row>
    <row r="513" spans="1:33" ht="15" customHeight="1" x14ac:dyDescent="0.25">
      <c r="A513" s="189" t="s">
        <v>1294</v>
      </c>
      <c r="B513" s="189" t="s">
        <v>65</v>
      </c>
      <c r="C513" s="189"/>
      <c r="D513" s="190" t="s">
        <v>119</v>
      </c>
      <c r="G513" s="191" t="s">
        <v>1295</v>
      </c>
      <c r="H513" s="192" t="s">
        <v>135</v>
      </c>
      <c r="I513" s="193"/>
      <c r="J513" s="194">
        <v>5</v>
      </c>
      <c r="K513" s="194">
        <v>3</v>
      </c>
      <c r="L513" s="194">
        <v>3</v>
      </c>
      <c r="M513" s="194">
        <v>4</v>
      </c>
      <c r="N513" s="194">
        <v>4</v>
      </c>
      <c r="O513" s="194">
        <v>3</v>
      </c>
      <c r="P513" s="194">
        <v>4</v>
      </c>
      <c r="Q513" s="194">
        <v>3</v>
      </c>
      <c r="R513" s="194">
        <v>2</v>
      </c>
      <c r="S513" s="194">
        <v>4</v>
      </c>
      <c r="T513" s="194">
        <v>3</v>
      </c>
      <c r="U513" s="195" t="s">
        <v>38</v>
      </c>
      <c r="V513" s="195"/>
      <c r="W513" s="195"/>
      <c r="X513" s="195"/>
      <c r="AD513" s="196" t="s">
        <v>1273</v>
      </c>
      <c r="AE513" s="19">
        <v>42401</v>
      </c>
      <c r="AF513" s="197"/>
      <c r="AG513" s="197"/>
    </row>
    <row r="514" spans="1:33" ht="15" customHeight="1" x14ac:dyDescent="0.25">
      <c r="A514" s="189" t="s">
        <v>1296</v>
      </c>
      <c r="B514" s="189" t="s">
        <v>68</v>
      </c>
      <c r="C514" s="189"/>
      <c r="D514" s="190" t="s">
        <v>42</v>
      </c>
      <c r="G514" s="191" t="s">
        <v>1637</v>
      </c>
      <c r="H514" s="192" t="s">
        <v>73</v>
      </c>
      <c r="I514" s="193" t="s">
        <v>1298</v>
      </c>
      <c r="J514" s="194">
        <v>5</v>
      </c>
      <c r="K514" s="194">
        <v>4</v>
      </c>
      <c r="L514" s="194">
        <v>2</v>
      </c>
      <c r="M514" s="194">
        <v>2</v>
      </c>
      <c r="N514" s="194">
        <v>4</v>
      </c>
      <c r="O514" s="194">
        <v>4</v>
      </c>
      <c r="P514" s="194">
        <v>4</v>
      </c>
      <c r="Q514" s="194">
        <v>4</v>
      </c>
      <c r="R514" s="194">
        <v>4</v>
      </c>
      <c r="S514" s="194">
        <v>4</v>
      </c>
      <c r="T514" s="194">
        <v>4</v>
      </c>
      <c r="U514" s="195" t="s">
        <v>38</v>
      </c>
      <c r="V514" s="195"/>
      <c r="W514" s="195"/>
      <c r="X514" s="195"/>
      <c r="AD514" s="196" t="s">
        <v>1273</v>
      </c>
      <c r="AE514" s="19">
        <v>42401</v>
      </c>
      <c r="AF514" s="197"/>
      <c r="AG514" s="197"/>
    </row>
    <row r="515" spans="1:33" ht="15" customHeight="1" x14ac:dyDescent="0.25">
      <c r="A515" s="189" t="s">
        <v>1299</v>
      </c>
      <c r="B515" s="189" t="s">
        <v>30</v>
      </c>
      <c r="C515" s="189"/>
      <c r="D515" s="190" t="s">
        <v>31</v>
      </c>
      <c r="G515" s="130" t="s">
        <v>598</v>
      </c>
      <c r="H515" s="192" t="s">
        <v>129</v>
      </c>
      <c r="I515" s="193"/>
      <c r="J515" s="194">
        <v>4</v>
      </c>
      <c r="K515" s="194">
        <v>5</v>
      </c>
      <c r="L515" s="194">
        <v>4</v>
      </c>
      <c r="M515" s="194">
        <v>5</v>
      </c>
      <c r="N515" s="194">
        <v>5</v>
      </c>
      <c r="O515" s="194">
        <v>5</v>
      </c>
      <c r="P515" s="194">
        <v>5</v>
      </c>
      <c r="Q515" s="194">
        <v>5</v>
      </c>
      <c r="R515" s="194">
        <v>4</v>
      </c>
      <c r="S515" s="194">
        <v>4</v>
      </c>
      <c r="T515" s="194">
        <v>5</v>
      </c>
      <c r="U515" s="195" t="s">
        <v>38</v>
      </c>
      <c r="V515" s="195"/>
      <c r="W515" s="195"/>
      <c r="X515" s="195"/>
      <c r="AD515" s="196" t="s">
        <v>1273</v>
      </c>
      <c r="AE515" s="19">
        <v>42401</v>
      </c>
      <c r="AF515" s="197" t="s">
        <v>1300</v>
      </c>
      <c r="AG515" s="197" t="s">
        <v>976</v>
      </c>
    </row>
    <row r="516" spans="1:33" ht="15" customHeight="1" x14ac:dyDescent="0.25">
      <c r="A516" s="189" t="s">
        <v>1301</v>
      </c>
      <c r="B516" s="189" t="s">
        <v>109</v>
      </c>
      <c r="C516" s="189"/>
      <c r="D516" s="190" t="s">
        <v>31</v>
      </c>
      <c r="G516" s="191" t="s">
        <v>1743</v>
      </c>
      <c r="H516" s="192" t="s">
        <v>129</v>
      </c>
      <c r="I516" s="193"/>
      <c r="J516" s="194">
        <v>4</v>
      </c>
      <c r="K516" s="194">
        <v>4</v>
      </c>
      <c r="L516" s="194">
        <v>4</v>
      </c>
      <c r="M516" s="194">
        <v>4</v>
      </c>
      <c r="N516" s="194">
        <v>4</v>
      </c>
      <c r="O516" s="194">
        <v>4</v>
      </c>
      <c r="P516" s="194">
        <v>4</v>
      </c>
      <c r="Q516" s="194">
        <v>4</v>
      </c>
      <c r="R516" s="194">
        <v>4</v>
      </c>
      <c r="S516" s="194">
        <v>4</v>
      </c>
      <c r="T516" s="194">
        <v>4</v>
      </c>
      <c r="U516" s="195" t="s">
        <v>38</v>
      </c>
      <c r="V516" s="195"/>
      <c r="W516" s="195"/>
      <c r="X516" s="195"/>
      <c r="AD516" s="196" t="s">
        <v>1273</v>
      </c>
      <c r="AE516" s="19">
        <v>42401</v>
      </c>
      <c r="AF516" s="197" t="s">
        <v>1303</v>
      </c>
      <c r="AG516" s="197" t="s">
        <v>1304</v>
      </c>
    </row>
    <row r="517" spans="1:33" ht="15" customHeight="1" x14ac:dyDescent="0.25">
      <c r="A517" s="189" t="s">
        <v>1305</v>
      </c>
      <c r="B517" s="189" t="s">
        <v>154</v>
      </c>
      <c r="C517" s="189" t="s">
        <v>1306</v>
      </c>
      <c r="D517" s="190" t="s">
        <v>48</v>
      </c>
      <c r="G517" s="191" t="s">
        <v>1638</v>
      </c>
      <c r="H517" s="192" t="s">
        <v>140</v>
      </c>
      <c r="I517" s="193"/>
      <c r="J517" s="194">
        <v>5</v>
      </c>
      <c r="K517" s="194">
        <v>5</v>
      </c>
      <c r="L517" s="194">
        <v>5</v>
      </c>
      <c r="M517" s="194">
        <v>4</v>
      </c>
      <c r="N517" s="194">
        <v>5</v>
      </c>
      <c r="O517" s="194">
        <v>5</v>
      </c>
      <c r="P517" s="194">
        <v>5</v>
      </c>
      <c r="Q517" s="194">
        <v>4</v>
      </c>
      <c r="R517" s="194">
        <v>5</v>
      </c>
      <c r="S517" s="194">
        <v>4</v>
      </c>
      <c r="T517" s="194">
        <v>5</v>
      </c>
      <c r="U517" s="195" t="s">
        <v>38</v>
      </c>
      <c r="V517" s="195"/>
      <c r="W517" s="195"/>
      <c r="X517" s="195"/>
      <c r="AD517" s="196" t="s">
        <v>1273</v>
      </c>
      <c r="AE517" s="19">
        <v>42401</v>
      </c>
      <c r="AF517" s="197" t="s">
        <v>1308</v>
      </c>
      <c r="AG517" s="197" t="s">
        <v>1309</v>
      </c>
    </row>
    <row r="518" spans="1:33" ht="15" customHeight="1" x14ac:dyDescent="0.25">
      <c r="A518" s="189" t="s">
        <v>1310</v>
      </c>
      <c r="B518" s="189" t="s">
        <v>53</v>
      </c>
      <c r="C518" s="189"/>
      <c r="D518" s="190" t="s">
        <v>31</v>
      </c>
      <c r="G518" s="197" t="s">
        <v>605</v>
      </c>
      <c r="H518" s="192" t="s">
        <v>129</v>
      </c>
      <c r="I518" s="193"/>
      <c r="J518" s="194">
        <v>4</v>
      </c>
      <c r="K518" s="194">
        <v>5</v>
      </c>
      <c r="L518" s="194">
        <v>2</v>
      </c>
      <c r="M518" s="194">
        <v>4</v>
      </c>
      <c r="N518" s="194">
        <v>4</v>
      </c>
      <c r="O518" s="194">
        <v>3</v>
      </c>
      <c r="P518" s="194">
        <v>4</v>
      </c>
      <c r="Q518" s="194">
        <v>3</v>
      </c>
      <c r="R518" s="194">
        <v>4</v>
      </c>
      <c r="S518" s="194">
        <v>4</v>
      </c>
      <c r="T518" s="194">
        <v>4</v>
      </c>
      <c r="U518" s="195" t="s">
        <v>38</v>
      </c>
      <c r="V518" s="195"/>
      <c r="W518" s="195"/>
      <c r="X518" s="195"/>
      <c r="AD518" s="196" t="s">
        <v>1273</v>
      </c>
      <c r="AE518" s="19">
        <v>42401</v>
      </c>
      <c r="AF518" s="197" t="s">
        <v>1312</v>
      </c>
      <c r="AG518" s="197" t="s">
        <v>1313</v>
      </c>
    </row>
    <row r="519" spans="1:33" ht="15" customHeight="1" x14ac:dyDescent="0.25">
      <c r="A519" s="189" t="s">
        <v>1314</v>
      </c>
      <c r="B519" s="189" t="s">
        <v>53</v>
      </c>
      <c r="C519" s="189"/>
      <c r="D519" s="190" t="s">
        <v>81</v>
      </c>
      <c r="G519" s="191" t="s">
        <v>1315</v>
      </c>
      <c r="H519" s="192" t="s">
        <v>73</v>
      </c>
      <c r="I519" s="193" t="s">
        <v>1316</v>
      </c>
      <c r="J519" s="194">
        <v>5</v>
      </c>
      <c r="K519" s="194">
        <v>5</v>
      </c>
      <c r="L519" s="194">
        <v>5</v>
      </c>
      <c r="M519" s="194">
        <v>5</v>
      </c>
      <c r="N519" s="194">
        <v>5</v>
      </c>
      <c r="O519" s="194">
        <v>5</v>
      </c>
      <c r="P519" s="194">
        <v>5</v>
      </c>
      <c r="Q519" s="194">
        <v>5</v>
      </c>
      <c r="R519" s="194">
        <v>5</v>
      </c>
      <c r="S519" s="194">
        <v>1</v>
      </c>
      <c r="T519" s="194">
        <v>1</v>
      </c>
      <c r="U519" s="195" t="s">
        <v>38</v>
      </c>
      <c r="V519" s="195"/>
      <c r="W519" s="195"/>
      <c r="X519" s="195"/>
      <c r="AD519" s="196" t="s">
        <v>1273</v>
      </c>
      <c r="AE519" s="19">
        <v>42401</v>
      </c>
      <c r="AF519" s="197" t="s">
        <v>1317</v>
      </c>
      <c r="AG519" s="197" t="s">
        <v>1318</v>
      </c>
    </row>
    <row r="520" spans="1:33" ht="15" customHeight="1" x14ac:dyDescent="0.25">
      <c r="A520" s="189" t="s">
        <v>1319</v>
      </c>
      <c r="B520" s="189" t="s">
        <v>109</v>
      </c>
      <c r="C520" s="189"/>
      <c r="D520" s="190" t="s">
        <v>48</v>
      </c>
      <c r="G520" s="197" t="s">
        <v>113</v>
      </c>
      <c r="H520" s="192" t="s">
        <v>140</v>
      </c>
      <c r="I520" s="193"/>
      <c r="J520" s="194">
        <v>5</v>
      </c>
      <c r="K520" s="194">
        <v>5</v>
      </c>
      <c r="L520" s="194">
        <v>5</v>
      </c>
      <c r="M520" s="194">
        <v>3</v>
      </c>
      <c r="N520" s="194">
        <v>5</v>
      </c>
      <c r="O520" s="194">
        <v>5</v>
      </c>
      <c r="P520" s="194">
        <v>5</v>
      </c>
      <c r="Q520" s="194">
        <v>5</v>
      </c>
      <c r="R520" s="194">
        <v>5</v>
      </c>
      <c r="S520" s="194">
        <v>3</v>
      </c>
      <c r="T520" s="194">
        <v>5</v>
      </c>
      <c r="U520" s="195" t="s">
        <v>38</v>
      </c>
      <c r="V520" s="195"/>
      <c r="W520" s="195"/>
      <c r="X520" s="195"/>
      <c r="AD520" s="196" t="s">
        <v>1273</v>
      </c>
      <c r="AE520" s="19">
        <v>42401</v>
      </c>
      <c r="AF520" s="197"/>
      <c r="AG520" s="197"/>
    </row>
    <row r="521" spans="1:33" ht="15" customHeight="1" x14ac:dyDescent="0.25">
      <c r="A521" s="189" t="s">
        <v>1320</v>
      </c>
      <c r="B521" s="189" t="s">
        <v>65</v>
      </c>
      <c r="C521" s="189"/>
      <c r="D521" s="190" t="s">
        <v>31</v>
      </c>
      <c r="G521" s="197" t="s">
        <v>152</v>
      </c>
      <c r="H521" s="192" t="s">
        <v>135</v>
      </c>
      <c r="I521" s="193"/>
      <c r="J521" s="194">
        <v>5</v>
      </c>
      <c r="K521" s="194">
        <v>3</v>
      </c>
      <c r="L521" s="194">
        <v>3</v>
      </c>
      <c r="M521" s="194">
        <v>3</v>
      </c>
      <c r="N521" s="194">
        <v>4</v>
      </c>
      <c r="O521" s="194">
        <v>4</v>
      </c>
      <c r="P521" s="194">
        <v>4</v>
      </c>
      <c r="Q521" s="194">
        <v>3</v>
      </c>
      <c r="R521" s="194">
        <v>4</v>
      </c>
      <c r="S521" s="194">
        <v>4</v>
      </c>
      <c r="T521" s="194">
        <v>4</v>
      </c>
      <c r="U521" s="195" t="s">
        <v>38</v>
      </c>
      <c r="V521" s="195"/>
      <c r="W521" s="195"/>
      <c r="X521" s="195"/>
      <c r="AD521" s="196" t="s">
        <v>1273</v>
      </c>
      <c r="AE521" s="19">
        <v>42401</v>
      </c>
      <c r="AF521" s="197" t="s">
        <v>1322</v>
      </c>
      <c r="AG521" s="197" t="s">
        <v>1323</v>
      </c>
    </row>
    <row r="522" spans="1:33" ht="15" customHeight="1" x14ac:dyDescent="0.25">
      <c r="A522" s="189" t="s">
        <v>1324</v>
      </c>
      <c r="B522" s="189" t="s">
        <v>65</v>
      </c>
      <c r="C522" s="189"/>
      <c r="D522" s="190" t="s">
        <v>61</v>
      </c>
      <c r="G522" s="191" t="s">
        <v>1748</v>
      </c>
      <c r="H522" s="192" t="s">
        <v>129</v>
      </c>
      <c r="I522" s="193"/>
      <c r="J522" s="194">
        <v>3</v>
      </c>
      <c r="K522" s="194">
        <v>3</v>
      </c>
      <c r="L522" s="194">
        <v>3</v>
      </c>
      <c r="M522" s="194">
        <v>3</v>
      </c>
      <c r="N522" s="194">
        <v>3</v>
      </c>
      <c r="O522" s="194">
        <v>3</v>
      </c>
      <c r="P522" s="194">
        <v>3</v>
      </c>
      <c r="Q522" s="194">
        <v>3</v>
      </c>
      <c r="R522" s="194">
        <v>3</v>
      </c>
      <c r="S522" s="194">
        <v>3</v>
      </c>
      <c r="T522" s="194">
        <v>3</v>
      </c>
      <c r="U522" s="195" t="s">
        <v>38</v>
      </c>
      <c r="V522" s="195"/>
      <c r="W522" s="195"/>
      <c r="X522" s="195"/>
      <c r="AD522" s="196" t="s">
        <v>1273</v>
      </c>
      <c r="AE522" s="19">
        <v>42401</v>
      </c>
      <c r="AF522" s="197" t="s">
        <v>1326</v>
      </c>
      <c r="AG522" s="197" t="s">
        <v>1327</v>
      </c>
    </row>
    <row r="523" spans="1:33" ht="15" customHeight="1" x14ac:dyDescent="0.25">
      <c r="A523" s="189" t="s">
        <v>1328</v>
      </c>
      <c r="B523" s="189" t="s">
        <v>47</v>
      </c>
      <c r="C523" s="189"/>
      <c r="D523" s="190" t="s">
        <v>48</v>
      </c>
      <c r="G523" s="197" t="s">
        <v>158</v>
      </c>
      <c r="H523" s="192" t="s">
        <v>129</v>
      </c>
      <c r="I523" s="193"/>
      <c r="J523" s="194">
        <v>4</v>
      </c>
      <c r="K523" s="194">
        <v>4</v>
      </c>
      <c r="L523" s="194">
        <v>4</v>
      </c>
      <c r="M523" s="194">
        <v>5</v>
      </c>
      <c r="N523" s="194">
        <v>4</v>
      </c>
      <c r="O523" s="194">
        <v>5</v>
      </c>
      <c r="P523" s="194">
        <v>5</v>
      </c>
      <c r="Q523" s="194">
        <v>2</v>
      </c>
      <c r="R523" s="194">
        <v>3</v>
      </c>
      <c r="S523" s="194">
        <v>4</v>
      </c>
      <c r="T523" s="194">
        <v>4</v>
      </c>
      <c r="U523" s="195" t="s">
        <v>38</v>
      </c>
      <c r="V523" s="195"/>
      <c r="W523" s="195"/>
      <c r="X523" s="195"/>
      <c r="AD523" s="196" t="s">
        <v>1273</v>
      </c>
      <c r="AE523" s="19">
        <v>42401</v>
      </c>
      <c r="AF523" s="197" t="s">
        <v>1330</v>
      </c>
      <c r="AG523" s="197" t="s">
        <v>1331</v>
      </c>
    </row>
    <row r="524" spans="1:33" ht="15" customHeight="1" x14ac:dyDescent="0.25">
      <c r="A524" s="189" t="s">
        <v>1332</v>
      </c>
      <c r="B524" s="189" t="s">
        <v>109</v>
      </c>
      <c r="C524" s="189"/>
      <c r="D524" s="190" t="s">
        <v>48</v>
      </c>
      <c r="G524" s="197" t="s">
        <v>113</v>
      </c>
      <c r="H524" s="192" t="s">
        <v>135</v>
      </c>
      <c r="I524" s="193"/>
      <c r="J524" s="194">
        <v>5</v>
      </c>
      <c r="K524" s="194">
        <v>5</v>
      </c>
      <c r="L524" s="194">
        <v>5</v>
      </c>
      <c r="M524" s="194">
        <v>3</v>
      </c>
      <c r="N524" s="194">
        <v>5</v>
      </c>
      <c r="O524" s="194">
        <v>5</v>
      </c>
      <c r="P524" s="194">
        <v>5</v>
      </c>
      <c r="Q524" s="194">
        <v>5</v>
      </c>
      <c r="R524" s="194">
        <v>4</v>
      </c>
      <c r="S524" s="194">
        <v>3</v>
      </c>
      <c r="T524" s="194">
        <v>3</v>
      </c>
      <c r="U524" s="195" t="s">
        <v>38</v>
      </c>
      <c r="V524" s="195"/>
      <c r="W524" s="195"/>
      <c r="X524" s="195"/>
      <c r="AD524" s="196" t="s">
        <v>1273</v>
      </c>
      <c r="AE524" s="19">
        <v>42401</v>
      </c>
      <c r="AF524" s="197" t="s">
        <v>1333</v>
      </c>
      <c r="AG524" s="197" t="s">
        <v>1334</v>
      </c>
    </row>
    <row r="525" spans="1:33" ht="15" customHeight="1" x14ac:dyDescent="0.25">
      <c r="A525" s="189" t="s">
        <v>1335</v>
      </c>
      <c r="B525" s="189" t="s">
        <v>68</v>
      </c>
      <c r="C525" s="189"/>
      <c r="D525" s="190" t="s">
        <v>48</v>
      </c>
      <c r="G525" s="197" t="s">
        <v>134</v>
      </c>
      <c r="H525" s="192" t="s">
        <v>135</v>
      </c>
      <c r="I525" s="193"/>
      <c r="J525" s="194">
        <v>4</v>
      </c>
      <c r="K525" s="194">
        <v>4</v>
      </c>
      <c r="L525" s="194">
        <v>4</v>
      </c>
      <c r="M525" s="194">
        <v>3</v>
      </c>
      <c r="N525" s="194">
        <v>4</v>
      </c>
      <c r="O525" s="194">
        <v>4</v>
      </c>
      <c r="P525" s="194">
        <v>4</v>
      </c>
      <c r="Q525" s="194">
        <v>4</v>
      </c>
      <c r="R525" s="194">
        <v>4</v>
      </c>
      <c r="S525" s="194">
        <v>4</v>
      </c>
      <c r="T525" s="194">
        <v>4</v>
      </c>
      <c r="U525" s="195" t="s">
        <v>38</v>
      </c>
      <c r="V525" s="195"/>
      <c r="W525" s="195"/>
      <c r="X525" s="195"/>
      <c r="AD525" s="196" t="s">
        <v>1273</v>
      </c>
      <c r="AE525" s="19">
        <v>42401</v>
      </c>
      <c r="AF525" s="197" t="s">
        <v>1337</v>
      </c>
      <c r="AG525" s="197" t="s">
        <v>1338</v>
      </c>
    </row>
    <row r="526" spans="1:33" ht="15" customHeight="1" x14ac:dyDescent="0.25">
      <c r="A526" s="189" t="s">
        <v>1339</v>
      </c>
      <c r="B526" s="189" t="s">
        <v>68</v>
      </c>
      <c r="C526" s="189"/>
      <c r="D526" s="190" t="s">
        <v>31</v>
      </c>
      <c r="G526" s="130" t="s">
        <v>612</v>
      </c>
      <c r="H526" s="192" t="s">
        <v>129</v>
      </c>
      <c r="I526" s="193"/>
      <c r="J526" s="194">
        <v>5</v>
      </c>
      <c r="K526" s="194">
        <v>5</v>
      </c>
      <c r="L526" s="194">
        <v>5</v>
      </c>
      <c r="M526" s="194">
        <v>2</v>
      </c>
      <c r="N526" s="194">
        <v>5</v>
      </c>
      <c r="O526" s="194">
        <v>5</v>
      </c>
      <c r="P526" s="194">
        <v>5</v>
      </c>
      <c r="Q526" s="194">
        <v>5</v>
      </c>
      <c r="R526" s="194">
        <v>5</v>
      </c>
      <c r="S526" s="194">
        <v>5</v>
      </c>
      <c r="T526" s="194">
        <v>5</v>
      </c>
      <c r="U526" s="195" t="s">
        <v>38</v>
      </c>
      <c r="V526" s="195"/>
      <c r="W526" s="195"/>
      <c r="X526" s="195"/>
      <c r="AD526" s="196" t="s">
        <v>1273</v>
      </c>
      <c r="AE526" s="19">
        <v>42401</v>
      </c>
      <c r="AF526" s="197" t="s">
        <v>1341</v>
      </c>
      <c r="AG526" s="197"/>
    </row>
    <row r="527" spans="1:33" ht="15" customHeight="1" x14ac:dyDescent="0.25">
      <c r="A527" s="189" t="s">
        <v>1342</v>
      </c>
      <c r="B527" s="189" t="s">
        <v>88</v>
      </c>
      <c r="C527" s="189"/>
      <c r="D527" s="190" t="s">
        <v>48</v>
      </c>
      <c r="G527" s="191" t="s">
        <v>134</v>
      </c>
      <c r="H527" s="192" t="s">
        <v>129</v>
      </c>
      <c r="I527" s="193"/>
      <c r="J527" s="194">
        <v>4</v>
      </c>
      <c r="K527" s="194">
        <v>4</v>
      </c>
      <c r="L527" s="194">
        <v>3</v>
      </c>
      <c r="M527" s="194">
        <v>3</v>
      </c>
      <c r="N527" s="194">
        <v>4</v>
      </c>
      <c r="O527" s="194">
        <v>4</v>
      </c>
      <c r="P527" s="194">
        <v>4</v>
      </c>
      <c r="Q527" s="194">
        <v>4</v>
      </c>
      <c r="R527" s="194">
        <v>4</v>
      </c>
      <c r="S527" s="194">
        <v>4</v>
      </c>
      <c r="T527" s="194">
        <v>4</v>
      </c>
      <c r="U527" s="195" t="s">
        <v>38</v>
      </c>
      <c r="V527" s="195"/>
      <c r="W527" s="195"/>
      <c r="X527" s="195"/>
      <c r="AD527" s="196" t="s">
        <v>1273</v>
      </c>
      <c r="AE527" s="19">
        <v>42401</v>
      </c>
      <c r="AF527" s="197" t="s">
        <v>1344</v>
      </c>
      <c r="AG527" s="197" t="s">
        <v>1345</v>
      </c>
    </row>
    <row r="528" spans="1:33" ht="15" customHeight="1" x14ac:dyDescent="0.25">
      <c r="A528" s="189" t="s">
        <v>1346</v>
      </c>
      <c r="B528" s="189" t="s">
        <v>53</v>
      </c>
      <c r="C528" s="189"/>
      <c r="D528" s="190" t="s">
        <v>31</v>
      </c>
      <c r="G528" s="191" t="s">
        <v>1750</v>
      </c>
      <c r="H528" s="192" t="s">
        <v>132</v>
      </c>
      <c r="I528" s="193"/>
      <c r="J528" s="194">
        <v>5</v>
      </c>
      <c r="K528" s="194">
        <v>5</v>
      </c>
      <c r="L528" s="194">
        <v>5</v>
      </c>
      <c r="M528" s="194">
        <v>4</v>
      </c>
      <c r="N528" s="194">
        <v>5</v>
      </c>
      <c r="O528" s="194">
        <v>5</v>
      </c>
      <c r="P528" s="194">
        <v>5</v>
      </c>
      <c r="Q528" s="194">
        <v>5</v>
      </c>
      <c r="R528" s="194">
        <v>5</v>
      </c>
      <c r="S528" s="194">
        <v>5</v>
      </c>
      <c r="T528" s="194">
        <v>1</v>
      </c>
      <c r="U528" s="195" t="s">
        <v>38</v>
      </c>
      <c r="V528" s="195"/>
      <c r="W528" s="195"/>
      <c r="X528" s="195"/>
      <c r="AD528" s="196" t="s">
        <v>1273</v>
      </c>
      <c r="AE528" s="19">
        <v>42401</v>
      </c>
      <c r="AF528" s="197" t="s">
        <v>1348</v>
      </c>
      <c r="AG528" s="197" t="s">
        <v>1289</v>
      </c>
    </row>
    <row r="529" spans="1:33" ht="15" customHeight="1" x14ac:dyDescent="0.25">
      <c r="A529" s="189" t="s">
        <v>1349</v>
      </c>
      <c r="B529" s="189" t="s">
        <v>88</v>
      </c>
      <c r="C529" s="189"/>
      <c r="D529" s="190" t="s">
        <v>31</v>
      </c>
      <c r="G529" s="197" t="s">
        <v>597</v>
      </c>
      <c r="H529" s="192" t="s">
        <v>140</v>
      </c>
      <c r="I529" s="193"/>
      <c r="J529" s="194">
        <v>4</v>
      </c>
      <c r="K529" s="194">
        <v>4</v>
      </c>
      <c r="L529" s="194">
        <v>4</v>
      </c>
      <c r="M529" s="194">
        <v>4</v>
      </c>
      <c r="N529" s="194">
        <v>4</v>
      </c>
      <c r="O529" s="194">
        <v>4</v>
      </c>
      <c r="P529" s="194">
        <v>5</v>
      </c>
      <c r="Q529" s="194">
        <v>5</v>
      </c>
      <c r="R529" s="194">
        <v>4</v>
      </c>
      <c r="S529" s="194">
        <v>5</v>
      </c>
      <c r="T529" s="194">
        <v>4</v>
      </c>
      <c r="U529" s="195" t="s">
        <v>38</v>
      </c>
      <c r="V529" s="195"/>
      <c r="W529" s="195"/>
      <c r="X529" s="195"/>
      <c r="AD529" s="196" t="s">
        <v>1273</v>
      </c>
      <c r="AE529" s="19">
        <v>42401</v>
      </c>
      <c r="AF529" s="197" t="s">
        <v>1351</v>
      </c>
      <c r="AG529" s="197" t="s">
        <v>1352</v>
      </c>
    </row>
    <row r="530" spans="1:33" ht="15" customHeight="1" x14ac:dyDescent="0.25">
      <c r="A530" s="189" t="s">
        <v>1353</v>
      </c>
      <c r="B530" s="189" t="s">
        <v>65</v>
      </c>
      <c r="C530" s="189"/>
      <c r="D530" s="190" t="s">
        <v>31</v>
      </c>
      <c r="G530" s="130" t="s">
        <v>614</v>
      </c>
      <c r="H530" s="192" t="s">
        <v>149</v>
      </c>
      <c r="I530" s="193"/>
      <c r="J530" s="194">
        <v>5</v>
      </c>
      <c r="K530" s="194">
        <v>5</v>
      </c>
      <c r="L530" s="194">
        <v>4</v>
      </c>
      <c r="M530" s="194">
        <v>5</v>
      </c>
      <c r="N530" s="194">
        <v>4</v>
      </c>
      <c r="O530" s="194">
        <v>3</v>
      </c>
      <c r="P530" s="194">
        <v>5</v>
      </c>
      <c r="Q530" s="194">
        <v>4</v>
      </c>
      <c r="R530" s="194">
        <v>5</v>
      </c>
      <c r="S530" s="194">
        <v>5</v>
      </c>
      <c r="T530" s="194">
        <v>4</v>
      </c>
      <c r="U530" s="195" t="s">
        <v>38</v>
      </c>
      <c r="V530" s="195"/>
      <c r="W530" s="195"/>
      <c r="X530" s="195"/>
      <c r="AD530" s="196" t="s">
        <v>1273</v>
      </c>
      <c r="AE530" s="19">
        <v>42401</v>
      </c>
      <c r="AF530" s="197" t="s">
        <v>1355</v>
      </c>
      <c r="AG530" s="197" t="s">
        <v>1356</v>
      </c>
    </row>
    <row r="531" spans="1:33" ht="15" customHeight="1" x14ac:dyDescent="0.25">
      <c r="A531" s="189" t="s">
        <v>1357</v>
      </c>
      <c r="B531" s="189" t="s">
        <v>65</v>
      </c>
      <c r="C531" s="189"/>
      <c r="D531" s="190" t="s">
        <v>48</v>
      </c>
      <c r="G531" s="197" t="s">
        <v>113</v>
      </c>
      <c r="H531" s="192" t="s">
        <v>140</v>
      </c>
      <c r="I531" s="193"/>
      <c r="J531" s="194">
        <v>4</v>
      </c>
      <c r="K531" s="194">
        <v>4</v>
      </c>
      <c r="L531" s="194">
        <v>4</v>
      </c>
      <c r="M531" s="194">
        <v>4</v>
      </c>
      <c r="N531" s="194">
        <v>4</v>
      </c>
      <c r="O531" s="194">
        <v>3</v>
      </c>
      <c r="P531" s="194">
        <v>3</v>
      </c>
      <c r="Q531" s="194">
        <v>3</v>
      </c>
      <c r="R531" s="194">
        <v>3</v>
      </c>
      <c r="S531" s="194">
        <v>3</v>
      </c>
      <c r="T531" s="194">
        <v>4</v>
      </c>
      <c r="U531" s="195" t="s">
        <v>38</v>
      </c>
      <c r="V531" s="195"/>
      <c r="W531" s="195"/>
      <c r="X531" s="195"/>
      <c r="AD531" s="196" t="s">
        <v>1273</v>
      </c>
      <c r="AE531" s="19">
        <v>42401</v>
      </c>
      <c r="AF531" s="197" t="s">
        <v>1359</v>
      </c>
      <c r="AG531" s="197" t="s">
        <v>1360</v>
      </c>
    </row>
    <row r="532" spans="1:33" ht="15" customHeight="1" x14ac:dyDescent="0.25">
      <c r="A532" s="189" t="s">
        <v>1361</v>
      </c>
      <c r="B532" s="189" t="s">
        <v>285</v>
      </c>
      <c r="C532" s="189"/>
      <c r="D532" s="190" t="s">
        <v>31</v>
      </c>
      <c r="G532" s="191" t="s">
        <v>1362</v>
      </c>
      <c r="H532" s="192" t="s">
        <v>129</v>
      </c>
      <c r="I532" s="193"/>
      <c r="J532" s="194">
        <v>2</v>
      </c>
      <c r="K532" s="194">
        <v>2</v>
      </c>
      <c r="L532" s="194">
        <v>4</v>
      </c>
      <c r="M532" s="194">
        <v>4</v>
      </c>
      <c r="N532" s="194">
        <v>2</v>
      </c>
      <c r="O532" s="194">
        <v>2</v>
      </c>
      <c r="P532" s="194">
        <v>3</v>
      </c>
      <c r="Q532" s="194">
        <v>2</v>
      </c>
      <c r="R532" s="194">
        <v>3</v>
      </c>
      <c r="S532" s="194">
        <v>2</v>
      </c>
      <c r="T532" s="194">
        <v>4</v>
      </c>
      <c r="U532" s="195" t="s">
        <v>263</v>
      </c>
      <c r="V532" s="195"/>
      <c r="W532" s="195"/>
      <c r="X532" s="195"/>
      <c r="AD532" s="196" t="s">
        <v>1273</v>
      </c>
      <c r="AE532" s="19">
        <v>42401</v>
      </c>
      <c r="AF532" s="197" t="s">
        <v>1363</v>
      </c>
      <c r="AG532" s="197" t="s">
        <v>1364</v>
      </c>
    </row>
    <row r="533" spans="1:33" ht="15" customHeight="1" x14ac:dyDescent="0.25">
      <c r="A533" s="189" t="s">
        <v>1365</v>
      </c>
      <c r="B533" s="189" t="s">
        <v>109</v>
      </c>
      <c r="C533" s="189"/>
      <c r="D533" s="190" t="s">
        <v>48</v>
      </c>
      <c r="G533" s="197" t="s">
        <v>158</v>
      </c>
      <c r="H533" s="192" t="s">
        <v>129</v>
      </c>
      <c r="I533" s="193"/>
      <c r="J533" s="194">
        <v>5</v>
      </c>
      <c r="K533" s="194">
        <v>5</v>
      </c>
      <c r="L533" s="194">
        <v>5</v>
      </c>
      <c r="M533" s="194">
        <v>4</v>
      </c>
      <c r="N533" s="194">
        <v>5</v>
      </c>
      <c r="O533" s="194">
        <v>5</v>
      </c>
      <c r="P533" s="194">
        <v>5</v>
      </c>
      <c r="Q533" s="194">
        <v>5</v>
      </c>
      <c r="R533" s="194">
        <v>5</v>
      </c>
      <c r="S533" s="194">
        <v>3</v>
      </c>
      <c r="T533" s="194">
        <v>5</v>
      </c>
      <c r="U533" s="195" t="s">
        <v>38</v>
      </c>
      <c r="V533" s="195"/>
      <c r="W533" s="195"/>
      <c r="X533" s="195"/>
      <c r="AD533" s="196" t="s">
        <v>1273</v>
      </c>
      <c r="AE533" s="19">
        <v>42401</v>
      </c>
      <c r="AF533" s="197" t="s">
        <v>1367</v>
      </c>
      <c r="AG533" s="197" t="s">
        <v>1368</v>
      </c>
    </row>
    <row r="534" spans="1:33" ht="15" customHeight="1" x14ac:dyDescent="0.25">
      <c r="A534" s="189" t="s">
        <v>1369</v>
      </c>
      <c r="B534" s="189" t="s">
        <v>53</v>
      </c>
      <c r="C534" s="189"/>
      <c r="D534" s="190" t="s">
        <v>31</v>
      </c>
      <c r="G534" s="197" t="s">
        <v>934</v>
      </c>
      <c r="H534" s="192" t="s">
        <v>126</v>
      </c>
      <c r="I534" s="193"/>
      <c r="J534" s="194">
        <v>4</v>
      </c>
      <c r="K534" s="194">
        <v>5</v>
      </c>
      <c r="L534" s="194">
        <v>4</v>
      </c>
      <c r="M534" s="194">
        <v>5</v>
      </c>
      <c r="N534" s="194">
        <v>5</v>
      </c>
      <c r="O534" s="194">
        <v>5</v>
      </c>
      <c r="P534" s="194">
        <v>5</v>
      </c>
      <c r="Q534" s="194">
        <v>5</v>
      </c>
      <c r="R534" s="194">
        <v>5</v>
      </c>
      <c r="S534" s="194">
        <v>5</v>
      </c>
      <c r="T534" s="194">
        <v>5</v>
      </c>
      <c r="U534" s="195" t="s">
        <v>38</v>
      </c>
      <c r="V534" s="195"/>
      <c r="W534" s="195"/>
      <c r="X534" s="195"/>
      <c r="AD534" s="196" t="s">
        <v>1273</v>
      </c>
      <c r="AE534" s="19">
        <v>42401</v>
      </c>
      <c r="AF534" s="197" t="s">
        <v>1371</v>
      </c>
      <c r="AG534" s="197" t="s">
        <v>1372</v>
      </c>
    </row>
    <row r="535" spans="1:33" ht="15" customHeight="1" x14ac:dyDescent="0.25">
      <c r="A535" s="189" t="s">
        <v>1373</v>
      </c>
      <c r="B535" s="189" t="s">
        <v>47</v>
      </c>
      <c r="C535" s="189"/>
      <c r="D535" s="190" t="s">
        <v>48</v>
      </c>
      <c r="G535" s="197" t="s">
        <v>134</v>
      </c>
      <c r="H535" s="192" t="s">
        <v>129</v>
      </c>
      <c r="I535" s="193"/>
      <c r="J535" s="194">
        <v>5</v>
      </c>
      <c r="K535" s="194">
        <v>5</v>
      </c>
      <c r="L535" s="194">
        <v>5</v>
      </c>
      <c r="M535" s="194">
        <v>5</v>
      </c>
      <c r="N535" s="194">
        <v>5</v>
      </c>
      <c r="O535" s="194">
        <v>5</v>
      </c>
      <c r="P535" s="194">
        <v>5</v>
      </c>
      <c r="Q535" s="194">
        <v>5</v>
      </c>
      <c r="R535" s="194">
        <v>5</v>
      </c>
      <c r="S535" s="194">
        <v>5</v>
      </c>
      <c r="T535" s="194">
        <v>5</v>
      </c>
      <c r="U535" s="195" t="s">
        <v>38</v>
      </c>
      <c r="V535" s="195"/>
      <c r="W535" s="195"/>
      <c r="X535" s="195"/>
      <c r="AD535" s="196" t="s">
        <v>1273</v>
      </c>
      <c r="AE535" s="19">
        <v>42401</v>
      </c>
      <c r="AF535" s="197" t="s">
        <v>1375</v>
      </c>
      <c r="AG535" s="197"/>
    </row>
    <row r="536" spans="1:33" ht="15" customHeight="1" x14ac:dyDescent="0.25">
      <c r="A536" s="189" t="s">
        <v>1376</v>
      </c>
      <c r="B536" s="189" t="s">
        <v>255</v>
      </c>
      <c r="C536" s="189"/>
      <c r="D536" s="190" t="s">
        <v>48</v>
      </c>
      <c r="G536" s="197" t="s">
        <v>215</v>
      </c>
      <c r="H536" s="192" t="s">
        <v>140</v>
      </c>
      <c r="I536" s="193"/>
      <c r="J536" s="194">
        <v>3</v>
      </c>
      <c r="K536" s="194">
        <v>4</v>
      </c>
      <c r="L536" s="194">
        <v>4</v>
      </c>
      <c r="M536" s="194">
        <v>2</v>
      </c>
      <c r="N536" s="194">
        <v>4</v>
      </c>
      <c r="O536" s="194">
        <v>3</v>
      </c>
      <c r="P536" s="194">
        <v>3</v>
      </c>
      <c r="Q536" s="194">
        <v>3</v>
      </c>
      <c r="R536" s="194">
        <v>2</v>
      </c>
      <c r="S536" s="194">
        <v>1</v>
      </c>
      <c r="T536" s="194">
        <v>4</v>
      </c>
      <c r="U536" s="195" t="s">
        <v>38</v>
      </c>
      <c r="V536" s="195"/>
      <c r="W536" s="195"/>
      <c r="X536" s="195"/>
      <c r="AD536" s="196" t="s">
        <v>1273</v>
      </c>
      <c r="AE536" s="19">
        <v>42401</v>
      </c>
      <c r="AF536" s="197" t="s">
        <v>1378</v>
      </c>
      <c r="AG536" s="197" t="s">
        <v>1379</v>
      </c>
    </row>
    <row r="537" spans="1:33" ht="15" customHeight="1" x14ac:dyDescent="0.25">
      <c r="A537" s="189" t="s">
        <v>1380</v>
      </c>
      <c r="B537" s="189" t="s">
        <v>30</v>
      </c>
      <c r="C537" s="189"/>
      <c r="D537" s="190" t="s">
        <v>42</v>
      </c>
      <c r="G537" s="197" t="s">
        <v>1742</v>
      </c>
      <c r="H537" s="192" t="s">
        <v>132</v>
      </c>
      <c r="I537" s="193"/>
      <c r="J537" s="194">
        <v>2</v>
      </c>
      <c r="K537" s="194">
        <v>2</v>
      </c>
      <c r="L537" s="194">
        <v>3</v>
      </c>
      <c r="M537" s="194">
        <v>2</v>
      </c>
      <c r="N537" s="194">
        <v>3</v>
      </c>
      <c r="O537" s="194">
        <v>3</v>
      </c>
      <c r="P537" s="194">
        <v>3</v>
      </c>
      <c r="Q537" s="194">
        <v>3</v>
      </c>
      <c r="R537" s="194">
        <v>3</v>
      </c>
      <c r="S537" s="194">
        <v>4</v>
      </c>
      <c r="T537" s="194">
        <v>2</v>
      </c>
      <c r="U537" s="195" t="s">
        <v>38</v>
      </c>
      <c r="V537" s="195"/>
      <c r="W537" s="195"/>
      <c r="X537" s="195"/>
      <c r="AD537" s="196" t="s">
        <v>1273</v>
      </c>
      <c r="AE537" s="19">
        <v>42401</v>
      </c>
      <c r="AF537" s="197" t="s">
        <v>1382</v>
      </c>
      <c r="AG537" s="197" t="s">
        <v>1383</v>
      </c>
    </row>
    <row r="538" spans="1:33" ht="15" customHeight="1" x14ac:dyDescent="0.25">
      <c r="A538" s="189" t="s">
        <v>1384</v>
      </c>
      <c r="B538" s="189" t="s">
        <v>30</v>
      </c>
      <c r="C538" s="189"/>
      <c r="D538" s="190" t="s">
        <v>48</v>
      </c>
      <c r="G538" s="197" t="s">
        <v>134</v>
      </c>
      <c r="H538" s="192" t="s">
        <v>132</v>
      </c>
      <c r="I538" s="193"/>
      <c r="J538" s="194">
        <v>4</v>
      </c>
      <c r="K538" s="194">
        <v>4</v>
      </c>
      <c r="L538" s="194">
        <v>5</v>
      </c>
      <c r="M538" s="194">
        <v>4</v>
      </c>
      <c r="N538" s="194">
        <v>4</v>
      </c>
      <c r="O538" s="194">
        <v>5</v>
      </c>
      <c r="P538" s="194">
        <v>5</v>
      </c>
      <c r="Q538" s="194">
        <v>4</v>
      </c>
      <c r="R538" s="194">
        <v>4</v>
      </c>
      <c r="S538" s="194">
        <v>4</v>
      </c>
      <c r="T538" s="194">
        <v>4</v>
      </c>
      <c r="U538" s="195" t="s">
        <v>38</v>
      </c>
      <c r="V538" s="195"/>
      <c r="W538" s="195"/>
      <c r="X538" s="195"/>
      <c r="AD538" s="196" t="s">
        <v>1388</v>
      </c>
      <c r="AE538" s="19">
        <v>42401</v>
      </c>
      <c r="AF538" s="197" t="s">
        <v>1386</v>
      </c>
      <c r="AG538" s="197" t="s">
        <v>1387</v>
      </c>
    </row>
    <row r="539" spans="1:33" ht="15" customHeight="1" x14ac:dyDescent="0.25">
      <c r="A539" s="189" t="s">
        <v>1389</v>
      </c>
      <c r="B539" s="189" t="s">
        <v>65</v>
      </c>
      <c r="C539" s="189"/>
      <c r="D539" s="190" t="s">
        <v>61</v>
      </c>
      <c r="G539" s="191" t="s">
        <v>1639</v>
      </c>
      <c r="H539" s="192" t="s">
        <v>73</v>
      </c>
      <c r="I539" s="193" t="s">
        <v>76</v>
      </c>
      <c r="J539" s="194">
        <v>3</v>
      </c>
      <c r="K539" s="194">
        <v>3</v>
      </c>
      <c r="L539" s="194">
        <v>3</v>
      </c>
      <c r="M539" s="194">
        <v>3</v>
      </c>
      <c r="N539" s="194">
        <v>3</v>
      </c>
      <c r="O539" s="194">
        <v>3</v>
      </c>
      <c r="P539" s="194">
        <v>4</v>
      </c>
      <c r="Q539" s="194">
        <v>3</v>
      </c>
      <c r="R539" s="194">
        <v>3</v>
      </c>
      <c r="S539" s="194">
        <v>3</v>
      </c>
      <c r="T539" s="194">
        <v>3</v>
      </c>
      <c r="U539" s="195" t="s">
        <v>38</v>
      </c>
      <c r="V539" s="195"/>
      <c r="W539" s="195"/>
      <c r="X539" s="195"/>
      <c r="AD539" s="196" t="s">
        <v>1388</v>
      </c>
      <c r="AE539" s="19">
        <v>42401</v>
      </c>
      <c r="AF539" s="197"/>
      <c r="AG539" s="197"/>
    </row>
    <row r="540" spans="1:33" ht="15" customHeight="1" x14ac:dyDescent="0.25">
      <c r="A540" s="189" t="s">
        <v>1391</v>
      </c>
      <c r="B540" s="189" t="s">
        <v>53</v>
      </c>
      <c r="C540" s="189"/>
      <c r="D540" s="190" t="s">
        <v>81</v>
      </c>
      <c r="G540" s="191" t="s">
        <v>81</v>
      </c>
      <c r="H540" s="192" t="s">
        <v>149</v>
      </c>
      <c r="I540" s="193"/>
      <c r="J540" s="194">
        <v>5</v>
      </c>
      <c r="K540" s="194">
        <v>5</v>
      </c>
      <c r="L540" s="194">
        <v>5</v>
      </c>
      <c r="M540" s="194">
        <v>5</v>
      </c>
      <c r="N540" s="194">
        <v>5</v>
      </c>
      <c r="O540" s="194">
        <v>4</v>
      </c>
      <c r="P540" s="194">
        <v>5</v>
      </c>
      <c r="Q540" s="194">
        <v>4</v>
      </c>
      <c r="R540" s="194">
        <v>4</v>
      </c>
      <c r="S540" s="194">
        <v>2</v>
      </c>
      <c r="T540" s="194">
        <v>5</v>
      </c>
      <c r="U540" s="195" t="s">
        <v>38</v>
      </c>
      <c r="V540" s="195"/>
      <c r="W540" s="195"/>
      <c r="X540" s="195"/>
      <c r="AD540" s="196" t="s">
        <v>1388</v>
      </c>
      <c r="AE540" s="19">
        <v>42401</v>
      </c>
      <c r="AF540" s="197"/>
      <c r="AG540" s="197"/>
    </row>
    <row r="541" spans="1:33" ht="15" customHeight="1" x14ac:dyDescent="0.25">
      <c r="A541" s="189" t="s">
        <v>1392</v>
      </c>
      <c r="B541" s="189" t="s">
        <v>65</v>
      </c>
      <c r="C541" s="189"/>
      <c r="D541" s="190" t="s">
        <v>61</v>
      </c>
      <c r="G541" s="191" t="s">
        <v>1749</v>
      </c>
      <c r="H541" s="192" t="s">
        <v>129</v>
      </c>
      <c r="I541" s="193"/>
      <c r="J541" s="194">
        <v>4</v>
      </c>
      <c r="K541" s="194">
        <v>3</v>
      </c>
      <c r="L541" s="194">
        <v>3</v>
      </c>
      <c r="M541" s="194">
        <v>3</v>
      </c>
      <c r="N541" s="194">
        <v>3</v>
      </c>
      <c r="O541" s="194">
        <v>3</v>
      </c>
      <c r="P541" s="194">
        <v>3</v>
      </c>
      <c r="Q541" s="194">
        <v>4</v>
      </c>
      <c r="R541" s="194">
        <v>3</v>
      </c>
      <c r="S541" s="194">
        <v>4</v>
      </c>
      <c r="T541" s="194">
        <v>3</v>
      </c>
      <c r="U541" s="195" t="s">
        <v>38</v>
      </c>
      <c r="V541" s="195"/>
      <c r="W541" s="195"/>
      <c r="X541" s="195"/>
      <c r="AD541" s="196" t="s">
        <v>1388</v>
      </c>
      <c r="AE541" s="19">
        <v>42401</v>
      </c>
      <c r="AF541" s="197" t="s">
        <v>1394</v>
      </c>
      <c r="AG541" s="197" t="s">
        <v>1395</v>
      </c>
    </row>
    <row r="542" spans="1:33" ht="15" customHeight="1" x14ac:dyDescent="0.25">
      <c r="A542" s="189" t="s">
        <v>1396</v>
      </c>
      <c r="B542" s="189" t="s">
        <v>88</v>
      </c>
      <c r="C542" s="189"/>
      <c r="D542" s="190" t="s">
        <v>48</v>
      </c>
      <c r="G542" s="197" t="s">
        <v>583</v>
      </c>
      <c r="H542" s="192" t="s">
        <v>129</v>
      </c>
      <c r="I542" s="193"/>
      <c r="J542" s="194">
        <v>4</v>
      </c>
      <c r="K542" s="194">
        <v>4</v>
      </c>
      <c r="L542" s="194">
        <v>4</v>
      </c>
      <c r="M542" s="194">
        <v>4</v>
      </c>
      <c r="N542" s="194">
        <v>5</v>
      </c>
      <c r="O542" s="194">
        <v>4</v>
      </c>
      <c r="P542" s="194">
        <v>5</v>
      </c>
      <c r="Q542" s="194">
        <v>3</v>
      </c>
      <c r="R542" s="194">
        <v>4</v>
      </c>
      <c r="S542" s="194">
        <v>2</v>
      </c>
      <c r="T542" s="194">
        <v>4</v>
      </c>
      <c r="U542" s="195" t="s">
        <v>263</v>
      </c>
      <c r="V542" s="195"/>
      <c r="W542" s="195"/>
      <c r="X542" s="195"/>
      <c r="AD542" s="196" t="s">
        <v>1388</v>
      </c>
      <c r="AE542" s="19">
        <v>42401</v>
      </c>
      <c r="AF542" s="197" t="s">
        <v>1398</v>
      </c>
      <c r="AG542" s="197" t="s">
        <v>1399</v>
      </c>
    </row>
    <row r="543" spans="1:33" ht="15" customHeight="1" x14ac:dyDescent="0.25">
      <c r="A543" s="189" t="s">
        <v>1400</v>
      </c>
      <c r="B543" s="189" t="s">
        <v>41</v>
      </c>
      <c r="C543" s="189"/>
      <c r="D543" s="190" t="s">
        <v>48</v>
      </c>
      <c r="G543" s="197" t="s">
        <v>158</v>
      </c>
      <c r="H543" s="192" t="s">
        <v>135</v>
      </c>
      <c r="I543" s="193"/>
      <c r="J543" s="194">
        <v>5</v>
      </c>
      <c r="K543" s="194">
        <v>5</v>
      </c>
      <c r="L543" s="194">
        <v>5</v>
      </c>
      <c r="M543" s="194">
        <v>5</v>
      </c>
      <c r="N543" s="194">
        <v>5</v>
      </c>
      <c r="O543" s="194">
        <v>5</v>
      </c>
      <c r="P543" s="194">
        <v>5</v>
      </c>
      <c r="Q543" s="194">
        <v>5</v>
      </c>
      <c r="R543" s="194">
        <v>5</v>
      </c>
      <c r="S543" s="194">
        <v>5</v>
      </c>
      <c r="T543" s="194">
        <v>5</v>
      </c>
      <c r="U543" s="195" t="s">
        <v>38</v>
      </c>
      <c r="V543" s="195"/>
      <c r="W543" s="195"/>
      <c r="X543" s="195"/>
      <c r="AD543" s="196" t="s">
        <v>1388</v>
      </c>
      <c r="AE543" s="19">
        <v>42401</v>
      </c>
      <c r="AF543" s="197" t="s">
        <v>1402</v>
      </c>
      <c r="AG543" s="197" t="s">
        <v>1309</v>
      </c>
    </row>
    <row r="544" spans="1:33" ht="15" customHeight="1" x14ac:dyDescent="0.25">
      <c r="A544" s="189" t="s">
        <v>1403</v>
      </c>
      <c r="B544" s="189" t="s">
        <v>53</v>
      </c>
      <c r="C544" s="189"/>
      <c r="D544" s="190" t="s">
        <v>48</v>
      </c>
      <c r="G544" s="197" t="s">
        <v>134</v>
      </c>
      <c r="H544" s="192" t="s">
        <v>135</v>
      </c>
      <c r="I544" s="193"/>
      <c r="J544" s="194">
        <v>5</v>
      </c>
      <c r="K544" s="194">
        <v>5</v>
      </c>
      <c r="L544" s="194">
        <v>5</v>
      </c>
      <c r="M544" s="194">
        <v>5</v>
      </c>
      <c r="N544" s="194">
        <v>5</v>
      </c>
      <c r="O544" s="194">
        <v>5</v>
      </c>
      <c r="P544" s="194">
        <v>5</v>
      </c>
      <c r="Q544" s="194">
        <v>5</v>
      </c>
      <c r="R544" s="194">
        <v>5</v>
      </c>
      <c r="S544" s="194">
        <v>4</v>
      </c>
      <c r="T544" s="194">
        <v>5</v>
      </c>
      <c r="U544" s="195" t="s">
        <v>38</v>
      </c>
      <c r="V544" s="195"/>
      <c r="W544" s="195"/>
      <c r="X544" s="195"/>
      <c r="AD544" s="196" t="s">
        <v>1388</v>
      </c>
      <c r="AE544" s="19">
        <v>42401</v>
      </c>
      <c r="AF544" s="197" t="s">
        <v>1405</v>
      </c>
      <c r="AG544" s="197" t="s">
        <v>1406</v>
      </c>
    </row>
    <row r="545" spans="1:33" ht="15" customHeight="1" x14ac:dyDescent="0.25">
      <c r="A545" s="189" t="s">
        <v>1407</v>
      </c>
      <c r="B545" s="189" t="s">
        <v>53</v>
      </c>
      <c r="C545" s="189"/>
      <c r="D545" s="190" t="s">
        <v>31</v>
      </c>
      <c r="G545" s="197" t="s">
        <v>606</v>
      </c>
      <c r="H545" s="192" t="s">
        <v>126</v>
      </c>
      <c r="I545" s="193"/>
      <c r="J545" s="194">
        <v>4</v>
      </c>
      <c r="K545" s="194">
        <v>4</v>
      </c>
      <c r="L545" s="194">
        <v>2</v>
      </c>
      <c r="M545" s="194">
        <v>4</v>
      </c>
      <c r="N545" s="194">
        <v>4</v>
      </c>
      <c r="O545" s="194">
        <v>5</v>
      </c>
      <c r="P545" s="194">
        <v>5</v>
      </c>
      <c r="Q545" s="194">
        <v>4</v>
      </c>
      <c r="R545" s="194">
        <v>4</v>
      </c>
      <c r="S545" s="194">
        <v>4</v>
      </c>
      <c r="T545" s="194">
        <v>2</v>
      </c>
      <c r="U545" s="195" t="s">
        <v>38</v>
      </c>
      <c r="V545" s="195"/>
      <c r="W545" s="195"/>
      <c r="X545" s="195"/>
      <c r="AD545" s="196" t="s">
        <v>1388</v>
      </c>
      <c r="AE545" s="19">
        <v>42401</v>
      </c>
      <c r="AF545" s="197" t="s">
        <v>1409</v>
      </c>
      <c r="AG545" s="197" t="s">
        <v>1410</v>
      </c>
    </row>
    <row r="546" spans="1:33" ht="15" customHeight="1" x14ac:dyDescent="0.25">
      <c r="A546" s="189" t="s">
        <v>1411</v>
      </c>
      <c r="B546" s="189" t="s">
        <v>65</v>
      </c>
      <c r="C546" s="189"/>
      <c r="D546" s="190" t="s">
        <v>48</v>
      </c>
      <c r="G546" s="197" t="s">
        <v>158</v>
      </c>
      <c r="H546" s="192" t="s">
        <v>140</v>
      </c>
      <c r="I546" s="193"/>
      <c r="J546" s="194">
        <v>5</v>
      </c>
      <c r="K546" s="194">
        <v>5</v>
      </c>
      <c r="L546" s="194">
        <v>5</v>
      </c>
      <c r="M546" s="194">
        <v>5</v>
      </c>
      <c r="N546" s="194">
        <v>5</v>
      </c>
      <c r="O546" s="194">
        <v>5</v>
      </c>
      <c r="P546" s="194">
        <v>5</v>
      </c>
      <c r="Q546" s="194">
        <v>5</v>
      </c>
      <c r="R546" s="194">
        <v>5</v>
      </c>
      <c r="S546" s="194">
        <v>4</v>
      </c>
      <c r="T546" s="194">
        <v>1</v>
      </c>
      <c r="U546" s="195" t="s">
        <v>38</v>
      </c>
      <c r="V546" s="195"/>
      <c r="W546" s="195"/>
      <c r="X546" s="195"/>
      <c r="AD546" s="196" t="s">
        <v>1388</v>
      </c>
      <c r="AE546" s="19">
        <v>42401</v>
      </c>
      <c r="AF546" s="197" t="s">
        <v>1413</v>
      </c>
      <c r="AG546" s="197"/>
    </row>
    <row r="547" spans="1:33" ht="15" customHeight="1" x14ac:dyDescent="0.25">
      <c r="A547" s="189" t="s">
        <v>1414</v>
      </c>
      <c r="B547" s="189" t="s">
        <v>65</v>
      </c>
      <c r="C547" s="189"/>
      <c r="D547" s="190" t="s">
        <v>119</v>
      </c>
      <c r="G547" s="191" t="s">
        <v>1415</v>
      </c>
      <c r="H547" s="192" t="s">
        <v>140</v>
      </c>
      <c r="I547" s="193"/>
      <c r="J547" s="194">
        <v>5</v>
      </c>
      <c r="K547" s="194">
        <v>5</v>
      </c>
      <c r="L547" s="194">
        <v>5</v>
      </c>
      <c r="M547" s="194">
        <v>5</v>
      </c>
      <c r="N547" s="194">
        <v>5</v>
      </c>
      <c r="O547" s="194">
        <v>4</v>
      </c>
      <c r="P547" s="194">
        <v>5</v>
      </c>
      <c r="Q547" s="194">
        <v>4</v>
      </c>
      <c r="R547" s="194">
        <v>3</v>
      </c>
      <c r="S547" s="194">
        <v>4</v>
      </c>
      <c r="T547" s="194">
        <v>4</v>
      </c>
      <c r="U547" s="195" t="s">
        <v>38</v>
      </c>
      <c r="V547" s="195"/>
      <c r="W547" s="195"/>
      <c r="X547" s="195"/>
      <c r="AD547" s="196" t="s">
        <v>1388</v>
      </c>
      <c r="AE547" s="19">
        <v>42401</v>
      </c>
      <c r="AF547" s="197" t="s">
        <v>1416</v>
      </c>
      <c r="AG547" s="197" t="s">
        <v>1417</v>
      </c>
    </row>
    <row r="548" spans="1:33" ht="15" customHeight="1" x14ac:dyDescent="0.25">
      <c r="A548" s="189" t="s">
        <v>1418</v>
      </c>
      <c r="B548" s="189" t="s">
        <v>41</v>
      </c>
      <c r="C548" s="189"/>
      <c r="D548" s="190" t="s">
        <v>31</v>
      </c>
      <c r="G548" s="191" t="s">
        <v>1640</v>
      </c>
      <c r="H548" s="192" t="s">
        <v>132</v>
      </c>
      <c r="I548" s="193"/>
      <c r="J548" s="194">
        <v>5</v>
      </c>
      <c r="K548" s="194">
        <v>5</v>
      </c>
      <c r="L548" s="194">
        <v>5</v>
      </c>
      <c r="M548" s="194">
        <v>5</v>
      </c>
      <c r="N548" s="194">
        <v>5</v>
      </c>
      <c r="O548" s="194">
        <v>5</v>
      </c>
      <c r="P548" s="194">
        <v>5</v>
      </c>
      <c r="Q548" s="194">
        <v>5</v>
      </c>
      <c r="R548" s="194">
        <v>5</v>
      </c>
      <c r="S548" s="194">
        <v>5</v>
      </c>
      <c r="T548" s="194">
        <v>5</v>
      </c>
      <c r="U548" s="195" t="s">
        <v>38</v>
      </c>
      <c r="V548" s="195"/>
      <c r="W548" s="195"/>
      <c r="X548" s="195"/>
      <c r="AD548" s="196" t="s">
        <v>1388</v>
      </c>
      <c r="AE548" s="19">
        <v>42401</v>
      </c>
      <c r="AF548" s="197" t="s">
        <v>994</v>
      </c>
      <c r="AG548" s="197" t="s">
        <v>994</v>
      </c>
    </row>
    <row r="549" spans="1:33" ht="15" customHeight="1" x14ac:dyDescent="0.25">
      <c r="A549" s="189" t="s">
        <v>1419</v>
      </c>
      <c r="B549" s="189" t="s">
        <v>65</v>
      </c>
      <c r="C549" s="189"/>
      <c r="D549" s="190" t="s">
        <v>75</v>
      </c>
      <c r="G549" s="191" t="s">
        <v>1747</v>
      </c>
      <c r="H549" s="192" t="s">
        <v>140</v>
      </c>
      <c r="I549" s="193"/>
      <c r="J549" s="194">
        <v>4</v>
      </c>
      <c r="K549" s="194">
        <v>4</v>
      </c>
      <c r="L549" s="194">
        <v>4</v>
      </c>
      <c r="M549" s="194">
        <v>4</v>
      </c>
      <c r="N549" s="194">
        <v>4</v>
      </c>
      <c r="O549" s="194">
        <v>3</v>
      </c>
      <c r="P549" s="194">
        <v>4</v>
      </c>
      <c r="Q549" s="194">
        <v>3</v>
      </c>
      <c r="R549" s="194">
        <v>2</v>
      </c>
      <c r="S549" s="194">
        <v>2</v>
      </c>
      <c r="T549" s="194">
        <v>4</v>
      </c>
      <c r="U549" s="195" t="s">
        <v>38</v>
      </c>
      <c r="V549" s="195"/>
      <c r="W549" s="195"/>
      <c r="X549" s="195"/>
      <c r="AD549" s="196" t="s">
        <v>1388</v>
      </c>
      <c r="AE549" s="19">
        <v>42401</v>
      </c>
      <c r="AF549" s="197" t="s">
        <v>1421</v>
      </c>
      <c r="AG549" s="197" t="s">
        <v>1422</v>
      </c>
    </row>
    <row r="550" spans="1:33" ht="15" customHeight="1" x14ac:dyDescent="0.25">
      <c r="A550" s="189" t="s">
        <v>1423</v>
      </c>
      <c r="B550" s="189" t="s">
        <v>53</v>
      </c>
      <c r="C550" s="189"/>
      <c r="D550" s="190" t="s">
        <v>31</v>
      </c>
      <c r="G550" s="191" t="s">
        <v>1751</v>
      </c>
      <c r="H550" s="192" t="s">
        <v>149</v>
      </c>
      <c r="I550" s="193"/>
      <c r="J550" s="194">
        <v>4</v>
      </c>
      <c r="K550" s="194">
        <v>5</v>
      </c>
      <c r="L550" s="194">
        <v>2</v>
      </c>
      <c r="M550" s="194">
        <v>5</v>
      </c>
      <c r="N550" s="194">
        <v>5</v>
      </c>
      <c r="O550" s="194">
        <v>5</v>
      </c>
      <c r="P550" s="194">
        <v>5</v>
      </c>
      <c r="Q550" s="194">
        <v>5</v>
      </c>
      <c r="R550" s="194">
        <v>5</v>
      </c>
      <c r="S550" s="194">
        <v>4</v>
      </c>
      <c r="T550" s="194">
        <v>1</v>
      </c>
      <c r="U550" s="195" t="s">
        <v>38</v>
      </c>
      <c r="V550" s="195"/>
      <c r="W550" s="195"/>
      <c r="X550" s="195"/>
      <c r="AD550" s="196" t="s">
        <v>1388</v>
      </c>
      <c r="AE550" s="19">
        <v>42401</v>
      </c>
      <c r="AF550" s="197" t="s">
        <v>1425</v>
      </c>
      <c r="AG550" s="197"/>
    </row>
    <row r="551" spans="1:33" ht="15" customHeight="1" x14ac:dyDescent="0.25">
      <c r="A551" s="189" t="s">
        <v>1426</v>
      </c>
      <c r="B551" s="189" t="s">
        <v>68</v>
      </c>
      <c r="C551" s="189"/>
      <c r="D551" s="190" t="s">
        <v>103</v>
      </c>
      <c r="G551" s="197" t="s">
        <v>596</v>
      </c>
      <c r="H551" s="192" t="s">
        <v>135</v>
      </c>
      <c r="I551" s="193"/>
      <c r="J551" s="194">
        <v>4</v>
      </c>
      <c r="K551" s="194">
        <v>5</v>
      </c>
      <c r="L551" s="194">
        <v>4</v>
      </c>
      <c r="M551" s="194">
        <v>3</v>
      </c>
      <c r="N551" s="194">
        <v>5</v>
      </c>
      <c r="O551" s="194">
        <v>4</v>
      </c>
      <c r="P551" s="194">
        <v>5</v>
      </c>
      <c r="Q551" s="194">
        <v>4</v>
      </c>
      <c r="R551" s="194">
        <v>3</v>
      </c>
      <c r="S551" s="194">
        <v>3</v>
      </c>
      <c r="T551" s="194">
        <v>3</v>
      </c>
      <c r="U551" s="195" t="s">
        <v>38</v>
      </c>
      <c r="V551" s="195"/>
      <c r="W551" s="195"/>
      <c r="X551" s="195"/>
      <c r="AD551" s="196" t="s">
        <v>1388</v>
      </c>
      <c r="AE551" s="19">
        <v>42401</v>
      </c>
      <c r="AF551" s="197" t="s">
        <v>1428</v>
      </c>
      <c r="AG551" s="197"/>
    </row>
    <row r="552" spans="1:33" ht="15" customHeight="1" x14ac:dyDescent="0.25">
      <c r="A552" s="189" t="s">
        <v>1429</v>
      </c>
      <c r="B552" s="189" t="s">
        <v>30</v>
      </c>
      <c r="C552" s="189"/>
      <c r="D552" s="190" t="s">
        <v>48</v>
      </c>
      <c r="G552" s="197" t="s">
        <v>158</v>
      </c>
      <c r="H552" s="192" t="s">
        <v>126</v>
      </c>
      <c r="I552" s="193"/>
      <c r="J552" s="194">
        <v>5</v>
      </c>
      <c r="K552" s="194">
        <v>4</v>
      </c>
      <c r="L552" s="194">
        <v>5</v>
      </c>
      <c r="M552" s="194">
        <v>3</v>
      </c>
      <c r="N552" s="194">
        <v>5</v>
      </c>
      <c r="O552" s="194">
        <v>5</v>
      </c>
      <c r="P552" s="194">
        <v>5</v>
      </c>
      <c r="Q552" s="194">
        <v>5</v>
      </c>
      <c r="R552" s="194">
        <v>4</v>
      </c>
      <c r="S552" s="194">
        <v>3</v>
      </c>
      <c r="T552" s="194">
        <v>4</v>
      </c>
      <c r="U552" s="195" t="s">
        <v>38</v>
      </c>
      <c r="V552" s="195"/>
      <c r="W552" s="195"/>
      <c r="X552" s="195"/>
      <c r="AD552" s="196" t="s">
        <v>1388</v>
      </c>
      <c r="AE552" s="19">
        <v>42401</v>
      </c>
      <c r="AF552" s="197" t="s">
        <v>1431</v>
      </c>
      <c r="AG552" s="197" t="s">
        <v>1432</v>
      </c>
    </row>
    <row r="553" spans="1:33" ht="15" customHeight="1" x14ac:dyDescent="0.25">
      <c r="A553" s="189" t="s">
        <v>1433</v>
      </c>
      <c r="B553" s="189" t="s">
        <v>41</v>
      </c>
      <c r="C553" s="189"/>
      <c r="D553" s="190" t="s">
        <v>48</v>
      </c>
      <c r="G553" s="191" t="s">
        <v>1434</v>
      </c>
      <c r="H553" s="192" t="s">
        <v>149</v>
      </c>
      <c r="I553" s="193"/>
      <c r="J553" s="194">
        <v>5</v>
      </c>
      <c r="K553" s="194">
        <v>3</v>
      </c>
      <c r="L553" s="194">
        <v>2</v>
      </c>
      <c r="M553" s="194">
        <v>5</v>
      </c>
      <c r="N553" s="194">
        <v>4</v>
      </c>
      <c r="O553" s="194">
        <v>4</v>
      </c>
      <c r="P553" s="194">
        <v>3</v>
      </c>
      <c r="Q553" s="194">
        <v>4</v>
      </c>
      <c r="R553" s="194">
        <v>4</v>
      </c>
      <c r="S553" s="194">
        <v>3</v>
      </c>
      <c r="T553" s="194">
        <v>3</v>
      </c>
      <c r="U553" s="195" t="s">
        <v>38</v>
      </c>
      <c r="V553" s="195"/>
      <c r="W553" s="195"/>
      <c r="X553" s="195"/>
      <c r="AD553" s="196" t="s">
        <v>1388</v>
      </c>
      <c r="AE553" s="19">
        <v>42401</v>
      </c>
      <c r="AF553" s="197" t="s">
        <v>1435</v>
      </c>
      <c r="AG553" s="197" t="s">
        <v>1436</v>
      </c>
    </row>
    <row r="554" spans="1:33" ht="15" customHeight="1" x14ac:dyDescent="0.25">
      <c r="A554" s="189" t="s">
        <v>1437</v>
      </c>
      <c r="B554" s="189" t="s">
        <v>68</v>
      </c>
      <c r="C554" s="189"/>
      <c r="D554" s="190" t="s">
        <v>42</v>
      </c>
      <c r="G554" s="191" t="s">
        <v>1438</v>
      </c>
      <c r="H554" s="192" t="s">
        <v>126</v>
      </c>
      <c r="I554" s="193"/>
      <c r="J554" s="194">
        <v>5</v>
      </c>
      <c r="K554" s="194">
        <v>5</v>
      </c>
      <c r="L554" s="194">
        <v>5</v>
      </c>
      <c r="M554" s="194">
        <v>5</v>
      </c>
      <c r="N554" s="194">
        <v>5</v>
      </c>
      <c r="O554" s="194">
        <v>5</v>
      </c>
      <c r="P554" s="194">
        <v>5</v>
      </c>
      <c r="Q554" s="194">
        <v>4</v>
      </c>
      <c r="R554" s="194">
        <v>5</v>
      </c>
      <c r="S554" s="194">
        <v>4</v>
      </c>
      <c r="T554" s="194">
        <v>1</v>
      </c>
      <c r="U554" s="195" t="s">
        <v>38</v>
      </c>
      <c r="V554" s="195"/>
      <c r="W554" s="195"/>
      <c r="X554" s="195"/>
      <c r="AD554" s="196" t="s">
        <v>1388</v>
      </c>
      <c r="AE554" s="19">
        <v>42401</v>
      </c>
      <c r="AF554" s="197" t="s">
        <v>1439</v>
      </c>
      <c r="AG554" s="197" t="s">
        <v>1289</v>
      </c>
    </row>
    <row r="555" spans="1:33" ht="15" customHeight="1" x14ac:dyDescent="0.25">
      <c r="A555" s="189" t="s">
        <v>1440</v>
      </c>
      <c r="B555" s="189" t="s">
        <v>73</v>
      </c>
      <c r="C555" s="189" t="s">
        <v>1441</v>
      </c>
      <c r="D555" s="190" t="s">
        <v>48</v>
      </c>
      <c r="G555" s="191" t="s">
        <v>1641</v>
      </c>
      <c r="H555" s="192" t="s">
        <v>149</v>
      </c>
      <c r="I555" s="193"/>
      <c r="J555" s="194">
        <v>3</v>
      </c>
      <c r="K555" s="194">
        <v>3</v>
      </c>
      <c r="L555" s="194">
        <v>3</v>
      </c>
      <c r="M555" s="194">
        <v>3</v>
      </c>
      <c r="N555" s="194">
        <v>3</v>
      </c>
      <c r="O555" s="194">
        <v>3</v>
      </c>
      <c r="P555" s="194">
        <v>3</v>
      </c>
      <c r="Q555" s="194">
        <v>3</v>
      </c>
      <c r="R555" s="194">
        <v>3</v>
      </c>
      <c r="S555" s="194">
        <v>3</v>
      </c>
      <c r="T555" s="194">
        <v>3</v>
      </c>
      <c r="U555" s="195" t="s">
        <v>38</v>
      </c>
      <c r="V555" s="195"/>
      <c r="W555" s="195"/>
      <c r="X555" s="195"/>
      <c r="AD555" s="196" t="s">
        <v>1388</v>
      </c>
      <c r="AE555" s="19">
        <v>42401</v>
      </c>
      <c r="AF555" s="197"/>
      <c r="AG555" s="197"/>
    </row>
    <row r="556" spans="1:33" ht="15" customHeight="1" x14ac:dyDescent="0.25">
      <c r="A556" s="189" t="s">
        <v>1442</v>
      </c>
      <c r="B556" s="189" t="s">
        <v>255</v>
      </c>
      <c r="C556" s="189"/>
      <c r="D556" s="190" t="s">
        <v>48</v>
      </c>
      <c r="G556" s="197" t="s">
        <v>215</v>
      </c>
      <c r="H556" s="192" t="s">
        <v>135</v>
      </c>
      <c r="I556" s="193"/>
      <c r="J556" s="194">
        <v>5</v>
      </c>
      <c r="K556" s="194">
        <v>5</v>
      </c>
      <c r="L556" s="194">
        <v>5</v>
      </c>
      <c r="M556" s="194">
        <v>3</v>
      </c>
      <c r="N556" s="194">
        <v>4</v>
      </c>
      <c r="O556" s="194">
        <v>4</v>
      </c>
      <c r="P556" s="194">
        <v>5</v>
      </c>
      <c r="Q556" s="194">
        <v>4</v>
      </c>
      <c r="R556" s="194">
        <v>5</v>
      </c>
      <c r="S556" s="194">
        <v>2</v>
      </c>
      <c r="T556" s="194">
        <v>4</v>
      </c>
      <c r="U556" s="195" t="s">
        <v>38</v>
      </c>
      <c r="V556" s="195"/>
      <c r="W556" s="195"/>
      <c r="X556" s="195"/>
      <c r="AD556" s="196" t="s">
        <v>1388</v>
      </c>
      <c r="AE556" s="19">
        <v>42401</v>
      </c>
      <c r="AF556" s="197" t="s">
        <v>1443</v>
      </c>
      <c r="AG556" s="197" t="s">
        <v>1444</v>
      </c>
    </row>
    <row r="557" spans="1:33" ht="15" customHeight="1" x14ac:dyDescent="0.25">
      <c r="A557" s="189" t="s">
        <v>1445</v>
      </c>
      <c r="B557" s="189" t="s">
        <v>68</v>
      </c>
      <c r="C557" s="189"/>
      <c r="D557" s="190" t="s">
        <v>31</v>
      </c>
      <c r="G557" s="130" t="s">
        <v>612</v>
      </c>
      <c r="H557" s="192" t="s">
        <v>126</v>
      </c>
      <c r="I557" s="193"/>
      <c r="J557" s="194">
        <v>5</v>
      </c>
      <c r="K557" s="194">
        <v>5</v>
      </c>
      <c r="L557" s="194">
        <v>5</v>
      </c>
      <c r="M557" s="194">
        <v>2</v>
      </c>
      <c r="N557" s="194">
        <v>5</v>
      </c>
      <c r="O557" s="194">
        <v>5</v>
      </c>
      <c r="P557" s="194">
        <v>5</v>
      </c>
      <c r="Q557" s="194">
        <v>5</v>
      </c>
      <c r="R557" s="194">
        <v>5</v>
      </c>
      <c r="S557" s="194">
        <v>5</v>
      </c>
      <c r="T557" s="194">
        <v>5</v>
      </c>
      <c r="U557" s="195" t="s">
        <v>38</v>
      </c>
      <c r="V557" s="195"/>
      <c r="W557" s="195"/>
      <c r="X557" s="195"/>
      <c r="AD557" s="196" t="s">
        <v>1388</v>
      </c>
      <c r="AE557" s="19">
        <v>42401</v>
      </c>
      <c r="AF557" s="197" t="s">
        <v>1446</v>
      </c>
      <c r="AG557" s="197" t="s">
        <v>1309</v>
      </c>
    </row>
    <row r="558" spans="1:33" ht="15" customHeight="1" x14ac:dyDescent="0.25">
      <c r="A558" s="189" t="s">
        <v>1447</v>
      </c>
      <c r="B558" s="189" t="s">
        <v>109</v>
      </c>
      <c r="C558" s="189"/>
      <c r="D558" s="190" t="s">
        <v>31</v>
      </c>
      <c r="G558" s="197" t="s">
        <v>601</v>
      </c>
      <c r="H558" s="192" t="s">
        <v>149</v>
      </c>
      <c r="I558" s="193"/>
      <c r="J558" s="194">
        <v>5</v>
      </c>
      <c r="K558" s="194">
        <v>4</v>
      </c>
      <c r="L558" s="194">
        <v>4</v>
      </c>
      <c r="M558" s="194">
        <v>2</v>
      </c>
      <c r="N558" s="194">
        <v>4</v>
      </c>
      <c r="O558" s="194">
        <v>3</v>
      </c>
      <c r="P558" s="194">
        <v>4</v>
      </c>
      <c r="Q558" s="194">
        <v>3</v>
      </c>
      <c r="R558" s="194">
        <v>4</v>
      </c>
      <c r="S558" s="194">
        <v>4</v>
      </c>
      <c r="T558" s="194">
        <v>4</v>
      </c>
      <c r="U558" s="195" t="s">
        <v>263</v>
      </c>
      <c r="V558" s="195"/>
      <c r="W558" s="195"/>
      <c r="X558" s="195"/>
      <c r="AD558" s="196" t="s">
        <v>1388</v>
      </c>
      <c r="AE558" s="19">
        <v>42401</v>
      </c>
      <c r="AF558" s="197" t="s">
        <v>1449</v>
      </c>
      <c r="AG558" s="197" t="s">
        <v>1450</v>
      </c>
    </row>
    <row r="559" spans="1:33" ht="15" customHeight="1" x14ac:dyDescent="0.25">
      <c r="A559" s="189" t="s">
        <v>1451</v>
      </c>
      <c r="B559" s="189" t="s">
        <v>65</v>
      </c>
      <c r="C559" s="189"/>
      <c r="D559" s="190" t="s">
        <v>48</v>
      </c>
      <c r="G559" s="197" t="s">
        <v>262</v>
      </c>
      <c r="H559" s="192" t="s">
        <v>140</v>
      </c>
      <c r="I559" s="193"/>
      <c r="J559" s="194">
        <v>4</v>
      </c>
      <c r="K559" s="194">
        <v>4</v>
      </c>
      <c r="L559" s="194">
        <v>4</v>
      </c>
      <c r="M559" s="194">
        <v>4</v>
      </c>
      <c r="N559" s="194">
        <v>4</v>
      </c>
      <c r="O559" s="194">
        <v>4</v>
      </c>
      <c r="P559" s="194">
        <v>4</v>
      </c>
      <c r="Q559" s="194">
        <v>3</v>
      </c>
      <c r="R559" s="194">
        <v>4</v>
      </c>
      <c r="S559" s="194">
        <v>4</v>
      </c>
      <c r="T559" s="194">
        <v>3</v>
      </c>
      <c r="U559" s="195" t="s">
        <v>38</v>
      </c>
      <c r="V559" s="195"/>
      <c r="W559" s="195"/>
      <c r="X559" s="195"/>
      <c r="AD559" s="196" t="s">
        <v>1388</v>
      </c>
      <c r="AE559" s="19">
        <v>42401</v>
      </c>
      <c r="AF559" s="197" t="s">
        <v>994</v>
      </c>
      <c r="AG559" s="197" t="s">
        <v>1453</v>
      </c>
    </row>
    <row r="560" spans="1:33" ht="15" customHeight="1" x14ac:dyDescent="0.25">
      <c r="A560" s="189" t="s">
        <v>1454</v>
      </c>
      <c r="B560" s="189" t="s">
        <v>65</v>
      </c>
      <c r="C560" s="189"/>
      <c r="D560" s="190" t="s">
        <v>61</v>
      </c>
      <c r="G560" s="191" t="s">
        <v>938</v>
      </c>
      <c r="H560" s="192" t="s">
        <v>149</v>
      </c>
      <c r="I560" s="193"/>
      <c r="J560" s="194">
        <v>4</v>
      </c>
      <c r="K560" s="194">
        <v>4</v>
      </c>
      <c r="L560" s="194">
        <v>4</v>
      </c>
      <c r="M560" s="194">
        <v>4</v>
      </c>
      <c r="N560" s="194">
        <v>4</v>
      </c>
      <c r="O560" s="194">
        <v>4</v>
      </c>
      <c r="P560" s="194">
        <v>5</v>
      </c>
      <c r="Q560" s="194">
        <v>4</v>
      </c>
      <c r="R560" s="194">
        <v>4</v>
      </c>
      <c r="S560" s="194">
        <v>3</v>
      </c>
      <c r="T560" s="194">
        <v>4</v>
      </c>
      <c r="U560" s="195" t="s">
        <v>38</v>
      </c>
      <c r="V560" s="195"/>
      <c r="W560" s="195"/>
      <c r="X560" s="195"/>
      <c r="AD560" s="196" t="s">
        <v>1388</v>
      </c>
      <c r="AE560" s="19">
        <v>42401</v>
      </c>
      <c r="AF560" s="197" t="s">
        <v>1456</v>
      </c>
      <c r="AG560" s="197"/>
    </row>
    <row r="561" spans="1:33" ht="15" customHeight="1" x14ac:dyDescent="0.25">
      <c r="A561" s="189" t="s">
        <v>1457</v>
      </c>
      <c r="B561" s="189" t="s">
        <v>68</v>
      </c>
      <c r="C561" s="189"/>
      <c r="D561" s="190" t="s">
        <v>42</v>
      </c>
      <c r="G561" s="191" t="s">
        <v>1438</v>
      </c>
      <c r="H561" s="192" t="s">
        <v>126</v>
      </c>
      <c r="I561" s="193"/>
      <c r="J561" s="194">
        <v>5</v>
      </c>
      <c r="K561" s="194">
        <v>5</v>
      </c>
      <c r="L561" s="194">
        <v>4</v>
      </c>
      <c r="M561" s="194">
        <v>5</v>
      </c>
      <c r="N561" s="194">
        <v>5</v>
      </c>
      <c r="O561" s="194">
        <v>5</v>
      </c>
      <c r="P561" s="194">
        <v>5</v>
      </c>
      <c r="Q561" s="194">
        <v>5</v>
      </c>
      <c r="R561" s="194">
        <v>5</v>
      </c>
      <c r="S561" s="194">
        <v>4</v>
      </c>
      <c r="T561" s="194">
        <v>1</v>
      </c>
      <c r="U561" s="195" t="s">
        <v>38</v>
      </c>
      <c r="V561" s="195"/>
      <c r="W561" s="195"/>
      <c r="X561" s="195"/>
      <c r="AD561" s="196" t="s">
        <v>1459</v>
      </c>
      <c r="AE561" s="19">
        <v>42401</v>
      </c>
      <c r="AF561" s="197" t="s">
        <v>1458</v>
      </c>
      <c r="AG561" s="197"/>
    </row>
    <row r="562" spans="1:33" ht="15" customHeight="1" x14ac:dyDescent="0.25">
      <c r="A562" s="189" t="s">
        <v>1460</v>
      </c>
      <c r="B562" s="189" t="s">
        <v>41</v>
      </c>
      <c r="C562" s="189"/>
      <c r="D562" s="190" t="s">
        <v>31</v>
      </c>
      <c r="G562" s="191" t="s">
        <v>1642</v>
      </c>
      <c r="H562" s="192" t="s">
        <v>126</v>
      </c>
      <c r="I562" s="193"/>
      <c r="J562" s="194">
        <v>5</v>
      </c>
      <c r="K562" s="194">
        <v>5</v>
      </c>
      <c r="L562" s="194">
        <v>5</v>
      </c>
      <c r="M562" s="194">
        <v>5</v>
      </c>
      <c r="N562" s="194">
        <v>5</v>
      </c>
      <c r="O562" s="194">
        <v>5</v>
      </c>
      <c r="P562" s="194">
        <v>5</v>
      </c>
      <c r="Q562" s="194">
        <v>4</v>
      </c>
      <c r="R562" s="194">
        <v>5</v>
      </c>
      <c r="S562" s="194">
        <v>5</v>
      </c>
      <c r="T562" s="194">
        <v>5</v>
      </c>
      <c r="U562" s="195" t="s">
        <v>38</v>
      </c>
      <c r="V562" s="195"/>
      <c r="W562" s="195"/>
      <c r="X562" s="195"/>
      <c r="AD562" s="196" t="s">
        <v>1459</v>
      </c>
      <c r="AE562" s="19">
        <v>42401</v>
      </c>
      <c r="AF562" s="197" t="s">
        <v>1462</v>
      </c>
      <c r="AG562" s="197" t="s">
        <v>1463</v>
      </c>
    </row>
    <row r="563" spans="1:33" ht="15" customHeight="1" x14ac:dyDescent="0.25">
      <c r="A563" s="189" t="s">
        <v>1464</v>
      </c>
      <c r="B563" s="189" t="s">
        <v>73</v>
      </c>
      <c r="C563" s="189" t="s">
        <v>792</v>
      </c>
      <c r="D563" s="190" t="s">
        <v>48</v>
      </c>
      <c r="G563" s="191" t="s">
        <v>1643</v>
      </c>
      <c r="H563" s="192" t="s">
        <v>73</v>
      </c>
      <c r="I563" s="193" t="s">
        <v>792</v>
      </c>
      <c r="J563" s="194">
        <v>3</v>
      </c>
      <c r="K563" s="194">
        <v>3</v>
      </c>
      <c r="L563" s="194">
        <v>3</v>
      </c>
      <c r="M563" s="194">
        <v>3</v>
      </c>
      <c r="N563" s="194">
        <v>3</v>
      </c>
      <c r="O563" s="194">
        <v>3</v>
      </c>
      <c r="P563" s="194">
        <v>3</v>
      </c>
      <c r="Q563" s="194">
        <v>3</v>
      </c>
      <c r="R563" s="194">
        <v>3</v>
      </c>
      <c r="S563" s="194">
        <v>3</v>
      </c>
      <c r="T563" s="194">
        <v>3</v>
      </c>
      <c r="U563" s="195" t="s">
        <v>263</v>
      </c>
      <c r="V563" s="195"/>
      <c r="W563" s="195"/>
      <c r="X563" s="195"/>
      <c r="AD563" s="196" t="s">
        <v>1459</v>
      </c>
      <c r="AE563" s="19">
        <v>42401</v>
      </c>
      <c r="AF563" s="197" t="s">
        <v>1465</v>
      </c>
      <c r="AG563" s="197" t="s">
        <v>994</v>
      </c>
    </row>
    <row r="564" spans="1:33" ht="15" customHeight="1" x14ac:dyDescent="0.25">
      <c r="A564" s="189" t="s">
        <v>1466</v>
      </c>
      <c r="B564" s="189" t="s">
        <v>65</v>
      </c>
      <c r="C564" s="189"/>
      <c r="D564" s="190" t="s">
        <v>75</v>
      </c>
      <c r="G564" s="197" t="s">
        <v>589</v>
      </c>
      <c r="H564" s="192" t="s">
        <v>132</v>
      </c>
      <c r="I564" s="193"/>
      <c r="J564" s="194">
        <v>4</v>
      </c>
      <c r="K564" s="194">
        <v>4</v>
      </c>
      <c r="L564" s="194">
        <v>3</v>
      </c>
      <c r="M564" s="194">
        <v>4</v>
      </c>
      <c r="N564" s="194">
        <v>4</v>
      </c>
      <c r="O564" s="194">
        <v>3</v>
      </c>
      <c r="P564" s="194">
        <v>4</v>
      </c>
      <c r="Q564" s="194">
        <v>4</v>
      </c>
      <c r="R564" s="194">
        <v>3</v>
      </c>
      <c r="S564" s="194">
        <v>3</v>
      </c>
      <c r="T564" s="194">
        <v>3</v>
      </c>
      <c r="U564" s="195" t="s">
        <v>38</v>
      </c>
      <c r="V564" s="195"/>
      <c r="W564" s="195"/>
      <c r="X564" s="195"/>
      <c r="AD564" s="196" t="s">
        <v>1459</v>
      </c>
      <c r="AE564" s="19">
        <v>42401</v>
      </c>
      <c r="AF564" s="197" t="s">
        <v>1468</v>
      </c>
      <c r="AG564" s="197" t="s">
        <v>1469</v>
      </c>
    </row>
    <row r="565" spans="1:33" ht="15" customHeight="1" x14ac:dyDescent="0.25">
      <c r="A565" s="189" t="s">
        <v>1470</v>
      </c>
      <c r="B565" s="189" t="s">
        <v>73</v>
      </c>
      <c r="C565" s="189" t="s">
        <v>1471</v>
      </c>
      <c r="D565" s="190" t="s">
        <v>48</v>
      </c>
      <c r="G565" s="191" t="s">
        <v>1644</v>
      </c>
      <c r="H565" s="192" t="s">
        <v>149</v>
      </c>
      <c r="I565" s="193"/>
      <c r="J565" s="194">
        <v>4</v>
      </c>
      <c r="K565" s="194">
        <v>4</v>
      </c>
      <c r="L565" s="194">
        <v>4</v>
      </c>
      <c r="M565" s="194">
        <v>4</v>
      </c>
      <c r="N565" s="194">
        <v>4</v>
      </c>
      <c r="O565" s="194">
        <v>5</v>
      </c>
      <c r="P565" s="194">
        <v>5</v>
      </c>
      <c r="Q565" s="194">
        <v>4</v>
      </c>
      <c r="R565" s="194">
        <v>5</v>
      </c>
      <c r="S565" s="194">
        <v>5</v>
      </c>
      <c r="T565" s="194">
        <v>4</v>
      </c>
      <c r="U565" s="195" t="s">
        <v>38</v>
      </c>
      <c r="V565" s="195"/>
      <c r="W565" s="195"/>
      <c r="X565" s="195"/>
      <c r="AD565" s="196" t="s">
        <v>1459</v>
      </c>
      <c r="AE565" s="19">
        <v>42401</v>
      </c>
      <c r="AF565" s="197" t="s">
        <v>1473</v>
      </c>
      <c r="AG565" s="197"/>
    </row>
    <row r="566" spans="1:33" ht="15" customHeight="1" x14ac:dyDescent="0.25">
      <c r="A566" s="189" t="s">
        <v>1474</v>
      </c>
      <c r="B566" s="189" t="s">
        <v>109</v>
      </c>
      <c r="C566" s="189"/>
      <c r="D566" s="190" t="s">
        <v>42</v>
      </c>
      <c r="G566" s="191" t="s">
        <v>1475</v>
      </c>
      <c r="H566" s="192" t="s">
        <v>126</v>
      </c>
      <c r="I566" s="193"/>
      <c r="J566" s="194">
        <v>3</v>
      </c>
      <c r="K566" s="194">
        <v>4</v>
      </c>
      <c r="L566" s="194">
        <v>4</v>
      </c>
      <c r="M566" s="194">
        <v>4</v>
      </c>
      <c r="N566" s="194">
        <v>4</v>
      </c>
      <c r="O566" s="194">
        <v>3</v>
      </c>
      <c r="P566" s="194">
        <v>4</v>
      </c>
      <c r="Q566" s="194">
        <v>3</v>
      </c>
      <c r="R566" s="194">
        <v>4</v>
      </c>
      <c r="S566" s="194">
        <v>3</v>
      </c>
      <c r="T566" s="194">
        <v>4</v>
      </c>
      <c r="U566" s="195" t="s">
        <v>38</v>
      </c>
      <c r="V566" s="195"/>
      <c r="W566" s="195"/>
      <c r="X566" s="195"/>
      <c r="AD566" s="196" t="s">
        <v>1459</v>
      </c>
      <c r="AE566" s="19">
        <v>42401</v>
      </c>
      <c r="AF566" s="197" t="s">
        <v>1476</v>
      </c>
      <c r="AG566" s="197" t="s">
        <v>1477</v>
      </c>
    </row>
    <row r="567" spans="1:33" ht="15" customHeight="1" x14ac:dyDescent="0.25">
      <c r="A567" s="189" t="s">
        <v>1478</v>
      </c>
      <c r="B567" s="189" t="s">
        <v>41</v>
      </c>
      <c r="C567" s="189"/>
      <c r="D567" s="190" t="s">
        <v>31</v>
      </c>
      <c r="G567" s="130" t="s">
        <v>616</v>
      </c>
      <c r="H567" s="192" t="s">
        <v>149</v>
      </c>
      <c r="I567" s="193"/>
      <c r="J567" s="194">
        <v>5</v>
      </c>
      <c r="K567" s="194">
        <v>5</v>
      </c>
      <c r="L567" s="194">
        <v>4</v>
      </c>
      <c r="M567" s="194">
        <v>4</v>
      </c>
      <c r="N567" s="194">
        <v>4</v>
      </c>
      <c r="O567" s="194">
        <v>5</v>
      </c>
      <c r="P567" s="194">
        <v>5</v>
      </c>
      <c r="Q567" s="194">
        <v>4</v>
      </c>
      <c r="R567" s="194">
        <v>5</v>
      </c>
      <c r="S567" s="194">
        <v>4</v>
      </c>
      <c r="T567" s="194">
        <v>1</v>
      </c>
      <c r="U567" s="195" t="s">
        <v>38</v>
      </c>
      <c r="V567" s="195"/>
      <c r="W567" s="195"/>
      <c r="X567" s="195"/>
      <c r="AD567" s="196" t="s">
        <v>1459</v>
      </c>
      <c r="AE567" s="19">
        <v>42401</v>
      </c>
      <c r="AF567" s="197" t="s">
        <v>1480</v>
      </c>
      <c r="AG567" s="197" t="s">
        <v>1481</v>
      </c>
    </row>
    <row r="568" spans="1:33" ht="15" customHeight="1" x14ac:dyDescent="0.25">
      <c r="A568" s="189" t="s">
        <v>1482</v>
      </c>
      <c r="B568" s="189" t="s">
        <v>41</v>
      </c>
      <c r="C568" s="189"/>
      <c r="D568" s="190" t="s">
        <v>42</v>
      </c>
      <c r="G568" s="191" t="s">
        <v>1483</v>
      </c>
      <c r="H568" s="192" t="s">
        <v>132</v>
      </c>
      <c r="I568" s="193"/>
      <c r="J568" s="194">
        <v>5</v>
      </c>
      <c r="K568" s="194">
        <v>5</v>
      </c>
      <c r="L568" s="194">
        <v>5</v>
      </c>
      <c r="M568" s="194">
        <v>3</v>
      </c>
      <c r="N568" s="194">
        <v>5</v>
      </c>
      <c r="O568" s="194">
        <v>5</v>
      </c>
      <c r="P568" s="194">
        <v>5</v>
      </c>
      <c r="Q568" s="194">
        <v>5</v>
      </c>
      <c r="R568" s="194">
        <v>4</v>
      </c>
      <c r="S568" s="194">
        <v>4</v>
      </c>
      <c r="T568" s="194">
        <v>4</v>
      </c>
      <c r="U568" s="195" t="s">
        <v>38</v>
      </c>
      <c r="V568" s="195"/>
      <c r="W568" s="195"/>
      <c r="X568" s="195"/>
      <c r="AD568" s="196" t="s">
        <v>1486</v>
      </c>
      <c r="AE568" s="19">
        <v>42401</v>
      </c>
      <c r="AF568" s="197" t="s">
        <v>1484</v>
      </c>
      <c r="AG568" s="197" t="s">
        <v>1485</v>
      </c>
    </row>
    <row r="569" spans="1:33" ht="15" customHeight="1" x14ac:dyDescent="0.25">
      <c r="A569" s="189" t="s">
        <v>1487</v>
      </c>
      <c r="B569" s="189" t="s">
        <v>68</v>
      </c>
      <c r="C569" s="189"/>
      <c r="D569" s="190" t="s">
        <v>48</v>
      </c>
      <c r="G569" s="197" t="s">
        <v>134</v>
      </c>
      <c r="H569" s="192" t="s">
        <v>140</v>
      </c>
      <c r="I569" s="193"/>
      <c r="J569" s="194">
        <v>4</v>
      </c>
      <c r="K569" s="194">
        <v>4</v>
      </c>
      <c r="L569" s="194">
        <v>4</v>
      </c>
      <c r="M569" s="194">
        <v>5</v>
      </c>
      <c r="N569" s="194">
        <v>4</v>
      </c>
      <c r="O569" s="194">
        <v>4</v>
      </c>
      <c r="P569" s="194">
        <v>4</v>
      </c>
      <c r="Q569" s="194">
        <v>4</v>
      </c>
      <c r="R569" s="194">
        <v>4</v>
      </c>
      <c r="S569" s="194">
        <v>4</v>
      </c>
      <c r="T569" s="194">
        <v>4</v>
      </c>
      <c r="U569" s="195" t="s">
        <v>38</v>
      </c>
      <c r="V569" s="195"/>
      <c r="W569" s="195"/>
      <c r="X569" s="195"/>
      <c r="AD569" s="196" t="s">
        <v>1486</v>
      </c>
      <c r="AE569" s="19">
        <v>42401</v>
      </c>
      <c r="AF569" s="197" t="s">
        <v>1488</v>
      </c>
      <c r="AG569" s="197" t="s">
        <v>1309</v>
      </c>
    </row>
    <row r="570" spans="1:33" ht="15" customHeight="1" x14ac:dyDescent="0.25">
      <c r="A570" s="189" t="s">
        <v>1489</v>
      </c>
      <c r="B570" s="189" t="s">
        <v>41</v>
      </c>
      <c r="C570" s="189"/>
      <c r="D570" s="190" t="s">
        <v>31</v>
      </c>
      <c r="G570" s="208" t="s">
        <v>260</v>
      </c>
      <c r="H570" s="192" t="s">
        <v>135</v>
      </c>
      <c r="I570" s="193"/>
      <c r="J570" s="194">
        <v>5</v>
      </c>
      <c r="K570" s="194">
        <v>4</v>
      </c>
      <c r="L570" s="194">
        <v>4</v>
      </c>
      <c r="M570" s="194">
        <v>4</v>
      </c>
      <c r="N570" s="194">
        <v>4</v>
      </c>
      <c r="O570" s="194">
        <v>4</v>
      </c>
      <c r="P570" s="194">
        <v>4</v>
      </c>
      <c r="Q570" s="194">
        <v>4</v>
      </c>
      <c r="R570" s="194">
        <v>4</v>
      </c>
      <c r="S570" s="194">
        <v>4</v>
      </c>
      <c r="T570" s="194">
        <v>4</v>
      </c>
      <c r="U570" s="195" t="s">
        <v>38</v>
      </c>
      <c r="V570" s="195"/>
      <c r="W570" s="195"/>
      <c r="X570" s="195"/>
      <c r="AD570" s="196" t="s">
        <v>1492</v>
      </c>
      <c r="AE570" s="19">
        <v>42401</v>
      </c>
      <c r="AF570" s="197" t="s">
        <v>1490</v>
      </c>
      <c r="AG570" s="197" t="s">
        <v>1491</v>
      </c>
    </row>
    <row r="571" spans="1:33" ht="15" customHeight="1" x14ac:dyDescent="0.25">
      <c r="A571" s="189" t="s">
        <v>1493</v>
      </c>
      <c r="B571" s="189" t="s">
        <v>47</v>
      </c>
      <c r="C571" s="189"/>
      <c r="D571" s="190" t="s">
        <v>31</v>
      </c>
      <c r="G571" s="197" t="s">
        <v>607</v>
      </c>
      <c r="H571" s="192" t="s">
        <v>129</v>
      </c>
      <c r="I571" s="193"/>
      <c r="J571" s="194">
        <v>4</v>
      </c>
      <c r="K571" s="194">
        <v>4</v>
      </c>
      <c r="L571" s="194">
        <v>3</v>
      </c>
      <c r="M571" s="194">
        <v>4</v>
      </c>
      <c r="N571" s="194">
        <v>5</v>
      </c>
      <c r="O571" s="194">
        <v>4</v>
      </c>
      <c r="P571" s="194">
        <v>5</v>
      </c>
      <c r="Q571" s="194">
        <v>5</v>
      </c>
      <c r="R571" s="194">
        <v>4</v>
      </c>
      <c r="S571" s="194">
        <v>2</v>
      </c>
      <c r="T571" s="194">
        <v>4</v>
      </c>
      <c r="U571" s="195" t="s">
        <v>38</v>
      </c>
      <c r="V571" s="195"/>
      <c r="W571" s="195"/>
      <c r="X571" s="195"/>
      <c r="AD571" s="196" t="s">
        <v>1492</v>
      </c>
      <c r="AE571" s="19">
        <v>42401</v>
      </c>
      <c r="AF571" s="197" t="s">
        <v>1495</v>
      </c>
      <c r="AG571" s="197" t="s">
        <v>1496</v>
      </c>
    </row>
    <row r="572" spans="1:33" ht="15" customHeight="1" x14ac:dyDescent="0.25">
      <c r="A572" s="189" t="s">
        <v>1497</v>
      </c>
      <c r="B572" s="189" t="s">
        <v>65</v>
      </c>
      <c r="C572" s="189"/>
      <c r="D572" s="190" t="s">
        <v>31</v>
      </c>
      <c r="G572" s="131" t="s">
        <v>613</v>
      </c>
      <c r="H572" s="192" t="s">
        <v>140</v>
      </c>
      <c r="I572" s="193"/>
      <c r="J572" s="194">
        <v>5</v>
      </c>
      <c r="K572" s="194">
        <v>5</v>
      </c>
      <c r="L572" s="194">
        <v>4</v>
      </c>
      <c r="M572" s="194">
        <v>5</v>
      </c>
      <c r="N572" s="194">
        <v>5</v>
      </c>
      <c r="O572" s="194">
        <v>5</v>
      </c>
      <c r="P572" s="194">
        <v>5</v>
      </c>
      <c r="Q572" s="194">
        <v>5</v>
      </c>
      <c r="R572" s="194">
        <v>5</v>
      </c>
      <c r="S572" s="194">
        <v>4</v>
      </c>
      <c r="T572" s="194">
        <v>5</v>
      </c>
      <c r="U572" s="195" t="s">
        <v>38</v>
      </c>
      <c r="V572" s="195"/>
      <c r="W572" s="195"/>
      <c r="X572" s="195"/>
      <c r="AD572" s="196" t="s">
        <v>1492</v>
      </c>
      <c r="AE572" s="19">
        <v>42401</v>
      </c>
      <c r="AF572" s="197" t="s">
        <v>1499</v>
      </c>
      <c r="AG572" s="197" t="s">
        <v>976</v>
      </c>
    </row>
    <row r="573" spans="1:33" ht="15" customHeight="1" x14ac:dyDescent="0.25">
      <c r="A573" s="189" t="s">
        <v>1500</v>
      </c>
      <c r="B573" s="189" t="s">
        <v>56</v>
      </c>
      <c r="C573" s="189"/>
      <c r="D573" s="190" t="s">
        <v>42</v>
      </c>
      <c r="G573" s="191" t="s">
        <v>1501</v>
      </c>
      <c r="H573" s="192" t="s">
        <v>132</v>
      </c>
      <c r="I573" s="193"/>
      <c r="J573" s="194">
        <v>4</v>
      </c>
      <c r="K573" s="194">
        <v>5</v>
      </c>
      <c r="L573" s="194">
        <v>5</v>
      </c>
      <c r="M573" s="194">
        <v>3</v>
      </c>
      <c r="N573" s="194">
        <v>5</v>
      </c>
      <c r="O573" s="194">
        <v>4</v>
      </c>
      <c r="P573" s="194">
        <v>4</v>
      </c>
      <c r="Q573" s="194">
        <v>5</v>
      </c>
      <c r="R573" s="194">
        <v>4</v>
      </c>
      <c r="S573" s="194">
        <v>4</v>
      </c>
      <c r="T573" s="194">
        <v>5</v>
      </c>
      <c r="U573" s="195" t="s">
        <v>38</v>
      </c>
      <c r="V573" s="195"/>
      <c r="W573" s="195"/>
      <c r="X573" s="195"/>
      <c r="AD573" s="196" t="s">
        <v>1503</v>
      </c>
      <c r="AE573" s="19">
        <v>42401</v>
      </c>
      <c r="AF573" s="197" t="s">
        <v>1502</v>
      </c>
      <c r="AG573" s="197" t="s">
        <v>1309</v>
      </c>
    </row>
    <row r="574" spans="1:33" ht="15" customHeight="1" x14ac:dyDescent="0.25">
      <c r="A574" s="189" t="s">
        <v>1504</v>
      </c>
      <c r="B574" s="189" t="s">
        <v>56</v>
      </c>
      <c r="C574" s="189"/>
      <c r="D574" s="190" t="s">
        <v>31</v>
      </c>
      <c r="G574" s="197" t="s">
        <v>609</v>
      </c>
      <c r="H574" s="192" t="s">
        <v>135</v>
      </c>
      <c r="I574" s="193"/>
      <c r="J574" s="194">
        <v>4</v>
      </c>
      <c r="K574" s="194">
        <v>5</v>
      </c>
      <c r="L574" s="194">
        <v>4</v>
      </c>
      <c r="M574" s="194">
        <v>4</v>
      </c>
      <c r="N574" s="194">
        <v>4</v>
      </c>
      <c r="O574" s="194">
        <v>5</v>
      </c>
      <c r="P574" s="194">
        <v>5</v>
      </c>
      <c r="Q574" s="194">
        <v>5</v>
      </c>
      <c r="R574" s="194">
        <v>4</v>
      </c>
      <c r="S574" s="194">
        <v>3</v>
      </c>
      <c r="T574" s="194">
        <v>4</v>
      </c>
      <c r="U574" s="195" t="s">
        <v>38</v>
      </c>
      <c r="V574" s="195"/>
      <c r="W574" s="195"/>
      <c r="X574" s="195"/>
      <c r="AD574" s="196" t="s">
        <v>1507</v>
      </c>
      <c r="AE574" s="19">
        <v>42401</v>
      </c>
      <c r="AF574" s="197" t="s">
        <v>1506</v>
      </c>
      <c r="AG574" s="197"/>
    </row>
    <row r="575" spans="1:33" ht="15" customHeight="1" x14ac:dyDescent="0.25">
      <c r="A575" s="189" t="s">
        <v>1508</v>
      </c>
      <c r="B575" s="189" t="s">
        <v>41</v>
      </c>
      <c r="C575" s="189"/>
      <c r="D575" s="190" t="s">
        <v>81</v>
      </c>
      <c r="G575" s="197" t="s">
        <v>81</v>
      </c>
      <c r="H575" s="192" t="s">
        <v>132</v>
      </c>
      <c r="I575" s="193"/>
      <c r="J575" s="194">
        <v>5</v>
      </c>
      <c r="K575" s="194">
        <v>5</v>
      </c>
      <c r="L575" s="194">
        <v>4</v>
      </c>
      <c r="M575" s="194">
        <v>4</v>
      </c>
      <c r="N575" s="194">
        <v>5</v>
      </c>
      <c r="O575" s="194">
        <v>5</v>
      </c>
      <c r="P575" s="194">
        <v>5</v>
      </c>
      <c r="Q575" s="194">
        <v>5</v>
      </c>
      <c r="R575" s="194">
        <v>4</v>
      </c>
      <c r="S575" s="194">
        <v>4</v>
      </c>
      <c r="T575" s="194">
        <v>5</v>
      </c>
      <c r="U575" s="195" t="s">
        <v>38</v>
      </c>
      <c r="V575" s="195"/>
      <c r="W575" s="195"/>
      <c r="X575" s="195"/>
      <c r="AD575" s="196" t="s">
        <v>1507</v>
      </c>
      <c r="AE575" s="19">
        <v>42401</v>
      </c>
      <c r="AF575" s="197" t="s">
        <v>1510</v>
      </c>
      <c r="AG575" s="197" t="s">
        <v>1511</v>
      </c>
    </row>
    <row r="576" spans="1:33" ht="15" customHeight="1" x14ac:dyDescent="0.25">
      <c r="A576" s="189" t="s">
        <v>1512</v>
      </c>
      <c r="B576" s="189" t="s">
        <v>68</v>
      </c>
      <c r="C576" s="189"/>
      <c r="D576" s="190" t="s">
        <v>42</v>
      </c>
      <c r="G576" s="191" t="s">
        <v>1513</v>
      </c>
      <c r="H576" s="192" t="s">
        <v>149</v>
      </c>
      <c r="I576" s="193"/>
      <c r="J576" s="194">
        <v>5</v>
      </c>
      <c r="K576" s="194">
        <v>5</v>
      </c>
      <c r="L576" s="194">
        <v>5</v>
      </c>
      <c r="M576" s="194">
        <v>3</v>
      </c>
      <c r="N576" s="194">
        <v>5</v>
      </c>
      <c r="O576" s="194">
        <v>5</v>
      </c>
      <c r="P576" s="194">
        <v>5</v>
      </c>
      <c r="Q576" s="194">
        <v>5</v>
      </c>
      <c r="R576" s="194">
        <v>5</v>
      </c>
      <c r="S576" s="194">
        <v>4</v>
      </c>
      <c r="T576" s="194">
        <v>4</v>
      </c>
      <c r="U576" s="195" t="s">
        <v>38</v>
      </c>
      <c r="V576" s="195"/>
      <c r="W576" s="195"/>
      <c r="X576" s="195"/>
      <c r="AD576" s="196" t="s">
        <v>1507</v>
      </c>
      <c r="AE576" s="19">
        <v>42401</v>
      </c>
      <c r="AF576" s="197" t="s">
        <v>1514</v>
      </c>
      <c r="AG576" s="197" t="s">
        <v>1174</v>
      </c>
    </row>
    <row r="577" spans="1:33" ht="15" customHeight="1" x14ac:dyDescent="0.25">
      <c r="A577" s="189" t="s">
        <v>1515</v>
      </c>
      <c r="B577" s="189" t="s">
        <v>65</v>
      </c>
      <c r="C577" s="189"/>
      <c r="D577" s="190" t="s">
        <v>75</v>
      </c>
      <c r="G577" s="191" t="s">
        <v>588</v>
      </c>
      <c r="H577" s="192" t="s">
        <v>140</v>
      </c>
      <c r="I577" s="193"/>
      <c r="J577" s="194">
        <v>4</v>
      </c>
      <c r="K577" s="194">
        <v>4</v>
      </c>
      <c r="L577" s="194">
        <v>5</v>
      </c>
      <c r="M577" s="194">
        <v>5</v>
      </c>
      <c r="N577" s="194">
        <v>4</v>
      </c>
      <c r="O577" s="194">
        <v>4</v>
      </c>
      <c r="P577" s="194">
        <v>5</v>
      </c>
      <c r="Q577" s="194">
        <v>4</v>
      </c>
      <c r="R577" s="194">
        <v>5</v>
      </c>
      <c r="S577" s="194">
        <v>4</v>
      </c>
      <c r="T577" s="194">
        <v>5</v>
      </c>
      <c r="U577" s="195" t="s">
        <v>38</v>
      </c>
      <c r="V577" s="195"/>
      <c r="W577" s="195"/>
      <c r="X577" s="195"/>
      <c r="AD577" s="196" t="s">
        <v>1519</v>
      </c>
      <c r="AE577" s="19">
        <v>42401</v>
      </c>
      <c r="AF577" s="197" t="s">
        <v>1517</v>
      </c>
      <c r="AG577" s="197" t="s">
        <v>1518</v>
      </c>
    </row>
    <row r="578" spans="1:33" ht="15" customHeight="1" x14ac:dyDescent="0.25">
      <c r="A578" s="189" t="s">
        <v>1520</v>
      </c>
      <c r="B578" s="189" t="s">
        <v>789</v>
      </c>
      <c r="C578" s="189"/>
      <c r="D578" s="190" t="s">
        <v>48</v>
      </c>
      <c r="G578" s="191" t="s">
        <v>1521</v>
      </c>
      <c r="H578" s="192" t="s">
        <v>126</v>
      </c>
      <c r="I578" s="193"/>
      <c r="J578" s="194">
        <v>3</v>
      </c>
      <c r="K578" s="194">
        <v>4</v>
      </c>
      <c r="L578" s="194">
        <v>3</v>
      </c>
      <c r="M578" s="194">
        <v>4</v>
      </c>
      <c r="N578" s="194">
        <v>4</v>
      </c>
      <c r="O578" s="194">
        <v>4</v>
      </c>
      <c r="P578" s="194">
        <v>4</v>
      </c>
      <c r="Q578" s="194">
        <v>4</v>
      </c>
      <c r="R578" s="194">
        <v>3</v>
      </c>
      <c r="S578" s="194">
        <v>4</v>
      </c>
      <c r="T578" s="194">
        <v>3</v>
      </c>
      <c r="U578" s="195" t="s">
        <v>38</v>
      </c>
      <c r="V578" s="195"/>
      <c r="W578" s="195"/>
      <c r="X578" s="195"/>
      <c r="AD578" s="196" t="s">
        <v>1519</v>
      </c>
      <c r="AE578" s="19">
        <v>42401</v>
      </c>
      <c r="AF578" s="197" t="s">
        <v>1522</v>
      </c>
      <c r="AG578" s="197" t="s">
        <v>1523</v>
      </c>
    </row>
    <row r="579" spans="1:33" ht="15" customHeight="1" x14ac:dyDescent="0.25">
      <c r="A579" s="189" t="s">
        <v>1524</v>
      </c>
      <c r="B579" s="189" t="s">
        <v>68</v>
      </c>
      <c r="C579" s="189"/>
      <c r="D579" s="190" t="s">
        <v>103</v>
      </c>
      <c r="G579" s="197" t="s">
        <v>594</v>
      </c>
      <c r="H579" s="192" t="s">
        <v>135</v>
      </c>
      <c r="I579" s="193"/>
      <c r="J579" s="194">
        <v>5</v>
      </c>
      <c r="K579" s="194">
        <v>5</v>
      </c>
      <c r="L579" s="194">
        <v>5</v>
      </c>
      <c r="M579" s="194">
        <v>4</v>
      </c>
      <c r="N579" s="194">
        <v>5</v>
      </c>
      <c r="O579" s="194">
        <v>5</v>
      </c>
      <c r="P579" s="194">
        <v>5</v>
      </c>
      <c r="Q579" s="194">
        <v>4</v>
      </c>
      <c r="R579" s="194">
        <v>4</v>
      </c>
      <c r="S579" s="194">
        <v>2</v>
      </c>
      <c r="T579" s="194">
        <v>5</v>
      </c>
      <c r="U579" s="195" t="s">
        <v>38</v>
      </c>
      <c r="V579" s="195"/>
      <c r="W579" s="195"/>
      <c r="X579" s="195"/>
      <c r="AD579" s="196" t="s">
        <v>1528</v>
      </c>
      <c r="AE579" s="19">
        <v>42401</v>
      </c>
      <c r="AF579" s="197" t="s">
        <v>1526</v>
      </c>
      <c r="AG579" s="197" t="s">
        <v>1527</v>
      </c>
    </row>
    <row r="580" spans="1:33" ht="15" customHeight="1" x14ac:dyDescent="0.25">
      <c r="A580" s="189" t="s">
        <v>1529</v>
      </c>
      <c r="B580" s="189" t="s">
        <v>41</v>
      </c>
      <c r="C580" s="189"/>
      <c r="D580" s="190" t="s">
        <v>31</v>
      </c>
      <c r="G580" s="197" t="s">
        <v>1017</v>
      </c>
      <c r="H580" s="192" t="s">
        <v>135</v>
      </c>
      <c r="I580" s="193"/>
      <c r="J580" s="194">
        <v>5</v>
      </c>
      <c r="K580" s="194">
        <v>4</v>
      </c>
      <c r="L580" s="194">
        <v>5</v>
      </c>
      <c r="M580" s="194">
        <v>4</v>
      </c>
      <c r="N580" s="194">
        <v>4</v>
      </c>
      <c r="O580" s="194">
        <v>4</v>
      </c>
      <c r="P580" s="194">
        <v>4</v>
      </c>
      <c r="Q580" s="194">
        <v>4</v>
      </c>
      <c r="R580" s="194">
        <v>4</v>
      </c>
      <c r="S580" s="194">
        <v>4</v>
      </c>
      <c r="T580" s="194">
        <v>4</v>
      </c>
      <c r="U580" s="195" t="s">
        <v>38</v>
      </c>
      <c r="V580" s="195"/>
      <c r="W580" s="195"/>
      <c r="X580" s="195"/>
      <c r="AD580" s="196" t="s">
        <v>1528</v>
      </c>
      <c r="AE580" s="19">
        <v>42401</v>
      </c>
      <c r="AF580" s="197" t="s">
        <v>1531</v>
      </c>
      <c r="AG580" s="197" t="s">
        <v>1532</v>
      </c>
    </row>
    <row r="581" spans="1:33" ht="15" customHeight="1" x14ac:dyDescent="0.25">
      <c r="A581" s="189" t="s">
        <v>1533</v>
      </c>
      <c r="B581" s="189" t="s">
        <v>53</v>
      </c>
      <c r="C581" s="189"/>
      <c r="D581" s="190" t="s">
        <v>48</v>
      </c>
      <c r="G581" s="197" t="s">
        <v>134</v>
      </c>
      <c r="H581" s="192" t="s">
        <v>140</v>
      </c>
      <c r="I581" s="193"/>
      <c r="J581" s="194">
        <v>4</v>
      </c>
      <c r="K581" s="194">
        <v>4</v>
      </c>
      <c r="L581" s="194">
        <v>3</v>
      </c>
      <c r="M581" s="194">
        <v>4</v>
      </c>
      <c r="N581" s="194">
        <v>3</v>
      </c>
      <c r="O581" s="194">
        <v>3</v>
      </c>
      <c r="P581" s="194">
        <v>4</v>
      </c>
      <c r="Q581" s="194">
        <v>4</v>
      </c>
      <c r="R581" s="194">
        <v>3</v>
      </c>
      <c r="S581" s="194">
        <v>1</v>
      </c>
      <c r="T581" s="194">
        <v>4</v>
      </c>
      <c r="U581" s="195" t="s">
        <v>38</v>
      </c>
      <c r="V581" s="195"/>
      <c r="W581" s="195"/>
      <c r="X581" s="195"/>
      <c r="AD581" s="196" t="s">
        <v>1528</v>
      </c>
      <c r="AE581" s="19">
        <v>42401</v>
      </c>
      <c r="AF581" s="197"/>
      <c r="AG581" s="197"/>
    </row>
    <row r="582" spans="1:33" ht="15" customHeight="1" x14ac:dyDescent="0.25">
      <c r="A582" s="189" t="s">
        <v>1534</v>
      </c>
      <c r="B582" s="189" t="s">
        <v>65</v>
      </c>
      <c r="C582" s="189"/>
      <c r="D582" s="190" t="s">
        <v>31</v>
      </c>
      <c r="G582" s="197" t="s">
        <v>152</v>
      </c>
      <c r="H582" s="192" t="s">
        <v>132</v>
      </c>
      <c r="I582" s="193"/>
      <c r="J582" s="194">
        <v>5</v>
      </c>
      <c r="K582" s="194">
        <v>4</v>
      </c>
      <c r="L582" s="194">
        <v>3</v>
      </c>
      <c r="M582" s="194">
        <v>3</v>
      </c>
      <c r="N582" s="194">
        <v>5</v>
      </c>
      <c r="O582" s="194">
        <v>4</v>
      </c>
      <c r="P582" s="194">
        <v>5</v>
      </c>
      <c r="Q582" s="194">
        <v>5</v>
      </c>
      <c r="R582" s="194">
        <v>4</v>
      </c>
      <c r="S582" s="194">
        <v>4</v>
      </c>
      <c r="T582" s="194">
        <v>4</v>
      </c>
      <c r="U582" s="195" t="s">
        <v>38</v>
      </c>
      <c r="V582" s="195"/>
      <c r="W582" s="195"/>
      <c r="X582" s="195"/>
      <c r="AD582" s="196" t="s">
        <v>1537</v>
      </c>
      <c r="AE582" s="19">
        <v>42401</v>
      </c>
      <c r="AF582" s="197" t="s">
        <v>1535</v>
      </c>
      <c r="AG582" s="197" t="s">
        <v>1536</v>
      </c>
    </row>
    <row r="583" spans="1:33" ht="15" customHeight="1" x14ac:dyDescent="0.25">
      <c r="A583" s="189" t="s">
        <v>1538</v>
      </c>
      <c r="B583" s="189" t="s">
        <v>53</v>
      </c>
      <c r="C583" s="189"/>
      <c r="D583" s="190" t="s">
        <v>103</v>
      </c>
      <c r="G583" s="191" t="s">
        <v>1752</v>
      </c>
      <c r="H583" s="192" t="s">
        <v>140</v>
      </c>
      <c r="I583" s="193"/>
      <c r="J583" s="194">
        <v>4</v>
      </c>
      <c r="K583" s="194">
        <v>4</v>
      </c>
      <c r="L583" s="194">
        <v>3</v>
      </c>
      <c r="M583" s="194">
        <v>3</v>
      </c>
      <c r="N583" s="194">
        <v>4</v>
      </c>
      <c r="O583" s="194">
        <v>3</v>
      </c>
      <c r="P583" s="194">
        <v>4</v>
      </c>
      <c r="Q583" s="194">
        <v>4</v>
      </c>
      <c r="R583" s="194">
        <v>4</v>
      </c>
      <c r="S583" s="194">
        <v>3</v>
      </c>
      <c r="T583" s="194">
        <v>3</v>
      </c>
      <c r="U583" s="195" t="s">
        <v>263</v>
      </c>
      <c r="V583" s="195"/>
      <c r="W583" s="195"/>
      <c r="X583" s="195"/>
      <c r="AD583" s="196" t="s">
        <v>1542</v>
      </c>
      <c r="AE583" s="19">
        <v>42401</v>
      </c>
      <c r="AF583" s="197" t="s">
        <v>1540</v>
      </c>
      <c r="AG583" s="197" t="s">
        <v>1541</v>
      </c>
    </row>
    <row r="584" spans="1:33" ht="15" customHeight="1" x14ac:dyDescent="0.25">
      <c r="A584" s="189" t="s">
        <v>1543</v>
      </c>
      <c r="B584" s="189" t="s">
        <v>56</v>
      </c>
      <c r="C584" s="189"/>
      <c r="D584" s="190" t="s">
        <v>42</v>
      </c>
      <c r="G584" s="191" t="s">
        <v>1501</v>
      </c>
      <c r="H584" s="192" t="s">
        <v>149</v>
      </c>
      <c r="I584" s="193"/>
      <c r="J584" s="194">
        <v>4</v>
      </c>
      <c r="K584" s="194">
        <v>4</v>
      </c>
      <c r="L584" s="194">
        <v>4</v>
      </c>
      <c r="M584" s="194">
        <v>1</v>
      </c>
      <c r="N584" s="194">
        <v>5</v>
      </c>
      <c r="O584" s="194">
        <v>5</v>
      </c>
      <c r="P584" s="194">
        <v>5</v>
      </c>
      <c r="Q584" s="194">
        <v>5</v>
      </c>
      <c r="R584" s="194">
        <v>4</v>
      </c>
      <c r="S584" s="194">
        <v>4</v>
      </c>
      <c r="T584" s="194">
        <v>4</v>
      </c>
      <c r="U584" s="195" t="s">
        <v>38</v>
      </c>
      <c r="V584" s="195"/>
      <c r="W584" s="195"/>
      <c r="X584" s="195"/>
      <c r="AD584" s="196" t="s">
        <v>1545</v>
      </c>
      <c r="AE584" s="19">
        <v>42401</v>
      </c>
      <c r="AF584" s="197" t="s">
        <v>1544</v>
      </c>
      <c r="AG584" s="197" t="s">
        <v>1485</v>
      </c>
    </row>
    <row r="585" spans="1:33" ht="15" customHeight="1" x14ac:dyDescent="0.25">
      <c r="A585" s="189" t="s">
        <v>1546</v>
      </c>
      <c r="B585" s="189" t="s">
        <v>53</v>
      </c>
      <c r="C585" s="189"/>
      <c r="D585" s="190" t="s">
        <v>31</v>
      </c>
      <c r="G585" s="191" t="s">
        <v>1754</v>
      </c>
      <c r="H585" s="192" t="s">
        <v>126</v>
      </c>
      <c r="I585" s="193"/>
      <c r="J585" s="194">
        <v>4</v>
      </c>
      <c r="K585" s="194">
        <v>5</v>
      </c>
      <c r="L585" s="194">
        <v>2</v>
      </c>
      <c r="M585" s="194">
        <v>4</v>
      </c>
      <c r="N585" s="194">
        <v>5</v>
      </c>
      <c r="O585" s="194">
        <v>4</v>
      </c>
      <c r="P585" s="194">
        <v>4</v>
      </c>
      <c r="Q585" s="194">
        <v>5</v>
      </c>
      <c r="R585" s="194">
        <v>4</v>
      </c>
      <c r="S585" s="194">
        <v>4</v>
      </c>
      <c r="T585" s="194">
        <v>4</v>
      </c>
      <c r="U585" s="195" t="s">
        <v>38</v>
      </c>
      <c r="V585" s="195"/>
      <c r="W585" s="195"/>
      <c r="X585" s="195"/>
      <c r="AD585" s="196" t="s">
        <v>1545</v>
      </c>
      <c r="AE585" s="19">
        <v>42401</v>
      </c>
      <c r="AF585" s="197" t="s">
        <v>1548</v>
      </c>
      <c r="AG585" s="197" t="s">
        <v>1549</v>
      </c>
    </row>
    <row r="586" spans="1:33" ht="15" customHeight="1" x14ac:dyDescent="0.25">
      <c r="A586" s="189" t="s">
        <v>1550</v>
      </c>
      <c r="B586" s="189" t="s">
        <v>30</v>
      </c>
      <c r="C586" s="189"/>
      <c r="D586" s="190" t="s">
        <v>48</v>
      </c>
      <c r="G586" s="197" t="s">
        <v>134</v>
      </c>
      <c r="H586" s="192" t="s">
        <v>132</v>
      </c>
      <c r="I586" s="193"/>
      <c r="J586" s="194">
        <v>4</v>
      </c>
      <c r="K586" s="194">
        <v>4</v>
      </c>
      <c r="L586" s="194">
        <v>4</v>
      </c>
      <c r="M586" s="194">
        <v>3</v>
      </c>
      <c r="N586" s="194">
        <v>5</v>
      </c>
      <c r="O586" s="194">
        <v>4</v>
      </c>
      <c r="P586" s="194">
        <v>5</v>
      </c>
      <c r="Q586" s="194">
        <v>4</v>
      </c>
      <c r="R586" s="194">
        <v>3</v>
      </c>
      <c r="S586" s="194">
        <v>4</v>
      </c>
      <c r="T586" s="194">
        <v>4</v>
      </c>
      <c r="U586" s="195" t="s">
        <v>38</v>
      </c>
      <c r="V586" s="195"/>
      <c r="W586" s="195"/>
      <c r="X586" s="195"/>
      <c r="AD586" s="196" t="s">
        <v>1545</v>
      </c>
      <c r="AE586" s="19">
        <v>42401</v>
      </c>
      <c r="AF586" s="197" t="s">
        <v>1551</v>
      </c>
      <c r="AG586" s="197" t="s">
        <v>1552</v>
      </c>
    </row>
    <row r="587" spans="1:33" ht="15" customHeight="1" x14ac:dyDescent="0.25">
      <c r="A587" s="189" t="s">
        <v>1553</v>
      </c>
      <c r="B587" s="189" t="s">
        <v>68</v>
      </c>
      <c r="C587" s="189"/>
      <c r="D587" s="190" t="s">
        <v>42</v>
      </c>
      <c r="G587" s="191" t="s">
        <v>1647</v>
      </c>
      <c r="H587" s="192" t="s">
        <v>126</v>
      </c>
      <c r="I587" s="193"/>
      <c r="J587" s="194">
        <v>5</v>
      </c>
      <c r="K587" s="194">
        <v>5</v>
      </c>
      <c r="L587" s="194">
        <v>5</v>
      </c>
      <c r="M587" s="194">
        <v>5</v>
      </c>
      <c r="N587" s="194">
        <v>5</v>
      </c>
      <c r="O587" s="194">
        <v>4</v>
      </c>
      <c r="P587" s="194">
        <v>5</v>
      </c>
      <c r="Q587" s="194">
        <v>5</v>
      </c>
      <c r="R587" s="194">
        <v>5</v>
      </c>
      <c r="S587" s="194">
        <v>4</v>
      </c>
      <c r="T587" s="194">
        <v>5</v>
      </c>
      <c r="U587" s="195" t="s">
        <v>38</v>
      </c>
      <c r="V587" s="195"/>
      <c r="W587" s="195"/>
      <c r="X587" s="195"/>
      <c r="AD587" s="196" t="s">
        <v>1557</v>
      </c>
      <c r="AE587" s="19">
        <v>42401</v>
      </c>
      <c r="AF587" s="197" t="s">
        <v>1555</v>
      </c>
      <c r="AG587" s="197" t="s">
        <v>1556</v>
      </c>
    </row>
    <row r="588" spans="1:33" ht="15" customHeight="1" x14ac:dyDescent="0.25">
      <c r="A588" s="189" t="s">
        <v>1558</v>
      </c>
      <c r="B588" s="189" t="s">
        <v>65</v>
      </c>
      <c r="C588" s="189"/>
      <c r="D588" s="190" t="s">
        <v>75</v>
      </c>
      <c r="G588" s="191" t="s">
        <v>1746</v>
      </c>
      <c r="H588" s="192" t="s">
        <v>132</v>
      </c>
      <c r="I588" s="193"/>
      <c r="J588" s="194">
        <v>4</v>
      </c>
      <c r="K588" s="194">
        <v>4</v>
      </c>
      <c r="L588" s="194">
        <v>4</v>
      </c>
      <c r="M588" s="194">
        <v>4</v>
      </c>
      <c r="N588" s="194">
        <v>4</v>
      </c>
      <c r="O588" s="194">
        <v>3</v>
      </c>
      <c r="P588" s="194">
        <v>4</v>
      </c>
      <c r="Q588" s="194">
        <v>4</v>
      </c>
      <c r="R588" s="194">
        <v>4</v>
      </c>
      <c r="S588" s="194">
        <v>2</v>
      </c>
      <c r="T588" s="194">
        <v>4</v>
      </c>
      <c r="U588" s="195" t="s">
        <v>39</v>
      </c>
      <c r="V588" s="195" t="s">
        <v>77</v>
      </c>
      <c r="W588" s="195"/>
      <c r="X588" s="195" t="s">
        <v>39</v>
      </c>
      <c r="AD588" s="196" t="s">
        <v>1562</v>
      </c>
      <c r="AE588" s="19">
        <v>42401</v>
      </c>
      <c r="AF588" s="197" t="s">
        <v>1560</v>
      </c>
      <c r="AG588" s="197" t="s">
        <v>1561</v>
      </c>
    </row>
    <row r="589" spans="1:33" ht="15" customHeight="1" x14ac:dyDescent="0.25">
      <c r="A589" s="189" t="s">
        <v>1563</v>
      </c>
      <c r="B589" s="189" t="s">
        <v>65</v>
      </c>
      <c r="C589" s="189"/>
      <c r="D589" s="190" t="s">
        <v>31</v>
      </c>
      <c r="G589" s="131" t="s">
        <v>613</v>
      </c>
      <c r="H589" s="192" t="s">
        <v>132</v>
      </c>
      <c r="I589" s="193"/>
      <c r="J589" s="194">
        <v>5</v>
      </c>
      <c r="K589" s="194">
        <v>5</v>
      </c>
      <c r="L589" s="194">
        <v>2</v>
      </c>
      <c r="M589" s="194">
        <v>5</v>
      </c>
      <c r="N589" s="194">
        <v>5</v>
      </c>
      <c r="O589" s="194">
        <v>3</v>
      </c>
      <c r="P589" s="194">
        <v>5</v>
      </c>
      <c r="Q589" s="194">
        <v>4</v>
      </c>
      <c r="R589" s="194">
        <v>5</v>
      </c>
      <c r="S589" s="194">
        <v>4</v>
      </c>
      <c r="T589" s="194">
        <v>1</v>
      </c>
      <c r="U589" s="195" t="s">
        <v>38</v>
      </c>
      <c r="V589" s="195"/>
      <c r="W589" s="195"/>
      <c r="X589" s="195"/>
      <c r="AD589" s="196" t="s">
        <v>1565</v>
      </c>
      <c r="AE589" s="19">
        <v>42401</v>
      </c>
      <c r="AF589" s="197" t="s">
        <v>1564</v>
      </c>
      <c r="AG589" s="197"/>
    </row>
    <row r="590" spans="1:33" ht="15" customHeight="1" x14ac:dyDescent="0.25">
      <c r="A590" s="189" t="s">
        <v>1566</v>
      </c>
      <c r="B590" s="189" t="s">
        <v>88</v>
      </c>
      <c r="C590" s="189"/>
      <c r="D590" s="190" t="s">
        <v>42</v>
      </c>
      <c r="G590" s="191" t="s">
        <v>1567</v>
      </c>
      <c r="H590" s="192" t="s">
        <v>132</v>
      </c>
      <c r="I590" s="193"/>
      <c r="J590" s="194">
        <v>3</v>
      </c>
      <c r="K590" s="194">
        <v>4</v>
      </c>
      <c r="L590" s="194">
        <v>3</v>
      </c>
      <c r="M590" s="194">
        <v>3</v>
      </c>
      <c r="N590" s="194">
        <v>3</v>
      </c>
      <c r="O590" s="194">
        <v>4</v>
      </c>
      <c r="P590" s="194">
        <v>4</v>
      </c>
      <c r="Q590" s="194">
        <v>5</v>
      </c>
      <c r="R590" s="194">
        <v>3</v>
      </c>
      <c r="S590" s="194">
        <v>3</v>
      </c>
      <c r="T590" s="194">
        <v>4</v>
      </c>
      <c r="U590" s="195" t="s">
        <v>39</v>
      </c>
      <c r="V590" s="195" t="s">
        <v>172</v>
      </c>
      <c r="W590" s="195"/>
      <c r="X590" s="195" t="s">
        <v>39</v>
      </c>
      <c r="AD590" s="196" t="s">
        <v>1570</v>
      </c>
      <c r="AE590" s="19">
        <v>42401</v>
      </c>
      <c r="AF590" s="197" t="s">
        <v>1568</v>
      </c>
      <c r="AG590" s="197" t="s">
        <v>1569</v>
      </c>
    </row>
    <row r="591" spans="1:33" ht="15" customHeight="1" x14ac:dyDescent="0.25">
      <c r="A591" s="189" t="s">
        <v>1571</v>
      </c>
      <c r="B591" s="189" t="s">
        <v>41</v>
      </c>
      <c r="C591" s="189"/>
      <c r="D591" s="190" t="s">
        <v>48</v>
      </c>
      <c r="G591" s="197" t="s">
        <v>158</v>
      </c>
      <c r="H591" s="192" t="s">
        <v>132</v>
      </c>
      <c r="I591" s="193"/>
      <c r="J591" s="194">
        <v>5</v>
      </c>
      <c r="K591" s="194">
        <v>5</v>
      </c>
      <c r="L591" s="194">
        <v>4</v>
      </c>
      <c r="M591" s="194">
        <v>4</v>
      </c>
      <c r="N591" s="194">
        <v>5</v>
      </c>
      <c r="O591" s="194">
        <v>4</v>
      </c>
      <c r="P591" s="194">
        <v>4</v>
      </c>
      <c r="Q591" s="194">
        <v>4</v>
      </c>
      <c r="R591" s="194">
        <v>4</v>
      </c>
      <c r="S591" s="194">
        <v>4</v>
      </c>
      <c r="T591" s="194">
        <v>4</v>
      </c>
      <c r="U591" s="195" t="s">
        <v>38</v>
      </c>
      <c r="V591" s="195"/>
      <c r="W591" s="195"/>
      <c r="X591" s="195"/>
      <c r="AD591" s="196" t="s">
        <v>1572</v>
      </c>
      <c r="AE591" s="19">
        <v>42401</v>
      </c>
      <c r="AF591" s="197"/>
      <c r="AG591" s="197"/>
    </row>
    <row r="592" spans="1:33" ht="15" customHeight="1" x14ac:dyDescent="0.25">
      <c r="A592" s="189" t="s">
        <v>1573</v>
      </c>
      <c r="B592" s="189" t="s">
        <v>154</v>
      </c>
      <c r="C592" s="189"/>
      <c r="D592" s="190" t="s">
        <v>31</v>
      </c>
      <c r="G592" s="191" t="s">
        <v>31</v>
      </c>
      <c r="H592" s="192" t="s">
        <v>132</v>
      </c>
      <c r="I592" s="193"/>
      <c r="J592" s="194">
        <v>4</v>
      </c>
      <c r="K592" s="194">
        <v>4</v>
      </c>
      <c r="L592" s="194">
        <v>3</v>
      </c>
      <c r="M592" s="194">
        <v>3</v>
      </c>
      <c r="N592" s="194">
        <v>4</v>
      </c>
      <c r="O592" s="194">
        <v>4</v>
      </c>
      <c r="P592" s="194">
        <v>4</v>
      </c>
      <c r="Q592" s="194">
        <v>4</v>
      </c>
      <c r="R592" s="194">
        <v>3</v>
      </c>
      <c r="S592" s="194">
        <v>4</v>
      </c>
      <c r="T592" s="194">
        <v>4</v>
      </c>
      <c r="U592" s="195" t="s">
        <v>38</v>
      </c>
      <c r="V592" s="195"/>
      <c r="W592" s="195"/>
      <c r="X592" s="195"/>
      <c r="AD592" s="196" t="s">
        <v>1572</v>
      </c>
      <c r="AE592" s="19">
        <v>42401</v>
      </c>
      <c r="AF592" s="197" t="s">
        <v>1575</v>
      </c>
      <c r="AG592" s="197" t="s">
        <v>1576</v>
      </c>
    </row>
    <row r="593" spans="1:33" ht="15" customHeight="1" x14ac:dyDescent="0.25">
      <c r="A593" s="189" t="s">
        <v>1577</v>
      </c>
      <c r="B593" s="189" t="s">
        <v>65</v>
      </c>
      <c r="C593" s="189"/>
      <c r="D593" s="190" t="s">
        <v>81</v>
      </c>
      <c r="G593" s="197" t="s">
        <v>262</v>
      </c>
      <c r="H593" s="192" t="s">
        <v>149</v>
      </c>
      <c r="I593" s="193"/>
      <c r="J593" s="194">
        <v>4</v>
      </c>
      <c r="K593" s="194">
        <v>4</v>
      </c>
      <c r="L593" s="194">
        <v>4</v>
      </c>
      <c r="M593" s="194">
        <v>4</v>
      </c>
      <c r="N593" s="194">
        <v>4</v>
      </c>
      <c r="O593" s="194">
        <v>4</v>
      </c>
      <c r="P593" s="194">
        <v>4</v>
      </c>
      <c r="Q593" s="194">
        <v>4</v>
      </c>
      <c r="R593" s="194">
        <v>3</v>
      </c>
      <c r="S593" s="194">
        <v>4</v>
      </c>
      <c r="T593" s="194">
        <v>4</v>
      </c>
      <c r="U593" s="195" t="s">
        <v>38</v>
      </c>
      <c r="V593" s="195"/>
      <c r="W593" s="195"/>
      <c r="X593" s="195"/>
      <c r="AD593" s="196" t="s">
        <v>1104</v>
      </c>
      <c r="AE593" s="19">
        <v>42401</v>
      </c>
      <c r="AF593" s="197" t="s">
        <v>39</v>
      </c>
      <c r="AG593" s="197" t="s">
        <v>1579</v>
      </c>
    </row>
    <row r="594" spans="1:33" ht="15" customHeight="1" x14ac:dyDescent="0.25">
      <c r="A594" s="189" t="s">
        <v>1580</v>
      </c>
      <c r="B594" s="189" t="s">
        <v>65</v>
      </c>
      <c r="C594" s="189"/>
      <c r="D594" s="190" t="s">
        <v>31</v>
      </c>
      <c r="G594" s="131" t="s">
        <v>613</v>
      </c>
      <c r="H594" s="192" t="s">
        <v>129</v>
      </c>
      <c r="I594" s="193"/>
      <c r="J594" s="194">
        <v>5</v>
      </c>
      <c r="K594" s="194">
        <v>5</v>
      </c>
      <c r="L594" s="194">
        <v>3</v>
      </c>
      <c r="M594" s="194">
        <v>5</v>
      </c>
      <c r="N594" s="194">
        <v>5</v>
      </c>
      <c r="O594" s="194">
        <v>5</v>
      </c>
      <c r="P594" s="194">
        <v>5</v>
      </c>
      <c r="Q594" s="194">
        <v>5</v>
      </c>
      <c r="R594" s="194">
        <v>5</v>
      </c>
      <c r="S594" s="194">
        <v>5</v>
      </c>
      <c r="T594" s="194">
        <v>5</v>
      </c>
      <c r="U594" s="195" t="s">
        <v>38</v>
      </c>
      <c r="V594" s="195"/>
      <c r="W594" s="195"/>
      <c r="X594" s="195"/>
      <c r="AD594" s="196" t="s">
        <v>1106</v>
      </c>
      <c r="AE594" s="19">
        <v>42401</v>
      </c>
      <c r="AF594" s="197" t="s">
        <v>1581</v>
      </c>
      <c r="AG594" s="197" t="s">
        <v>1582</v>
      </c>
    </row>
    <row r="595" spans="1:33" ht="15" customHeight="1" x14ac:dyDescent="0.25">
      <c r="A595" s="189" t="s">
        <v>1583</v>
      </c>
      <c r="B595" s="189" t="s">
        <v>65</v>
      </c>
      <c r="C595" s="189"/>
      <c r="D595" s="190" t="s">
        <v>75</v>
      </c>
      <c r="G595" s="191" t="s">
        <v>589</v>
      </c>
      <c r="H595" s="192" t="s">
        <v>126</v>
      </c>
      <c r="I595" s="193"/>
      <c r="J595" s="194">
        <v>5</v>
      </c>
      <c r="K595" s="194">
        <v>5</v>
      </c>
      <c r="L595" s="194">
        <v>3</v>
      </c>
      <c r="M595" s="194">
        <v>5</v>
      </c>
      <c r="N595" s="194">
        <v>5</v>
      </c>
      <c r="O595" s="194">
        <v>4</v>
      </c>
      <c r="P595" s="194">
        <v>5</v>
      </c>
      <c r="Q595" s="194">
        <v>5</v>
      </c>
      <c r="R595" s="194">
        <v>3</v>
      </c>
      <c r="S595" s="194">
        <v>3</v>
      </c>
      <c r="T595" s="194">
        <v>4</v>
      </c>
      <c r="U595" s="195" t="s">
        <v>38</v>
      </c>
      <c r="V595" s="195"/>
      <c r="W595" s="195"/>
      <c r="X595" s="195"/>
      <c r="AD595" s="196" t="s">
        <v>1107</v>
      </c>
      <c r="AE595" s="19">
        <v>42401</v>
      </c>
      <c r="AF595" s="197" t="s">
        <v>1584</v>
      </c>
      <c r="AG595" s="197" t="s">
        <v>1289</v>
      </c>
    </row>
    <row r="596" spans="1:33" ht="15" customHeight="1" x14ac:dyDescent="0.25">
      <c r="A596" s="189" t="s">
        <v>1585</v>
      </c>
      <c r="B596" s="189" t="s">
        <v>53</v>
      </c>
      <c r="C596" s="189"/>
      <c r="D596" s="190" t="s">
        <v>155</v>
      </c>
      <c r="G596" s="191" t="s">
        <v>156</v>
      </c>
      <c r="H596" s="192" t="s">
        <v>126</v>
      </c>
      <c r="I596" s="193"/>
      <c r="J596" s="194">
        <v>3</v>
      </c>
      <c r="K596" s="194">
        <v>3</v>
      </c>
      <c r="L596" s="194">
        <v>4</v>
      </c>
      <c r="M596" s="194">
        <v>3</v>
      </c>
      <c r="N596" s="194">
        <v>2</v>
      </c>
      <c r="O596" s="194">
        <v>3</v>
      </c>
      <c r="P596" s="194">
        <v>3</v>
      </c>
      <c r="Q596" s="194">
        <v>4</v>
      </c>
      <c r="R596" s="194">
        <v>3</v>
      </c>
      <c r="S596" s="194">
        <v>4</v>
      </c>
      <c r="T596" s="194">
        <v>3</v>
      </c>
      <c r="U596" s="195" t="s">
        <v>39</v>
      </c>
      <c r="V596" s="195" t="s">
        <v>73</v>
      </c>
      <c r="W596" s="195" t="s">
        <v>1586</v>
      </c>
      <c r="X596" s="195" t="s">
        <v>39</v>
      </c>
      <c r="AD596" s="196" t="s">
        <v>1107</v>
      </c>
      <c r="AE596" s="19">
        <v>42401</v>
      </c>
      <c r="AF596" s="197" t="s">
        <v>1587</v>
      </c>
      <c r="AG596" s="197" t="s">
        <v>1588</v>
      </c>
    </row>
    <row r="597" spans="1:33" ht="15" customHeight="1" x14ac:dyDescent="0.25">
      <c r="A597" s="189" t="s">
        <v>1589</v>
      </c>
      <c r="B597" s="189" t="s">
        <v>109</v>
      </c>
      <c r="C597" s="189" t="s">
        <v>1590</v>
      </c>
      <c r="D597" s="190" t="s">
        <v>48</v>
      </c>
      <c r="G597" s="191" t="s">
        <v>1649</v>
      </c>
      <c r="H597" s="192" t="s">
        <v>73</v>
      </c>
      <c r="I597" s="193" t="s">
        <v>381</v>
      </c>
      <c r="J597" s="194">
        <v>5</v>
      </c>
      <c r="K597" s="194">
        <v>5</v>
      </c>
      <c r="L597" s="194">
        <v>5</v>
      </c>
      <c r="M597" s="194">
        <v>3</v>
      </c>
      <c r="N597" s="194">
        <v>5</v>
      </c>
      <c r="O597" s="194">
        <v>4</v>
      </c>
      <c r="P597" s="194">
        <v>5</v>
      </c>
      <c r="Q597" s="194">
        <v>2</v>
      </c>
      <c r="R597" s="194">
        <v>3</v>
      </c>
      <c r="S597" s="194">
        <v>5</v>
      </c>
      <c r="T597" s="194">
        <v>5</v>
      </c>
      <c r="U597" s="195" t="s">
        <v>38</v>
      </c>
      <c r="V597" s="195"/>
      <c r="W597" s="195"/>
      <c r="X597" s="195"/>
      <c r="AD597" s="196" t="s">
        <v>1594</v>
      </c>
      <c r="AE597" s="19">
        <v>42401</v>
      </c>
      <c r="AF597" s="197" t="s">
        <v>1592</v>
      </c>
      <c r="AG597" s="197" t="s">
        <v>1593</v>
      </c>
    </row>
    <row r="598" spans="1:33" ht="15" customHeight="1" x14ac:dyDescent="0.25">
      <c r="A598" s="189" t="s">
        <v>1595</v>
      </c>
      <c r="B598" s="189" t="s">
        <v>53</v>
      </c>
      <c r="C598" s="189"/>
      <c r="D598" s="190" t="s">
        <v>155</v>
      </c>
      <c r="G598" s="197" t="s">
        <v>156</v>
      </c>
      <c r="H598" s="192" t="s">
        <v>132</v>
      </c>
      <c r="I598" s="193"/>
      <c r="J598" s="194">
        <v>2</v>
      </c>
      <c r="K598" s="194">
        <v>2</v>
      </c>
      <c r="L598" s="194">
        <v>3</v>
      </c>
      <c r="M598" s="194">
        <v>3</v>
      </c>
      <c r="N598" s="194">
        <v>2</v>
      </c>
      <c r="O598" s="194">
        <v>3</v>
      </c>
      <c r="P598" s="194">
        <v>1</v>
      </c>
      <c r="Q598" s="194">
        <v>2</v>
      </c>
      <c r="R598" s="194">
        <v>2</v>
      </c>
      <c r="S598" s="194">
        <v>4</v>
      </c>
      <c r="T598" s="194">
        <v>3</v>
      </c>
      <c r="U598" s="195" t="s">
        <v>39</v>
      </c>
      <c r="V598" s="195" t="s">
        <v>172</v>
      </c>
      <c r="W598" s="195"/>
      <c r="X598" s="195" t="s">
        <v>39</v>
      </c>
      <c r="AD598" s="196" t="s">
        <v>1108</v>
      </c>
      <c r="AE598" s="19">
        <v>42401</v>
      </c>
      <c r="AF598" s="197" t="s">
        <v>1596</v>
      </c>
      <c r="AG598" s="197" t="s">
        <v>1597</v>
      </c>
    </row>
    <row r="599" spans="1:33" ht="15" customHeight="1" x14ac:dyDescent="0.25">
      <c r="A599" s="189" t="s">
        <v>1598</v>
      </c>
      <c r="B599" s="189" t="s">
        <v>65</v>
      </c>
      <c r="C599" s="189"/>
      <c r="D599" s="190" t="s">
        <v>31</v>
      </c>
      <c r="G599" s="131" t="s">
        <v>613</v>
      </c>
      <c r="H599" s="192" t="s">
        <v>135</v>
      </c>
      <c r="I599" s="193"/>
      <c r="J599" s="194">
        <v>5</v>
      </c>
      <c r="K599" s="194">
        <v>5</v>
      </c>
      <c r="L599" s="194">
        <v>5</v>
      </c>
      <c r="M599" s="194">
        <v>5</v>
      </c>
      <c r="N599" s="194">
        <v>5</v>
      </c>
      <c r="O599" s="194">
        <v>5</v>
      </c>
      <c r="P599" s="194">
        <v>5</v>
      </c>
      <c r="Q599" s="194">
        <v>5</v>
      </c>
      <c r="R599" s="194">
        <v>5</v>
      </c>
      <c r="S599" s="194">
        <v>5</v>
      </c>
      <c r="T599" s="194">
        <v>1</v>
      </c>
      <c r="U599" s="195" t="s">
        <v>38</v>
      </c>
      <c r="V599" s="195"/>
      <c r="W599" s="195"/>
      <c r="X599" s="195"/>
      <c r="AD599" s="196" t="s">
        <v>1108</v>
      </c>
      <c r="AE599" s="19">
        <v>42401</v>
      </c>
      <c r="AF599" s="197" t="s">
        <v>1599</v>
      </c>
      <c r="AG599" s="197" t="s">
        <v>1217</v>
      </c>
    </row>
    <row r="600" spans="1:33" ht="15" customHeight="1" x14ac:dyDescent="0.25">
      <c r="A600" s="189" t="s">
        <v>1600</v>
      </c>
      <c r="B600" s="189" t="s">
        <v>109</v>
      </c>
      <c r="C600" s="189"/>
      <c r="D600" s="190" t="s">
        <v>31</v>
      </c>
      <c r="G600" s="197" t="s">
        <v>603</v>
      </c>
      <c r="H600" s="192" t="s">
        <v>140</v>
      </c>
      <c r="I600" s="193"/>
      <c r="J600" s="194">
        <v>4</v>
      </c>
      <c r="K600" s="194">
        <v>4</v>
      </c>
      <c r="L600" s="194">
        <v>4</v>
      </c>
      <c r="M600" s="194">
        <v>3</v>
      </c>
      <c r="N600" s="194">
        <v>4</v>
      </c>
      <c r="O600" s="194">
        <v>4</v>
      </c>
      <c r="P600" s="194">
        <v>5</v>
      </c>
      <c r="Q600" s="194">
        <v>4</v>
      </c>
      <c r="R600" s="194">
        <v>5</v>
      </c>
      <c r="S600" s="194">
        <v>4</v>
      </c>
      <c r="T600" s="194">
        <v>1</v>
      </c>
      <c r="U600" s="195" t="s">
        <v>38</v>
      </c>
      <c r="V600" s="195"/>
      <c r="W600" s="195"/>
      <c r="X600" s="195"/>
      <c r="AD600" s="196" t="s">
        <v>1108</v>
      </c>
      <c r="AE600" s="19">
        <v>42401</v>
      </c>
      <c r="AF600" s="197" t="s">
        <v>1602</v>
      </c>
      <c r="AG600" s="197" t="s">
        <v>1603</v>
      </c>
    </row>
    <row r="601" spans="1:33" ht="15" customHeight="1" x14ac:dyDescent="0.25">
      <c r="A601" s="189" t="s">
        <v>1604</v>
      </c>
      <c r="B601" s="189" t="s">
        <v>41</v>
      </c>
      <c r="C601" s="189"/>
      <c r="D601" s="190" t="s">
        <v>155</v>
      </c>
      <c r="G601" s="191" t="s">
        <v>584</v>
      </c>
      <c r="H601" s="192" t="s">
        <v>140</v>
      </c>
      <c r="I601" s="193"/>
      <c r="J601" s="194">
        <v>4</v>
      </c>
      <c r="K601" s="194">
        <v>4</v>
      </c>
      <c r="L601" s="194">
        <v>4</v>
      </c>
      <c r="M601" s="194">
        <v>3</v>
      </c>
      <c r="N601" s="194">
        <v>5</v>
      </c>
      <c r="O601" s="194">
        <v>4</v>
      </c>
      <c r="P601" s="194">
        <v>4</v>
      </c>
      <c r="Q601" s="194">
        <v>3</v>
      </c>
      <c r="R601" s="194">
        <v>3</v>
      </c>
      <c r="S601" s="194">
        <v>2</v>
      </c>
      <c r="T601" s="194">
        <v>3</v>
      </c>
      <c r="U601" s="195" t="s">
        <v>38</v>
      </c>
      <c r="V601" s="195"/>
      <c r="W601" s="195"/>
      <c r="X601" s="195"/>
      <c r="AD601" s="196" t="s">
        <v>1108</v>
      </c>
      <c r="AE601" s="19">
        <v>42401</v>
      </c>
      <c r="AF601" s="197" t="s">
        <v>1606</v>
      </c>
      <c r="AG601" s="197" t="s">
        <v>1607</v>
      </c>
    </row>
    <row r="602" spans="1:33" ht="15" customHeight="1" x14ac:dyDescent="0.25">
      <c r="A602" s="189" t="s">
        <v>1608</v>
      </c>
      <c r="B602" s="189" t="s">
        <v>41</v>
      </c>
      <c r="C602" s="189"/>
      <c r="D602" s="190" t="s">
        <v>61</v>
      </c>
      <c r="G602" s="191" t="s">
        <v>1755</v>
      </c>
      <c r="H602" s="192" t="s">
        <v>129</v>
      </c>
      <c r="I602" s="193"/>
      <c r="J602" s="194">
        <v>4</v>
      </c>
      <c r="K602" s="194">
        <v>5</v>
      </c>
      <c r="L602" s="194">
        <v>4</v>
      </c>
      <c r="M602" s="194">
        <v>4</v>
      </c>
      <c r="N602" s="194">
        <v>4</v>
      </c>
      <c r="O602" s="194">
        <v>4</v>
      </c>
      <c r="P602" s="194">
        <v>4</v>
      </c>
      <c r="Q602" s="194">
        <v>4</v>
      </c>
      <c r="R602" s="194">
        <v>4</v>
      </c>
      <c r="S602" s="194">
        <v>4</v>
      </c>
      <c r="T602" s="194">
        <v>4</v>
      </c>
      <c r="U602" s="195" t="s">
        <v>38</v>
      </c>
      <c r="V602" s="195"/>
      <c r="W602" s="195"/>
      <c r="X602" s="195"/>
      <c r="AD602" s="196" t="s">
        <v>1612</v>
      </c>
      <c r="AE602" s="19">
        <v>42401</v>
      </c>
      <c r="AF602" s="197" t="s">
        <v>1610</v>
      </c>
      <c r="AG602" s="197" t="s">
        <v>1611</v>
      </c>
    </row>
    <row r="603" spans="1:33" ht="15" customHeight="1" x14ac:dyDescent="0.25">
      <c r="A603" s="189" t="s">
        <v>1613</v>
      </c>
      <c r="B603" s="189" t="s">
        <v>68</v>
      </c>
      <c r="C603" s="189"/>
      <c r="D603" s="190" t="s">
        <v>103</v>
      </c>
      <c r="G603" s="197" t="s">
        <v>594</v>
      </c>
      <c r="H603" s="192" t="s">
        <v>135</v>
      </c>
      <c r="I603" s="193"/>
      <c r="J603" s="194">
        <v>4</v>
      </c>
      <c r="K603" s="194">
        <v>5</v>
      </c>
      <c r="L603" s="194">
        <v>5</v>
      </c>
      <c r="M603" s="194">
        <v>4</v>
      </c>
      <c r="N603" s="194">
        <v>4</v>
      </c>
      <c r="O603" s="194">
        <v>4</v>
      </c>
      <c r="P603" s="194">
        <v>5</v>
      </c>
      <c r="Q603" s="194">
        <v>4</v>
      </c>
      <c r="R603" s="194">
        <v>4</v>
      </c>
      <c r="S603" s="194">
        <v>2</v>
      </c>
      <c r="T603" s="194">
        <v>4</v>
      </c>
      <c r="U603" s="195" t="s">
        <v>38</v>
      </c>
      <c r="V603" s="195"/>
      <c r="W603" s="195"/>
      <c r="X603" s="195"/>
      <c r="AD603" s="196" t="s">
        <v>1616</v>
      </c>
      <c r="AE603" s="19">
        <v>42401</v>
      </c>
      <c r="AF603" s="197" t="s">
        <v>1614</v>
      </c>
      <c r="AG603" s="197" t="s">
        <v>1615</v>
      </c>
    </row>
    <row r="604" spans="1:33" ht="15" customHeight="1" x14ac:dyDescent="0.25">
      <c r="A604" s="189" t="s">
        <v>1617</v>
      </c>
      <c r="B604" s="189" t="s">
        <v>53</v>
      </c>
      <c r="C604" s="189"/>
      <c r="D604" s="190" t="s">
        <v>155</v>
      </c>
      <c r="G604" s="197" t="s">
        <v>156</v>
      </c>
      <c r="H604" s="192" t="s">
        <v>149</v>
      </c>
      <c r="I604" s="193"/>
      <c r="J604" s="194">
        <v>2</v>
      </c>
      <c r="K604" s="194">
        <v>3</v>
      </c>
      <c r="L604" s="194">
        <v>4</v>
      </c>
      <c r="M604" s="194">
        <v>3</v>
      </c>
      <c r="N604" s="194">
        <v>3</v>
      </c>
      <c r="O604" s="194">
        <v>3</v>
      </c>
      <c r="P604" s="194">
        <v>3</v>
      </c>
      <c r="Q604" s="194">
        <v>3</v>
      </c>
      <c r="R604" s="194">
        <v>3</v>
      </c>
      <c r="S604" s="194">
        <v>3</v>
      </c>
      <c r="T604" s="194">
        <v>3</v>
      </c>
      <c r="U604" s="195" t="s">
        <v>263</v>
      </c>
      <c r="V604" s="195"/>
      <c r="W604" s="195"/>
      <c r="X604" s="195"/>
      <c r="AD604" s="196" t="s">
        <v>1616</v>
      </c>
      <c r="AE604" s="19">
        <v>42401</v>
      </c>
      <c r="AF604" s="197" t="s">
        <v>1618</v>
      </c>
      <c r="AG604" s="197" t="s">
        <v>1619</v>
      </c>
    </row>
    <row r="605" spans="1:33" ht="15" customHeight="1" x14ac:dyDescent="0.25">
      <c r="A605" s="189" t="s">
        <v>1620</v>
      </c>
      <c r="B605" s="189" t="s">
        <v>68</v>
      </c>
      <c r="C605" s="189"/>
      <c r="D605" s="190" t="s">
        <v>103</v>
      </c>
      <c r="G605" s="191" t="s">
        <v>1745</v>
      </c>
      <c r="H605" s="192" t="s">
        <v>129</v>
      </c>
      <c r="I605" s="193"/>
      <c r="J605" s="194">
        <v>5</v>
      </c>
      <c r="K605" s="194">
        <v>5</v>
      </c>
      <c r="L605" s="194">
        <v>4</v>
      </c>
      <c r="M605" s="194">
        <v>4</v>
      </c>
      <c r="N605" s="194">
        <v>5</v>
      </c>
      <c r="O605" s="194">
        <v>5</v>
      </c>
      <c r="P605" s="194">
        <v>5</v>
      </c>
      <c r="Q605" s="194">
        <v>5</v>
      </c>
      <c r="R605" s="194">
        <v>4</v>
      </c>
      <c r="S605" s="194">
        <v>4</v>
      </c>
      <c r="T605" s="194">
        <v>3</v>
      </c>
      <c r="U605" s="195" t="s">
        <v>38</v>
      </c>
      <c r="V605" s="195"/>
      <c r="W605" s="195"/>
      <c r="X605" s="195"/>
      <c r="AD605" s="196" t="s">
        <v>1624</v>
      </c>
      <c r="AE605" s="19">
        <v>42401</v>
      </c>
      <c r="AF605" s="197" t="s">
        <v>1622</v>
      </c>
      <c r="AG605" s="197" t="s">
        <v>1623</v>
      </c>
    </row>
    <row r="606" spans="1:33" ht="15" customHeight="1" x14ac:dyDescent="0.25">
      <c r="A606" s="189" t="s">
        <v>1625</v>
      </c>
      <c r="B606" s="189" t="s">
        <v>65</v>
      </c>
      <c r="C606" s="189"/>
      <c r="D606" s="190" t="s">
        <v>155</v>
      </c>
      <c r="G606" s="197" t="s">
        <v>156</v>
      </c>
      <c r="H606" s="192" t="s">
        <v>140</v>
      </c>
      <c r="I606" s="193"/>
      <c r="J606" s="194">
        <v>5</v>
      </c>
      <c r="K606" s="194">
        <v>3</v>
      </c>
      <c r="L606" s="194">
        <v>4</v>
      </c>
      <c r="M606" s="194">
        <v>3</v>
      </c>
      <c r="N606" s="194">
        <v>4</v>
      </c>
      <c r="O606" s="194">
        <v>5</v>
      </c>
      <c r="P606" s="194">
        <v>4</v>
      </c>
      <c r="Q606" s="194">
        <v>3</v>
      </c>
      <c r="R606" s="194">
        <v>3</v>
      </c>
      <c r="S606" s="194">
        <v>3</v>
      </c>
      <c r="T606" s="194">
        <v>4</v>
      </c>
      <c r="U606" s="195" t="s">
        <v>38</v>
      </c>
      <c r="V606" s="195"/>
      <c r="W606" s="195"/>
      <c r="X606" s="195"/>
      <c r="AD606" s="196" t="s">
        <v>1113</v>
      </c>
      <c r="AE606" s="19">
        <v>42401</v>
      </c>
      <c r="AF606" s="197" t="s">
        <v>1627</v>
      </c>
      <c r="AG606" s="197" t="s">
        <v>1628</v>
      </c>
    </row>
    <row r="607" spans="1:33" ht="15" customHeight="1" x14ac:dyDescent="0.25">
      <c r="A607" s="189" t="s">
        <v>1629</v>
      </c>
      <c r="B607" s="189" t="s">
        <v>65</v>
      </c>
      <c r="C607" s="189"/>
      <c r="D607" s="190" t="s">
        <v>155</v>
      </c>
      <c r="G607" s="197" t="s">
        <v>156</v>
      </c>
      <c r="H607" s="192" t="s">
        <v>129</v>
      </c>
      <c r="I607" s="193"/>
      <c r="J607" s="194">
        <v>4</v>
      </c>
      <c r="K607" s="194">
        <v>2</v>
      </c>
      <c r="L607" s="194">
        <v>2</v>
      </c>
      <c r="M607" s="194">
        <v>2</v>
      </c>
      <c r="N607" s="194">
        <v>4</v>
      </c>
      <c r="O607" s="194">
        <v>2</v>
      </c>
      <c r="P607" s="194">
        <v>2</v>
      </c>
      <c r="Q607" s="194">
        <v>2</v>
      </c>
      <c r="R607" s="194">
        <v>4</v>
      </c>
      <c r="S607" s="194">
        <v>3</v>
      </c>
      <c r="T607" s="194">
        <v>2</v>
      </c>
      <c r="U607" s="195" t="s">
        <v>263</v>
      </c>
      <c r="V607" s="195"/>
      <c r="W607" s="195"/>
      <c r="X607" s="195"/>
      <c r="AD607" s="196" t="s">
        <v>1114</v>
      </c>
      <c r="AE607" s="19">
        <v>42401</v>
      </c>
      <c r="AF607" s="197" t="s">
        <v>1630</v>
      </c>
      <c r="AG607" s="197" t="s">
        <v>1631</v>
      </c>
    </row>
    <row r="608" spans="1:33" ht="15" customHeight="1" x14ac:dyDescent="0.25">
      <c r="A608" s="189" t="s">
        <v>1632</v>
      </c>
      <c r="B608" s="189" t="s">
        <v>65</v>
      </c>
      <c r="C608" s="189"/>
      <c r="D608" s="190" t="s">
        <v>155</v>
      </c>
      <c r="G608" s="191" t="s">
        <v>1633</v>
      </c>
      <c r="H608" s="192" t="s">
        <v>126</v>
      </c>
      <c r="I608" s="193"/>
      <c r="J608" s="194">
        <v>4</v>
      </c>
      <c r="K608" s="194">
        <v>4</v>
      </c>
      <c r="L608" s="194">
        <v>5</v>
      </c>
      <c r="M608" s="194">
        <v>3</v>
      </c>
      <c r="N608" s="194">
        <v>3</v>
      </c>
      <c r="O608" s="194">
        <v>4</v>
      </c>
      <c r="P608" s="194">
        <v>3</v>
      </c>
      <c r="Q608" s="194">
        <v>4</v>
      </c>
      <c r="R608" s="194">
        <v>4</v>
      </c>
      <c r="S608" s="194">
        <v>3</v>
      </c>
      <c r="T608" s="194">
        <v>4</v>
      </c>
      <c r="U608" s="195" t="s">
        <v>38</v>
      </c>
      <c r="V608" s="195"/>
      <c r="W608" s="195"/>
      <c r="X608" s="195"/>
      <c r="AD608" s="196" t="s">
        <v>1114</v>
      </c>
      <c r="AE608" s="19">
        <v>42401</v>
      </c>
      <c r="AF608" s="197" t="s">
        <v>1634</v>
      </c>
      <c r="AG608" s="197" t="s">
        <v>1635</v>
      </c>
    </row>
    <row r="609" spans="1:33" ht="15" customHeight="1" x14ac:dyDescent="0.25">
      <c r="A609" s="197" t="s">
        <v>1029</v>
      </c>
      <c r="B609" s="197" t="s">
        <v>56</v>
      </c>
      <c r="C609" s="197"/>
      <c r="D609" s="197" t="s">
        <v>31</v>
      </c>
      <c r="E609" s="197"/>
      <c r="F609" s="197" t="s">
        <v>107</v>
      </c>
      <c r="G609" s="197" t="s">
        <v>107</v>
      </c>
      <c r="H609" s="197" t="s">
        <v>50</v>
      </c>
      <c r="I609" s="197"/>
      <c r="J609" s="197">
        <v>4</v>
      </c>
      <c r="K609" s="3">
        <v>5</v>
      </c>
      <c r="L609" s="3">
        <v>2</v>
      </c>
      <c r="M609" s="3">
        <v>4</v>
      </c>
      <c r="N609" s="3">
        <v>4</v>
      </c>
      <c r="O609" s="3">
        <v>3</v>
      </c>
      <c r="P609" s="3">
        <v>5</v>
      </c>
      <c r="Q609" s="3">
        <v>5</v>
      </c>
      <c r="R609" s="3">
        <v>3</v>
      </c>
      <c r="S609" s="3">
        <v>3</v>
      </c>
      <c r="T609" s="3">
        <v>4</v>
      </c>
      <c r="U609" s="3" t="s">
        <v>38</v>
      </c>
      <c r="V609" s="197"/>
      <c r="W609" s="197"/>
      <c r="X609" s="197"/>
      <c r="Y609" s="197" t="s">
        <v>39</v>
      </c>
      <c r="Z609" s="197" t="s">
        <v>39</v>
      </c>
      <c r="AA609" s="197" t="s">
        <v>38</v>
      </c>
      <c r="AB609" s="197" t="s">
        <v>39</v>
      </c>
      <c r="AC609" s="197" t="s">
        <v>39</v>
      </c>
      <c r="AD609" s="137" t="s">
        <v>1100</v>
      </c>
      <c r="AE609" s="19">
        <v>42430</v>
      </c>
      <c r="AF609" s="197" t="s">
        <v>1126</v>
      </c>
      <c r="AG609" s="197" t="s">
        <v>1127</v>
      </c>
    </row>
    <row r="610" spans="1:33" ht="15" customHeight="1" x14ac:dyDescent="0.25">
      <c r="A610" s="197" t="s">
        <v>1030</v>
      </c>
      <c r="B610" s="197" t="s">
        <v>53</v>
      </c>
      <c r="C610" s="197"/>
      <c r="D610" s="197" t="s">
        <v>61</v>
      </c>
      <c r="E610" s="197"/>
      <c r="F610" s="197" t="s">
        <v>360</v>
      </c>
      <c r="G610" s="197" t="s">
        <v>360</v>
      </c>
      <c r="H610" s="197" t="s">
        <v>33</v>
      </c>
      <c r="I610" s="197"/>
      <c r="J610" s="197">
        <v>3</v>
      </c>
      <c r="K610" s="3">
        <v>2</v>
      </c>
      <c r="L610" s="3">
        <v>2</v>
      </c>
      <c r="M610" s="3">
        <v>2</v>
      </c>
      <c r="N610" s="3">
        <v>2</v>
      </c>
      <c r="O610" s="3">
        <v>3</v>
      </c>
      <c r="P610" s="3">
        <v>2</v>
      </c>
      <c r="Q610" s="3">
        <v>3</v>
      </c>
      <c r="R610" s="3">
        <v>2</v>
      </c>
      <c r="S610" s="3">
        <v>2</v>
      </c>
      <c r="T610" s="3">
        <v>3</v>
      </c>
      <c r="U610" s="3" t="s">
        <v>38</v>
      </c>
      <c r="V610" s="197"/>
      <c r="W610" s="197"/>
      <c r="X610" s="197"/>
      <c r="Y610" s="197" t="s">
        <v>38</v>
      </c>
      <c r="Z610" s="197" t="s">
        <v>39</v>
      </c>
      <c r="AA610" s="197" t="s">
        <v>38</v>
      </c>
      <c r="AB610" s="197" t="s">
        <v>38</v>
      </c>
      <c r="AC610" s="197" t="s">
        <v>39</v>
      </c>
      <c r="AD610" s="137" t="s">
        <v>1100</v>
      </c>
      <c r="AE610" s="19">
        <v>42430</v>
      </c>
      <c r="AF610" s="197" t="s">
        <v>1128</v>
      </c>
      <c r="AG610" s="197" t="s">
        <v>1129</v>
      </c>
    </row>
    <row r="611" spans="1:33" ht="15" customHeight="1" x14ac:dyDescent="0.25">
      <c r="A611" s="197" t="s">
        <v>1031</v>
      </c>
      <c r="B611" s="197" t="s">
        <v>41</v>
      </c>
      <c r="C611" s="197"/>
      <c r="D611" s="197" t="s">
        <v>42</v>
      </c>
      <c r="E611" s="197"/>
      <c r="F611" s="197" t="s">
        <v>42</v>
      </c>
      <c r="G611" s="197" t="s">
        <v>42</v>
      </c>
      <c r="H611" s="197" t="s">
        <v>33</v>
      </c>
      <c r="I611" s="197"/>
      <c r="J611" s="197">
        <v>5</v>
      </c>
      <c r="K611" s="3">
        <v>4</v>
      </c>
      <c r="L611" s="3">
        <v>4</v>
      </c>
      <c r="M611" s="3">
        <v>2</v>
      </c>
      <c r="N611" s="3">
        <v>4</v>
      </c>
      <c r="O611" s="3">
        <v>3</v>
      </c>
      <c r="P611" s="3">
        <v>4</v>
      </c>
      <c r="Q611" s="3">
        <v>4</v>
      </c>
      <c r="R611" s="3">
        <v>4</v>
      </c>
      <c r="S611" s="3">
        <v>4</v>
      </c>
      <c r="T611" s="3">
        <v>4</v>
      </c>
      <c r="U611" s="3" t="s">
        <v>38</v>
      </c>
      <c r="V611" s="197"/>
      <c r="W611" s="197"/>
      <c r="X611" s="197"/>
      <c r="Y611" s="197" t="s">
        <v>38</v>
      </c>
      <c r="Z611" s="197" t="s">
        <v>39</v>
      </c>
      <c r="AA611" s="197" t="s">
        <v>39</v>
      </c>
      <c r="AB611" s="197" t="s">
        <v>39</v>
      </c>
      <c r="AC611" s="197" t="s">
        <v>39</v>
      </c>
      <c r="AD611" s="137" t="s">
        <v>1100</v>
      </c>
      <c r="AE611" s="19">
        <v>42430</v>
      </c>
      <c r="AF611" s="197" t="s">
        <v>1130</v>
      </c>
      <c r="AG611" s="197" t="s">
        <v>1131</v>
      </c>
    </row>
    <row r="612" spans="1:33" ht="15" customHeight="1" x14ac:dyDescent="0.25">
      <c r="A612" s="197" t="s">
        <v>1032</v>
      </c>
      <c r="B612" s="197" t="s">
        <v>56</v>
      </c>
      <c r="C612" s="197"/>
      <c r="D612" s="197" t="s">
        <v>31</v>
      </c>
      <c r="E612" s="197"/>
      <c r="F612" s="197" t="s">
        <v>107</v>
      </c>
      <c r="G612" s="197" t="s">
        <v>107</v>
      </c>
      <c r="H612" s="197" t="s">
        <v>33</v>
      </c>
      <c r="I612" s="197"/>
      <c r="J612" s="197">
        <v>4</v>
      </c>
      <c r="K612" s="3">
        <v>4</v>
      </c>
      <c r="L612" s="3">
        <v>4</v>
      </c>
      <c r="M612" s="3">
        <v>4</v>
      </c>
      <c r="N612" s="3">
        <v>4</v>
      </c>
      <c r="O612" s="3">
        <v>5</v>
      </c>
      <c r="P612" s="3">
        <v>5</v>
      </c>
      <c r="Q612" s="3">
        <v>5</v>
      </c>
      <c r="R612" s="3">
        <v>4</v>
      </c>
      <c r="S612" s="3">
        <v>4</v>
      </c>
      <c r="T612" s="3">
        <v>4</v>
      </c>
      <c r="U612" s="3" t="s">
        <v>38</v>
      </c>
      <c r="V612" s="197"/>
      <c r="W612" s="197"/>
      <c r="X612" s="197"/>
      <c r="Y612" s="197" t="s">
        <v>39</v>
      </c>
      <c r="Z612" s="197" t="s">
        <v>39</v>
      </c>
      <c r="AA612" s="197" t="s">
        <v>39</v>
      </c>
      <c r="AB612" s="197" t="s">
        <v>39</v>
      </c>
      <c r="AC612" s="197" t="s">
        <v>39</v>
      </c>
      <c r="AD612" s="137" t="s">
        <v>1100</v>
      </c>
      <c r="AE612" s="19">
        <v>42430</v>
      </c>
      <c r="AF612" s="197"/>
      <c r="AG612" s="197"/>
    </row>
    <row r="613" spans="1:33" ht="15" customHeight="1" x14ac:dyDescent="0.25">
      <c r="A613" s="197" t="s">
        <v>1033</v>
      </c>
      <c r="B613" s="197" t="s">
        <v>41</v>
      </c>
      <c r="C613" s="197"/>
      <c r="D613" s="197" t="s">
        <v>48</v>
      </c>
      <c r="E613" s="197"/>
      <c r="F613" s="197" t="s">
        <v>1093</v>
      </c>
      <c r="G613" s="197" t="s">
        <v>158</v>
      </c>
      <c r="H613" s="197" t="s">
        <v>33</v>
      </c>
      <c r="I613" s="197"/>
      <c r="J613" s="197">
        <v>5</v>
      </c>
      <c r="K613" s="3">
        <v>1</v>
      </c>
      <c r="L613" s="3">
        <v>3</v>
      </c>
      <c r="M613" s="3">
        <v>2</v>
      </c>
      <c r="N613" s="3">
        <v>1</v>
      </c>
      <c r="O613" s="3">
        <v>1</v>
      </c>
      <c r="P613" s="3">
        <v>3</v>
      </c>
      <c r="Q613" s="3">
        <v>3</v>
      </c>
      <c r="R613" s="3">
        <v>3</v>
      </c>
      <c r="S613" s="3">
        <v>2</v>
      </c>
      <c r="T613" s="3">
        <v>1</v>
      </c>
      <c r="U613" s="3" t="s">
        <v>38</v>
      </c>
      <c r="V613" s="197"/>
      <c r="W613" s="197"/>
      <c r="X613" s="197"/>
      <c r="Y613" s="197" t="s">
        <v>38</v>
      </c>
      <c r="Z613" s="197" t="s">
        <v>39</v>
      </c>
      <c r="AA613" s="197" t="s">
        <v>39</v>
      </c>
      <c r="AB613" s="197" t="s">
        <v>39</v>
      </c>
      <c r="AC613" s="197" t="s">
        <v>38</v>
      </c>
      <c r="AD613" s="137" t="s">
        <v>1100</v>
      </c>
      <c r="AE613" s="19">
        <v>42430</v>
      </c>
      <c r="AF613" s="197" t="s">
        <v>1132</v>
      </c>
      <c r="AG613" s="197" t="s">
        <v>1133</v>
      </c>
    </row>
    <row r="614" spans="1:33" ht="15" customHeight="1" x14ac:dyDescent="0.25">
      <c r="A614" s="197" t="s">
        <v>1034</v>
      </c>
      <c r="B614" s="197" t="s">
        <v>68</v>
      </c>
      <c r="C614" s="197"/>
      <c r="D614" s="197" t="s">
        <v>42</v>
      </c>
      <c r="E614" s="197"/>
      <c r="F614" s="197" t="s">
        <v>42</v>
      </c>
      <c r="G614" s="197" t="s">
        <v>42</v>
      </c>
      <c r="H614" s="197" t="s">
        <v>50</v>
      </c>
      <c r="I614" s="197"/>
      <c r="J614" s="197">
        <v>5</v>
      </c>
      <c r="K614" s="3">
        <v>5</v>
      </c>
      <c r="L614" s="3">
        <v>5</v>
      </c>
      <c r="M614" s="3">
        <v>2</v>
      </c>
      <c r="N614" s="3">
        <v>5</v>
      </c>
      <c r="O614" s="3">
        <v>4</v>
      </c>
      <c r="P614" s="3">
        <v>5</v>
      </c>
      <c r="Q614" s="3">
        <v>5</v>
      </c>
      <c r="R614" s="3">
        <v>5</v>
      </c>
      <c r="S614" s="3">
        <v>4</v>
      </c>
      <c r="T614" s="3">
        <v>5</v>
      </c>
      <c r="U614" s="3" t="s">
        <v>38</v>
      </c>
      <c r="V614" s="197"/>
      <c r="W614" s="197"/>
      <c r="X614" s="197"/>
      <c r="Y614" s="197" t="s">
        <v>39</v>
      </c>
      <c r="Z614" s="197" t="s">
        <v>39</v>
      </c>
      <c r="AA614" s="197" t="s">
        <v>39</v>
      </c>
      <c r="AB614" s="197" t="s">
        <v>39</v>
      </c>
      <c r="AC614" s="197" t="s">
        <v>38</v>
      </c>
      <c r="AD614" s="137" t="s">
        <v>1100</v>
      </c>
      <c r="AE614" s="19">
        <v>42430</v>
      </c>
      <c r="AF614" s="197" t="s">
        <v>1134</v>
      </c>
      <c r="AG614" s="197" t="s">
        <v>1135</v>
      </c>
    </row>
    <row r="615" spans="1:33" ht="15" customHeight="1" x14ac:dyDescent="0.25">
      <c r="A615" s="197" t="s">
        <v>1035</v>
      </c>
      <c r="B615" s="197" t="s">
        <v>41</v>
      </c>
      <c r="C615" s="197"/>
      <c r="D615" s="197" t="s">
        <v>48</v>
      </c>
      <c r="E615" s="197"/>
      <c r="F615" s="197" t="s">
        <v>1094</v>
      </c>
      <c r="G615" s="197" t="s">
        <v>134</v>
      </c>
      <c r="H615" s="197" t="s">
        <v>33</v>
      </c>
      <c r="I615" s="197"/>
      <c r="J615" s="197">
        <v>5</v>
      </c>
      <c r="K615" s="3">
        <v>5</v>
      </c>
      <c r="L615" s="3">
        <v>4</v>
      </c>
      <c r="M615" s="3">
        <v>4</v>
      </c>
      <c r="N615" s="3">
        <v>4</v>
      </c>
      <c r="O615" s="3">
        <v>3</v>
      </c>
      <c r="P615" s="3">
        <v>3</v>
      </c>
      <c r="Q615" s="3">
        <v>3</v>
      </c>
      <c r="R615" s="3">
        <v>3</v>
      </c>
      <c r="S615" s="3">
        <v>2</v>
      </c>
      <c r="T615" s="3">
        <v>3</v>
      </c>
      <c r="U615" s="3" t="s">
        <v>38</v>
      </c>
      <c r="V615" s="197"/>
      <c r="W615" s="197"/>
      <c r="X615" s="197"/>
      <c r="Y615" s="197" t="s">
        <v>38</v>
      </c>
      <c r="Z615" s="197" t="s">
        <v>39</v>
      </c>
      <c r="AA615" s="197" t="s">
        <v>39</v>
      </c>
      <c r="AB615" s="197" t="s">
        <v>39</v>
      </c>
      <c r="AC615" s="197" t="s">
        <v>38</v>
      </c>
      <c r="AD615" s="137" t="s">
        <v>1100</v>
      </c>
      <c r="AE615" s="19">
        <v>42430</v>
      </c>
      <c r="AF615" s="197" t="s">
        <v>1136</v>
      </c>
      <c r="AG615" s="197" t="s">
        <v>1137</v>
      </c>
    </row>
    <row r="616" spans="1:33" ht="15" customHeight="1" x14ac:dyDescent="0.25">
      <c r="A616" s="197" t="s">
        <v>1036</v>
      </c>
      <c r="B616" s="197" t="s">
        <v>30</v>
      </c>
      <c r="C616" s="197"/>
      <c r="D616" s="197" t="s">
        <v>48</v>
      </c>
      <c r="E616" s="197"/>
      <c r="F616" s="197" t="s">
        <v>48</v>
      </c>
      <c r="G616" s="197" t="s">
        <v>1741</v>
      </c>
      <c r="H616" s="197" t="s">
        <v>50</v>
      </c>
      <c r="I616" s="197"/>
      <c r="J616" s="197">
        <v>3</v>
      </c>
      <c r="K616" s="3">
        <v>4</v>
      </c>
      <c r="L616" s="3">
        <v>3</v>
      </c>
      <c r="M616" s="3">
        <v>3</v>
      </c>
      <c r="N616" s="3">
        <v>3</v>
      </c>
      <c r="O616" s="3">
        <v>3</v>
      </c>
      <c r="P616" s="3">
        <v>3</v>
      </c>
      <c r="Q616" s="3">
        <v>4</v>
      </c>
      <c r="R616" s="3">
        <v>3</v>
      </c>
      <c r="S616" s="3">
        <v>2</v>
      </c>
      <c r="T616" s="3">
        <v>4</v>
      </c>
      <c r="U616" s="3" t="s">
        <v>263</v>
      </c>
      <c r="V616" s="197"/>
      <c r="W616" s="197"/>
      <c r="X616" s="197"/>
      <c r="Y616" s="197" t="s">
        <v>38</v>
      </c>
      <c r="Z616" s="197" t="s">
        <v>39</v>
      </c>
      <c r="AA616" s="197" t="s">
        <v>39</v>
      </c>
      <c r="AB616" s="197" t="s">
        <v>39</v>
      </c>
      <c r="AC616" s="197" t="s">
        <v>39</v>
      </c>
      <c r="AD616" s="137" t="s">
        <v>1100</v>
      </c>
      <c r="AE616" s="19">
        <v>42430</v>
      </c>
      <c r="AF616" s="197" t="s">
        <v>1138</v>
      </c>
      <c r="AG616" s="197" t="s">
        <v>1139</v>
      </c>
    </row>
    <row r="617" spans="1:33" ht="15" customHeight="1" x14ac:dyDescent="0.25">
      <c r="A617" s="197" t="s">
        <v>1037</v>
      </c>
      <c r="B617" s="197" t="s">
        <v>109</v>
      </c>
      <c r="C617" s="197"/>
      <c r="D617" s="197" t="s">
        <v>48</v>
      </c>
      <c r="E617" s="197"/>
      <c r="F617" s="197" t="s">
        <v>48</v>
      </c>
      <c r="G617" s="197" t="s">
        <v>48</v>
      </c>
      <c r="H617" s="197" t="s">
        <v>33</v>
      </c>
      <c r="I617" s="197"/>
      <c r="J617" s="197">
        <v>4</v>
      </c>
      <c r="K617" s="3">
        <v>4</v>
      </c>
      <c r="L617" s="3">
        <v>4</v>
      </c>
      <c r="M617" s="3">
        <v>3</v>
      </c>
      <c r="N617" s="3">
        <v>4</v>
      </c>
      <c r="O617" s="3">
        <v>4</v>
      </c>
      <c r="P617" s="3">
        <v>4</v>
      </c>
      <c r="Q617" s="3">
        <v>4</v>
      </c>
      <c r="R617" s="3">
        <v>4</v>
      </c>
      <c r="S617" s="3">
        <v>4</v>
      </c>
      <c r="T617" s="3">
        <v>4</v>
      </c>
      <c r="U617" s="3" t="s">
        <v>38</v>
      </c>
      <c r="V617" s="197"/>
      <c r="W617" s="197"/>
      <c r="X617" s="197"/>
      <c r="Y617" s="197" t="s">
        <v>39</v>
      </c>
      <c r="Z617" s="197" t="s">
        <v>39</v>
      </c>
      <c r="AA617" s="197" t="s">
        <v>39</v>
      </c>
      <c r="AB617" s="197" t="s">
        <v>39</v>
      </c>
      <c r="AC617" s="197" t="s">
        <v>39</v>
      </c>
      <c r="AD617" s="137" t="s">
        <v>1100</v>
      </c>
      <c r="AE617" s="19">
        <v>42430</v>
      </c>
      <c r="AF617" s="197" t="s">
        <v>1140</v>
      </c>
      <c r="AG617" s="197" t="s">
        <v>1141</v>
      </c>
    </row>
    <row r="618" spans="1:33" ht="15" customHeight="1" x14ac:dyDescent="0.25">
      <c r="A618" s="197" t="s">
        <v>1038</v>
      </c>
      <c r="B618" s="197" t="s">
        <v>53</v>
      </c>
      <c r="C618" s="197"/>
      <c r="D618" s="197" t="s">
        <v>31</v>
      </c>
      <c r="E618" s="197"/>
      <c r="F618" s="197" t="s">
        <v>107</v>
      </c>
      <c r="G618" s="197" t="s">
        <v>107</v>
      </c>
      <c r="H618" s="197" t="s">
        <v>50</v>
      </c>
      <c r="I618" s="197"/>
      <c r="J618" s="197">
        <v>2</v>
      </c>
      <c r="K618" s="3">
        <v>1</v>
      </c>
      <c r="L618" s="3">
        <v>2</v>
      </c>
      <c r="M618" s="3">
        <v>2</v>
      </c>
      <c r="N618" s="3">
        <v>4</v>
      </c>
      <c r="O618" s="3">
        <v>4</v>
      </c>
      <c r="P618" s="3">
        <v>4</v>
      </c>
      <c r="Q618" s="3">
        <v>3</v>
      </c>
      <c r="R618" s="3">
        <v>1</v>
      </c>
      <c r="S618" s="3">
        <v>5</v>
      </c>
      <c r="T618" s="3">
        <v>5</v>
      </c>
      <c r="U618" s="3" t="s">
        <v>38</v>
      </c>
      <c r="V618" s="197"/>
      <c r="W618" s="197"/>
      <c r="X618" s="197"/>
      <c r="Y618" s="197" t="s">
        <v>39</v>
      </c>
      <c r="Z618" s="197" t="s">
        <v>39</v>
      </c>
      <c r="AA618" s="197" t="s">
        <v>38</v>
      </c>
      <c r="AB618" s="197" t="s">
        <v>39</v>
      </c>
      <c r="AC618" s="197" t="s">
        <v>39</v>
      </c>
      <c r="AD618" s="137" t="s">
        <v>1100</v>
      </c>
      <c r="AE618" s="19">
        <v>42430</v>
      </c>
      <c r="AF618" s="197" t="s">
        <v>1142</v>
      </c>
      <c r="AG618" s="197" t="s">
        <v>1143</v>
      </c>
    </row>
    <row r="619" spans="1:33" ht="15" customHeight="1" x14ac:dyDescent="0.25">
      <c r="A619" s="197" t="s">
        <v>1039</v>
      </c>
      <c r="B619" s="197" t="s">
        <v>53</v>
      </c>
      <c r="C619" s="197"/>
      <c r="D619" s="197" t="s">
        <v>81</v>
      </c>
      <c r="E619" s="197"/>
      <c r="F619" s="197" t="s">
        <v>1095</v>
      </c>
      <c r="G619" s="197" t="s">
        <v>1095</v>
      </c>
      <c r="H619" s="197" t="s">
        <v>33</v>
      </c>
      <c r="I619" s="197"/>
      <c r="J619" s="197">
        <v>5</v>
      </c>
      <c r="K619" s="3">
        <v>4</v>
      </c>
      <c r="L619" s="3">
        <v>3</v>
      </c>
      <c r="M619" s="3">
        <v>4</v>
      </c>
      <c r="N619" s="3">
        <v>4</v>
      </c>
      <c r="O619" s="3">
        <v>3</v>
      </c>
      <c r="P619" s="3">
        <v>4</v>
      </c>
      <c r="Q619" s="3">
        <v>3</v>
      </c>
      <c r="R619" s="3">
        <v>3</v>
      </c>
      <c r="S619" s="3">
        <v>2</v>
      </c>
      <c r="T619" s="3">
        <v>3</v>
      </c>
      <c r="U619" s="3" t="s">
        <v>38</v>
      </c>
      <c r="V619" s="197"/>
      <c r="W619" s="197"/>
      <c r="X619" s="197"/>
      <c r="Y619" s="197" t="s">
        <v>38</v>
      </c>
      <c r="Z619" s="197" t="s">
        <v>39</v>
      </c>
      <c r="AA619" s="197" t="s">
        <v>38</v>
      </c>
      <c r="AB619" s="197" t="s">
        <v>39</v>
      </c>
      <c r="AC619" s="197" t="s">
        <v>39</v>
      </c>
      <c r="AD619" s="137" t="s">
        <v>1100</v>
      </c>
      <c r="AE619" s="19">
        <v>42430</v>
      </c>
      <c r="AF619" s="197" t="s">
        <v>1144</v>
      </c>
      <c r="AG619" s="197" t="s">
        <v>1145</v>
      </c>
    </row>
    <row r="620" spans="1:33" ht="15" customHeight="1" x14ac:dyDescent="0.25">
      <c r="A620" s="197" t="s">
        <v>1040</v>
      </c>
      <c r="B620" s="197" t="s">
        <v>154</v>
      </c>
      <c r="C620" s="197"/>
      <c r="D620" s="197" t="s">
        <v>48</v>
      </c>
      <c r="E620" s="197"/>
      <c r="F620" s="197" t="s">
        <v>1092</v>
      </c>
      <c r="G620" s="197" t="s">
        <v>1092</v>
      </c>
      <c r="H620" s="197" t="s">
        <v>50</v>
      </c>
      <c r="I620" s="197"/>
      <c r="J620" s="197">
        <v>5</v>
      </c>
      <c r="K620" s="3">
        <v>5</v>
      </c>
      <c r="L620" s="3">
        <v>5</v>
      </c>
      <c r="M620" s="3">
        <v>5</v>
      </c>
      <c r="N620" s="3">
        <v>5</v>
      </c>
      <c r="O620" s="3">
        <v>4</v>
      </c>
      <c r="P620" s="3">
        <v>4</v>
      </c>
      <c r="Q620" s="3">
        <v>4</v>
      </c>
      <c r="R620" s="3">
        <v>4</v>
      </c>
      <c r="S620" s="3">
        <v>4</v>
      </c>
      <c r="T620" s="3">
        <v>1</v>
      </c>
      <c r="U620" s="3" t="s">
        <v>38</v>
      </c>
      <c r="V620" s="197"/>
      <c r="W620" s="197"/>
      <c r="X620" s="197"/>
      <c r="Y620" s="197" t="s">
        <v>39</v>
      </c>
      <c r="Z620" s="197" t="s">
        <v>39</v>
      </c>
      <c r="AA620" s="197" t="s">
        <v>39</v>
      </c>
      <c r="AB620" s="197" t="s">
        <v>39</v>
      </c>
      <c r="AC620" s="197" t="s">
        <v>39</v>
      </c>
      <c r="AD620" s="137" t="s">
        <v>1100</v>
      </c>
      <c r="AE620" s="19">
        <v>42430</v>
      </c>
      <c r="AF620" s="197" t="s">
        <v>1146</v>
      </c>
      <c r="AG620" s="197" t="s">
        <v>1147</v>
      </c>
    </row>
    <row r="621" spans="1:33" ht="15" customHeight="1" x14ac:dyDescent="0.25">
      <c r="A621" s="197" t="s">
        <v>1041</v>
      </c>
      <c r="B621" s="197" t="s">
        <v>41</v>
      </c>
      <c r="C621" s="197"/>
      <c r="D621" s="197" t="s">
        <v>61</v>
      </c>
      <c r="E621" s="197"/>
      <c r="F621" s="197" t="s">
        <v>360</v>
      </c>
      <c r="G621" s="197" t="s">
        <v>360</v>
      </c>
      <c r="H621" s="197" t="s">
        <v>33</v>
      </c>
      <c r="I621" s="197"/>
      <c r="J621" s="197">
        <v>4</v>
      </c>
      <c r="K621" s="3">
        <v>4</v>
      </c>
      <c r="L621" s="3">
        <v>2</v>
      </c>
      <c r="M621" s="3">
        <v>2</v>
      </c>
      <c r="N621" s="3">
        <v>4</v>
      </c>
      <c r="O621" s="3">
        <v>4</v>
      </c>
      <c r="P621" s="3">
        <v>4</v>
      </c>
      <c r="Q621" s="3">
        <v>4</v>
      </c>
      <c r="R621" s="3">
        <v>3</v>
      </c>
      <c r="S621" s="3">
        <v>1</v>
      </c>
      <c r="T621" s="3">
        <v>3</v>
      </c>
      <c r="U621" s="3" t="s">
        <v>38</v>
      </c>
      <c r="V621" s="197"/>
      <c r="W621" s="197"/>
      <c r="X621" s="197"/>
      <c r="Y621" s="197" t="s">
        <v>38</v>
      </c>
      <c r="Z621" s="197" t="s">
        <v>39</v>
      </c>
      <c r="AA621" s="197" t="s">
        <v>38</v>
      </c>
      <c r="AB621" s="197" t="s">
        <v>38</v>
      </c>
      <c r="AC621" s="197" t="s">
        <v>39</v>
      </c>
      <c r="AD621" s="137" t="s">
        <v>1100</v>
      </c>
      <c r="AE621" s="19">
        <v>42430</v>
      </c>
      <c r="AF621" s="197" t="s">
        <v>1148</v>
      </c>
      <c r="AG621" s="197" t="s">
        <v>1149</v>
      </c>
    </row>
    <row r="622" spans="1:33" ht="15" customHeight="1" x14ac:dyDescent="0.25">
      <c r="A622" s="197" t="s">
        <v>1042</v>
      </c>
      <c r="B622" s="197" t="s">
        <v>65</v>
      </c>
      <c r="C622" s="197"/>
      <c r="D622" s="197" t="s">
        <v>119</v>
      </c>
      <c r="E622" s="197"/>
      <c r="F622" s="197" t="s">
        <v>119</v>
      </c>
      <c r="G622" s="197" t="s">
        <v>119</v>
      </c>
      <c r="H622" s="197" t="s">
        <v>33</v>
      </c>
      <c r="I622" s="197"/>
      <c r="J622" s="197">
        <v>4</v>
      </c>
      <c r="K622" s="3">
        <v>5</v>
      </c>
      <c r="L622" s="3">
        <v>5</v>
      </c>
      <c r="M622" s="3">
        <v>5</v>
      </c>
      <c r="N622" s="3">
        <v>5</v>
      </c>
      <c r="O622" s="3">
        <v>5</v>
      </c>
      <c r="P622" s="3">
        <v>5</v>
      </c>
      <c r="Q622" s="3">
        <v>4</v>
      </c>
      <c r="R622" s="3">
        <v>5</v>
      </c>
      <c r="S622" s="3">
        <v>4</v>
      </c>
      <c r="T622" s="3">
        <v>5</v>
      </c>
      <c r="U622" s="3" t="s">
        <v>38</v>
      </c>
      <c r="V622" s="197"/>
      <c r="W622" s="197"/>
      <c r="X622" s="197"/>
      <c r="Y622" s="197" t="s">
        <v>39</v>
      </c>
      <c r="Z622" s="197" t="s">
        <v>39</v>
      </c>
      <c r="AA622" s="197" t="s">
        <v>39</v>
      </c>
      <c r="AB622" s="197" t="s">
        <v>39</v>
      </c>
      <c r="AC622" s="197" t="s">
        <v>39</v>
      </c>
      <c r="AD622" s="137" t="s">
        <v>1101</v>
      </c>
      <c r="AE622" s="19">
        <v>42430</v>
      </c>
      <c r="AF622" s="197" t="s">
        <v>1150</v>
      </c>
      <c r="AG622" s="197" t="s">
        <v>1151</v>
      </c>
    </row>
    <row r="623" spans="1:33" ht="15" customHeight="1" x14ac:dyDescent="0.25">
      <c r="A623" s="197" t="s">
        <v>1043</v>
      </c>
      <c r="B623" s="197" t="s">
        <v>65</v>
      </c>
      <c r="C623" s="197"/>
      <c r="D623" s="197" t="s">
        <v>61</v>
      </c>
      <c r="E623" s="197"/>
      <c r="F623" s="197" t="s">
        <v>360</v>
      </c>
      <c r="G623" s="197" t="s">
        <v>360</v>
      </c>
      <c r="H623" s="197" t="s">
        <v>50</v>
      </c>
      <c r="I623" s="197"/>
      <c r="J623" s="197">
        <v>5</v>
      </c>
      <c r="K623" s="3">
        <v>5</v>
      </c>
      <c r="L623" s="3">
        <v>4</v>
      </c>
      <c r="M623" s="3">
        <v>3</v>
      </c>
      <c r="N623" s="3">
        <v>5</v>
      </c>
      <c r="O623" s="3">
        <v>4</v>
      </c>
      <c r="P623" s="3">
        <v>3</v>
      </c>
      <c r="Q623" s="3">
        <v>4</v>
      </c>
      <c r="R623" s="3">
        <v>5</v>
      </c>
      <c r="S623" s="3">
        <v>4</v>
      </c>
      <c r="T623" s="3">
        <v>4</v>
      </c>
      <c r="U623" s="3" t="s">
        <v>38</v>
      </c>
      <c r="V623" s="197"/>
      <c r="W623" s="197"/>
      <c r="X623" s="197"/>
      <c r="Y623" s="197" t="s">
        <v>38</v>
      </c>
      <c r="Z623" s="197" t="s">
        <v>39</v>
      </c>
      <c r="AA623" s="197" t="s">
        <v>39</v>
      </c>
      <c r="AB623" s="197" t="s">
        <v>39</v>
      </c>
      <c r="AC623" s="197" t="s">
        <v>39</v>
      </c>
      <c r="AD623" s="137" t="s">
        <v>1101</v>
      </c>
      <c r="AE623" s="19">
        <v>42430</v>
      </c>
      <c r="AF623" s="197" t="s">
        <v>1152</v>
      </c>
      <c r="AG623" s="197"/>
    </row>
    <row r="624" spans="1:33" ht="15" customHeight="1" x14ac:dyDescent="0.25">
      <c r="A624" s="197" t="s">
        <v>1044</v>
      </c>
      <c r="B624" s="197" t="s">
        <v>53</v>
      </c>
      <c r="C624" s="197"/>
      <c r="D624" s="197" t="s">
        <v>103</v>
      </c>
      <c r="E624" s="197"/>
      <c r="F624" s="197" t="s">
        <v>103</v>
      </c>
      <c r="G624" s="197" t="s">
        <v>103</v>
      </c>
      <c r="H624" s="197" t="s">
        <v>50</v>
      </c>
      <c r="I624" s="197"/>
      <c r="J624" s="197">
        <v>3</v>
      </c>
      <c r="K624" s="3">
        <v>2</v>
      </c>
      <c r="L624" s="3">
        <v>2</v>
      </c>
      <c r="M624" s="3">
        <v>2</v>
      </c>
      <c r="N624" s="3">
        <v>2</v>
      </c>
      <c r="O624" s="3">
        <v>1</v>
      </c>
      <c r="P624" s="3">
        <v>3</v>
      </c>
      <c r="Q624" s="3">
        <v>1</v>
      </c>
      <c r="R624" s="3">
        <v>3</v>
      </c>
      <c r="S624" s="3">
        <v>1</v>
      </c>
      <c r="T624" s="3">
        <v>1</v>
      </c>
      <c r="U624" s="3" t="s">
        <v>38</v>
      </c>
      <c r="V624" s="197"/>
      <c r="W624" s="197"/>
      <c r="X624" s="197"/>
      <c r="Y624" s="197" t="s">
        <v>38</v>
      </c>
      <c r="Z624" s="197" t="s">
        <v>39</v>
      </c>
      <c r="AA624" s="197" t="s">
        <v>38</v>
      </c>
      <c r="AB624" s="197" t="s">
        <v>38</v>
      </c>
      <c r="AC624" s="197" t="s">
        <v>39</v>
      </c>
      <c r="AD624" s="137" t="s">
        <v>1102</v>
      </c>
      <c r="AE624" s="19">
        <v>42430</v>
      </c>
      <c r="AF624" s="197" t="s">
        <v>1153</v>
      </c>
      <c r="AG624" s="197" t="s">
        <v>1154</v>
      </c>
    </row>
    <row r="625" spans="1:33" ht="15" customHeight="1" x14ac:dyDescent="0.25">
      <c r="A625" s="197" t="s">
        <v>1045</v>
      </c>
      <c r="B625" s="197" t="s">
        <v>65</v>
      </c>
      <c r="C625" s="197"/>
      <c r="D625" s="197" t="s">
        <v>48</v>
      </c>
      <c r="E625" s="197"/>
      <c r="F625" s="197" t="s">
        <v>586</v>
      </c>
      <c r="G625" s="197" t="s">
        <v>586</v>
      </c>
      <c r="H625" s="197" t="s">
        <v>50</v>
      </c>
      <c r="I625" s="197"/>
      <c r="J625" s="197">
        <v>5</v>
      </c>
      <c r="K625" s="3">
        <v>2</v>
      </c>
      <c r="L625" s="3">
        <v>1</v>
      </c>
      <c r="M625" s="3">
        <v>2</v>
      </c>
      <c r="N625" s="3">
        <v>2</v>
      </c>
      <c r="O625" s="3">
        <v>3</v>
      </c>
      <c r="P625" s="3">
        <v>3</v>
      </c>
      <c r="Q625" s="3">
        <v>3</v>
      </c>
      <c r="R625" s="3">
        <v>4</v>
      </c>
      <c r="S625" s="3">
        <v>4</v>
      </c>
      <c r="T625" s="3">
        <v>2</v>
      </c>
      <c r="U625" s="3" t="s">
        <v>38</v>
      </c>
      <c r="V625" s="197"/>
      <c r="W625" s="197"/>
      <c r="X625" s="197"/>
      <c r="Y625" s="197" t="s">
        <v>38</v>
      </c>
      <c r="Z625" s="197" t="s">
        <v>39</v>
      </c>
      <c r="AA625" s="197" t="s">
        <v>38</v>
      </c>
      <c r="AB625" s="197" t="s">
        <v>39</v>
      </c>
      <c r="AC625" s="197" t="s">
        <v>39</v>
      </c>
      <c r="AD625" s="137" t="s">
        <v>1102</v>
      </c>
      <c r="AE625" s="19">
        <v>42430</v>
      </c>
      <c r="AF625" s="197" t="s">
        <v>1155</v>
      </c>
      <c r="AG625" s="197" t="s">
        <v>1156</v>
      </c>
    </row>
    <row r="626" spans="1:33" ht="15" customHeight="1" x14ac:dyDescent="0.25">
      <c r="A626" s="197" t="s">
        <v>1046</v>
      </c>
      <c r="B626" s="197" t="s">
        <v>41</v>
      </c>
      <c r="C626" s="197"/>
      <c r="D626" s="197" t="s">
        <v>48</v>
      </c>
      <c r="E626" s="197"/>
      <c r="F626" s="197" t="s">
        <v>1093</v>
      </c>
      <c r="G626" s="197" t="s">
        <v>158</v>
      </c>
      <c r="H626" s="197" t="s">
        <v>33</v>
      </c>
      <c r="I626" s="197"/>
      <c r="J626" s="197">
        <v>5</v>
      </c>
      <c r="K626" s="3">
        <v>4</v>
      </c>
      <c r="L626" s="3">
        <v>4</v>
      </c>
      <c r="M626" s="3">
        <v>3</v>
      </c>
      <c r="N626" s="3">
        <v>5</v>
      </c>
      <c r="O626" s="3">
        <v>4</v>
      </c>
      <c r="P626" s="3">
        <v>5</v>
      </c>
      <c r="Q626" s="3">
        <v>5</v>
      </c>
      <c r="R626" s="3">
        <v>4</v>
      </c>
      <c r="S626" s="3">
        <v>4</v>
      </c>
      <c r="T626" s="3">
        <v>4</v>
      </c>
      <c r="U626" s="3" t="s">
        <v>38</v>
      </c>
      <c r="V626" s="197"/>
      <c r="W626" s="197"/>
      <c r="X626" s="197"/>
      <c r="Y626" s="197" t="s">
        <v>38</v>
      </c>
      <c r="Z626" s="197" t="s">
        <v>39</v>
      </c>
      <c r="AA626" s="197" t="s">
        <v>39</v>
      </c>
      <c r="AB626" s="197" t="s">
        <v>39</v>
      </c>
      <c r="AC626" s="197" t="s">
        <v>39</v>
      </c>
      <c r="AD626" s="137" t="s">
        <v>1102</v>
      </c>
      <c r="AE626" s="19">
        <v>42430</v>
      </c>
      <c r="AF626" s="197" t="s">
        <v>1157</v>
      </c>
      <c r="AG626" s="197" t="s">
        <v>1158</v>
      </c>
    </row>
    <row r="627" spans="1:33" ht="15" customHeight="1" x14ac:dyDescent="0.25">
      <c r="A627" s="197" t="s">
        <v>1047</v>
      </c>
      <c r="B627" s="197" t="s">
        <v>53</v>
      </c>
      <c r="C627" s="197"/>
      <c r="D627" s="197" t="s">
        <v>48</v>
      </c>
      <c r="E627" s="197"/>
      <c r="F627" s="197" t="s">
        <v>48</v>
      </c>
      <c r="G627" s="197" t="s">
        <v>48</v>
      </c>
      <c r="H627" s="197" t="s">
        <v>50</v>
      </c>
      <c r="I627" s="197"/>
      <c r="J627" s="197">
        <v>2</v>
      </c>
      <c r="K627" s="3">
        <v>4</v>
      </c>
      <c r="L627" s="3">
        <v>3</v>
      </c>
      <c r="M627" s="3">
        <v>5</v>
      </c>
      <c r="N627" s="3">
        <v>4</v>
      </c>
      <c r="O627" s="3">
        <v>3</v>
      </c>
      <c r="P627" s="3">
        <v>4</v>
      </c>
      <c r="Q627" s="3">
        <v>4</v>
      </c>
      <c r="R627" s="3">
        <v>4</v>
      </c>
      <c r="S627" s="3">
        <v>4</v>
      </c>
      <c r="T627" s="3">
        <v>4</v>
      </c>
      <c r="U627" s="3" t="s">
        <v>38</v>
      </c>
      <c r="V627" s="197"/>
      <c r="W627" s="197"/>
      <c r="X627" s="197"/>
      <c r="Y627" s="197" t="s">
        <v>39</v>
      </c>
      <c r="Z627" s="197" t="s">
        <v>39</v>
      </c>
      <c r="AA627" s="197" t="s">
        <v>39</v>
      </c>
      <c r="AB627" s="197" t="s">
        <v>39</v>
      </c>
      <c r="AC627" s="197" t="s">
        <v>39</v>
      </c>
      <c r="AD627" s="137" t="s">
        <v>1103</v>
      </c>
      <c r="AE627" s="19">
        <v>42430</v>
      </c>
      <c r="AF627" s="197" t="s">
        <v>1159</v>
      </c>
      <c r="AG627" s="197" t="s">
        <v>1160</v>
      </c>
    </row>
    <row r="628" spans="1:33" ht="15" customHeight="1" x14ac:dyDescent="0.25">
      <c r="A628" s="197" t="s">
        <v>1048</v>
      </c>
      <c r="B628" s="197" t="s">
        <v>30</v>
      </c>
      <c r="C628" s="197"/>
      <c r="D628" s="197" t="s">
        <v>48</v>
      </c>
      <c r="E628" s="197"/>
      <c r="F628" s="197" t="s">
        <v>1094</v>
      </c>
      <c r="G628" s="197" t="s">
        <v>134</v>
      </c>
      <c r="H628" s="197" t="s">
        <v>50</v>
      </c>
      <c r="I628" s="197"/>
      <c r="J628" s="197">
        <v>4</v>
      </c>
      <c r="K628" s="3">
        <v>4</v>
      </c>
      <c r="L628" s="3">
        <v>3</v>
      </c>
      <c r="M628" s="3">
        <v>3</v>
      </c>
      <c r="N628" s="3">
        <v>3</v>
      </c>
      <c r="O628" s="3">
        <v>3</v>
      </c>
      <c r="P628" s="3">
        <v>4</v>
      </c>
      <c r="Q628" s="3">
        <v>3</v>
      </c>
      <c r="R628" s="3">
        <v>3</v>
      </c>
      <c r="S628" s="3">
        <v>3</v>
      </c>
      <c r="T628" s="3">
        <v>4</v>
      </c>
      <c r="U628" s="3" t="s">
        <v>38</v>
      </c>
      <c r="V628" s="197"/>
      <c r="W628" s="197"/>
      <c r="X628" s="197"/>
      <c r="Y628" s="197" t="s">
        <v>39</v>
      </c>
      <c r="Z628" s="197" t="s">
        <v>39</v>
      </c>
      <c r="AA628" s="197" t="s">
        <v>38</v>
      </c>
      <c r="AB628" s="197" t="s">
        <v>39</v>
      </c>
      <c r="AC628" s="197" t="s">
        <v>39</v>
      </c>
      <c r="AD628" s="137" t="s">
        <v>1103</v>
      </c>
      <c r="AE628" s="19">
        <v>42430</v>
      </c>
      <c r="AF628" s="197"/>
      <c r="AG628" s="197"/>
    </row>
    <row r="629" spans="1:33" ht="15" customHeight="1" x14ac:dyDescent="0.25">
      <c r="A629" s="197" t="s">
        <v>1049</v>
      </c>
      <c r="B629" s="197" t="s">
        <v>65</v>
      </c>
      <c r="C629" s="197"/>
      <c r="D629" s="197" t="s">
        <v>61</v>
      </c>
      <c r="E629" s="197"/>
      <c r="F629" s="197" t="s">
        <v>360</v>
      </c>
      <c r="G629" s="197" t="s">
        <v>360</v>
      </c>
      <c r="H629" s="197" t="s">
        <v>33</v>
      </c>
      <c r="I629" s="197"/>
      <c r="J629" s="197">
        <v>5</v>
      </c>
      <c r="K629" s="3">
        <v>5</v>
      </c>
      <c r="L629" s="3">
        <v>3</v>
      </c>
      <c r="M629" s="3">
        <v>4</v>
      </c>
      <c r="N629" s="3">
        <v>5</v>
      </c>
      <c r="O629" s="3">
        <v>5</v>
      </c>
      <c r="P629" s="3">
        <v>4</v>
      </c>
      <c r="Q629" s="3">
        <v>5</v>
      </c>
      <c r="R629" s="3">
        <v>5</v>
      </c>
      <c r="S629" s="3">
        <v>4</v>
      </c>
      <c r="T629" s="3">
        <v>5</v>
      </c>
      <c r="U629" s="3" t="s">
        <v>38</v>
      </c>
      <c r="V629" s="197"/>
      <c r="W629" s="197"/>
      <c r="X629" s="197"/>
      <c r="Y629" s="197" t="s">
        <v>39</v>
      </c>
      <c r="Z629" s="197" t="s">
        <v>39</v>
      </c>
      <c r="AA629" s="197" t="s">
        <v>38</v>
      </c>
      <c r="AB629" s="197" t="s">
        <v>38</v>
      </c>
      <c r="AC629" s="197" t="s">
        <v>39</v>
      </c>
      <c r="AD629" s="137" t="s">
        <v>1104</v>
      </c>
      <c r="AE629" s="19">
        <v>42430</v>
      </c>
      <c r="AF629" s="197"/>
      <c r="AG629" s="197"/>
    </row>
    <row r="630" spans="1:33" ht="15" customHeight="1" x14ac:dyDescent="0.25">
      <c r="A630" s="197" t="s">
        <v>1050</v>
      </c>
      <c r="B630" s="197" t="s">
        <v>65</v>
      </c>
      <c r="C630" s="197"/>
      <c r="D630" s="197" t="s">
        <v>31</v>
      </c>
      <c r="E630" s="197"/>
      <c r="F630" s="197" t="s">
        <v>107</v>
      </c>
      <c r="G630" s="197" t="s">
        <v>107</v>
      </c>
      <c r="H630" s="197" t="s">
        <v>33</v>
      </c>
      <c r="I630" s="197"/>
      <c r="J630" s="197">
        <v>4</v>
      </c>
      <c r="K630" s="3">
        <v>4</v>
      </c>
      <c r="L630" s="3">
        <v>4</v>
      </c>
      <c r="M630" s="3">
        <v>5</v>
      </c>
      <c r="N630" s="3">
        <v>4</v>
      </c>
      <c r="O630" s="3">
        <v>3</v>
      </c>
      <c r="P630" s="3">
        <v>4</v>
      </c>
      <c r="Q630" s="3">
        <v>3</v>
      </c>
      <c r="R630" s="3">
        <v>4</v>
      </c>
      <c r="S630" s="3">
        <v>3</v>
      </c>
      <c r="T630" s="3">
        <v>4</v>
      </c>
      <c r="U630" s="3" t="s">
        <v>38</v>
      </c>
      <c r="V630" s="197"/>
      <c r="W630" s="197"/>
      <c r="X630" s="197"/>
      <c r="Y630" s="197" t="s">
        <v>38</v>
      </c>
      <c r="Z630" s="197" t="s">
        <v>39</v>
      </c>
      <c r="AA630" s="197" t="s">
        <v>38</v>
      </c>
      <c r="AB630" s="197" t="s">
        <v>39</v>
      </c>
      <c r="AC630" s="197" t="s">
        <v>39</v>
      </c>
      <c r="AD630" s="137" t="s">
        <v>1105</v>
      </c>
      <c r="AE630" s="19">
        <v>42430</v>
      </c>
      <c r="AF630" s="197" t="s">
        <v>1161</v>
      </c>
      <c r="AG630" s="197" t="s">
        <v>1162</v>
      </c>
    </row>
    <row r="631" spans="1:33" ht="15" customHeight="1" x14ac:dyDescent="0.25">
      <c r="A631" s="197" t="s">
        <v>1051</v>
      </c>
      <c r="B631" s="197" t="s">
        <v>53</v>
      </c>
      <c r="C631" s="197"/>
      <c r="D631" s="197" t="s">
        <v>103</v>
      </c>
      <c r="E631" s="197"/>
      <c r="F631" s="197" t="s">
        <v>103</v>
      </c>
      <c r="G631" s="197" t="s">
        <v>103</v>
      </c>
      <c r="H631" s="197" t="s">
        <v>50</v>
      </c>
      <c r="I631" s="197"/>
      <c r="J631" s="197">
        <v>4</v>
      </c>
      <c r="K631" s="3">
        <v>5</v>
      </c>
      <c r="L631" s="3">
        <v>5</v>
      </c>
      <c r="M631" s="3">
        <v>4</v>
      </c>
      <c r="N631" s="3">
        <v>5</v>
      </c>
      <c r="O631" s="3">
        <v>5</v>
      </c>
      <c r="P631" s="3">
        <v>4</v>
      </c>
      <c r="Q631" s="3">
        <v>5</v>
      </c>
      <c r="R631" s="3">
        <v>4</v>
      </c>
      <c r="S631" s="3">
        <v>4</v>
      </c>
      <c r="T631" s="3">
        <v>5</v>
      </c>
      <c r="U631" s="3" t="s">
        <v>38</v>
      </c>
      <c r="V631" s="197"/>
      <c r="W631" s="197"/>
      <c r="X631" s="197"/>
      <c r="Y631" s="197" t="s">
        <v>38</v>
      </c>
      <c r="Z631" s="197" t="s">
        <v>39</v>
      </c>
      <c r="AA631" s="197" t="s">
        <v>38</v>
      </c>
      <c r="AB631" s="197" t="s">
        <v>39</v>
      </c>
      <c r="AC631" s="197" t="s">
        <v>39</v>
      </c>
      <c r="AD631" s="137" t="s">
        <v>1106</v>
      </c>
      <c r="AE631" s="19">
        <v>42430</v>
      </c>
      <c r="AF631" s="197" t="s">
        <v>1163</v>
      </c>
      <c r="AG631" s="197" t="s">
        <v>1164</v>
      </c>
    </row>
    <row r="632" spans="1:33" ht="15" customHeight="1" x14ac:dyDescent="0.25">
      <c r="A632" s="197" t="s">
        <v>1052</v>
      </c>
      <c r="B632" s="197" t="s">
        <v>30</v>
      </c>
      <c r="C632" s="197"/>
      <c r="D632" s="197" t="s">
        <v>31</v>
      </c>
      <c r="E632" s="197"/>
      <c r="F632" s="197" t="s">
        <v>107</v>
      </c>
      <c r="G632" s="197" t="s">
        <v>107</v>
      </c>
      <c r="H632" s="197" t="s">
        <v>50</v>
      </c>
      <c r="I632" s="197"/>
      <c r="J632" s="197">
        <v>4</v>
      </c>
      <c r="K632" s="3">
        <v>4</v>
      </c>
      <c r="L632" s="3">
        <v>3</v>
      </c>
      <c r="M632" s="3">
        <v>4</v>
      </c>
      <c r="N632" s="3">
        <v>4</v>
      </c>
      <c r="O632" s="3">
        <v>3</v>
      </c>
      <c r="P632" s="3">
        <v>5</v>
      </c>
      <c r="Q632" s="3">
        <v>4</v>
      </c>
      <c r="R632" s="3">
        <v>3</v>
      </c>
      <c r="S632" s="3">
        <v>4</v>
      </c>
      <c r="T632" s="3">
        <v>4</v>
      </c>
      <c r="U632" s="3" t="s">
        <v>38</v>
      </c>
      <c r="V632" s="197"/>
      <c r="W632" s="197"/>
      <c r="X632" s="197"/>
      <c r="Y632" s="197" t="s">
        <v>39</v>
      </c>
      <c r="Z632" s="197" t="s">
        <v>39</v>
      </c>
      <c r="AA632" s="197" t="s">
        <v>38</v>
      </c>
      <c r="AB632" s="197" t="s">
        <v>39</v>
      </c>
      <c r="AC632" s="197" t="s">
        <v>39</v>
      </c>
      <c r="AD632" s="137" t="s">
        <v>1107</v>
      </c>
      <c r="AE632" s="19">
        <v>42430</v>
      </c>
      <c r="AF632" s="197" t="s">
        <v>1165</v>
      </c>
      <c r="AG632" s="197" t="s">
        <v>1166</v>
      </c>
    </row>
    <row r="633" spans="1:33" ht="15" customHeight="1" x14ac:dyDescent="0.25">
      <c r="A633" s="197" t="s">
        <v>1053</v>
      </c>
      <c r="B633" s="197" t="s">
        <v>41</v>
      </c>
      <c r="C633" s="197"/>
      <c r="D633" s="197" t="s">
        <v>31</v>
      </c>
      <c r="E633" s="197"/>
      <c r="F633" s="197" t="s">
        <v>107</v>
      </c>
      <c r="G633" s="197" t="s">
        <v>107</v>
      </c>
      <c r="H633" s="197" t="s">
        <v>50</v>
      </c>
      <c r="I633" s="197"/>
      <c r="J633" s="197">
        <v>4</v>
      </c>
      <c r="K633" s="3">
        <v>4</v>
      </c>
      <c r="L633" s="3">
        <v>4</v>
      </c>
      <c r="M633" s="3">
        <v>4</v>
      </c>
      <c r="N633" s="3">
        <v>4</v>
      </c>
      <c r="O633" s="3">
        <v>4</v>
      </c>
      <c r="P633" s="3">
        <v>5</v>
      </c>
      <c r="Q633" s="3">
        <v>4</v>
      </c>
      <c r="R633" s="3">
        <v>4</v>
      </c>
      <c r="S633" s="3">
        <v>3</v>
      </c>
      <c r="T633" s="3">
        <v>4</v>
      </c>
      <c r="U633" s="3" t="s">
        <v>38</v>
      </c>
      <c r="V633" s="197"/>
      <c r="W633" s="197"/>
      <c r="X633" s="197"/>
      <c r="Y633" s="197" t="s">
        <v>39</v>
      </c>
      <c r="Z633" s="197" t="s">
        <v>39</v>
      </c>
      <c r="AA633" s="197" t="s">
        <v>39</v>
      </c>
      <c r="AB633" s="197" t="s">
        <v>39</v>
      </c>
      <c r="AC633" s="197" t="s">
        <v>39</v>
      </c>
      <c r="AD633" s="137" t="s">
        <v>1108</v>
      </c>
      <c r="AE633" s="19">
        <v>42430</v>
      </c>
      <c r="AF633" s="197" t="s">
        <v>1167</v>
      </c>
      <c r="AG633" s="197" t="s">
        <v>1168</v>
      </c>
    </row>
    <row r="634" spans="1:33" ht="15" customHeight="1" x14ac:dyDescent="0.25">
      <c r="A634" s="197" t="s">
        <v>1054</v>
      </c>
      <c r="B634" s="197" t="s">
        <v>65</v>
      </c>
      <c r="C634" s="197"/>
      <c r="D634" s="197" t="s">
        <v>31</v>
      </c>
      <c r="E634" s="197"/>
      <c r="F634" s="197" t="s">
        <v>107</v>
      </c>
      <c r="G634" s="197" t="s">
        <v>107</v>
      </c>
      <c r="H634" s="197" t="s">
        <v>33</v>
      </c>
      <c r="I634" s="197"/>
      <c r="J634" s="197">
        <v>5</v>
      </c>
      <c r="K634" s="3">
        <v>5</v>
      </c>
      <c r="L634" s="3">
        <v>5</v>
      </c>
      <c r="M634" s="3">
        <v>5</v>
      </c>
      <c r="N634" s="3">
        <v>5</v>
      </c>
      <c r="O634" s="3">
        <v>5</v>
      </c>
      <c r="P634" s="3">
        <v>5</v>
      </c>
      <c r="Q634" s="3">
        <v>5</v>
      </c>
      <c r="R634" s="3">
        <v>5</v>
      </c>
      <c r="S634" s="3">
        <v>5</v>
      </c>
      <c r="T634" s="3">
        <v>4</v>
      </c>
      <c r="U634" s="3" t="s">
        <v>38</v>
      </c>
      <c r="V634" s="197"/>
      <c r="W634" s="197"/>
      <c r="X634" s="197"/>
      <c r="Y634" s="197" t="s">
        <v>39</v>
      </c>
      <c r="Z634" s="197" t="s">
        <v>39</v>
      </c>
      <c r="AA634" s="197" t="s">
        <v>39</v>
      </c>
      <c r="AB634" s="197" t="s">
        <v>39</v>
      </c>
      <c r="AC634" s="197" t="s">
        <v>39</v>
      </c>
      <c r="AD634" s="137" t="s">
        <v>1109</v>
      </c>
      <c r="AE634" s="19">
        <v>42430</v>
      </c>
      <c r="AF634" s="197" t="s">
        <v>1169</v>
      </c>
      <c r="AG634" s="197" t="s">
        <v>1170</v>
      </c>
    </row>
    <row r="635" spans="1:33" ht="15" customHeight="1" x14ac:dyDescent="0.25">
      <c r="A635" s="197" t="s">
        <v>1055</v>
      </c>
      <c r="B635" s="197" t="s">
        <v>56</v>
      </c>
      <c r="C635" s="197"/>
      <c r="D635" s="197" t="s">
        <v>42</v>
      </c>
      <c r="E635" s="197"/>
      <c r="F635" s="197" t="s">
        <v>42</v>
      </c>
      <c r="G635" s="197" t="s">
        <v>42</v>
      </c>
      <c r="H635" s="197" t="s">
        <v>50</v>
      </c>
      <c r="I635" s="197"/>
      <c r="J635" s="197">
        <v>2</v>
      </c>
      <c r="K635" s="3">
        <v>2</v>
      </c>
      <c r="L635" s="3">
        <v>2</v>
      </c>
      <c r="M635" s="3">
        <v>2</v>
      </c>
      <c r="N635" s="3">
        <v>2</v>
      </c>
      <c r="O635" s="3">
        <v>3</v>
      </c>
      <c r="P635" s="3">
        <v>2</v>
      </c>
      <c r="Q635" s="3">
        <v>3</v>
      </c>
      <c r="R635" s="3">
        <v>2</v>
      </c>
      <c r="S635" s="3">
        <v>4</v>
      </c>
      <c r="T635" s="3">
        <v>3</v>
      </c>
      <c r="U635" s="3" t="s">
        <v>263</v>
      </c>
      <c r="V635" s="197"/>
      <c r="W635" s="197"/>
      <c r="X635" s="197"/>
      <c r="Y635" s="197" t="s">
        <v>39</v>
      </c>
      <c r="Z635" s="197" t="s">
        <v>39</v>
      </c>
      <c r="AA635" s="197" t="s">
        <v>38</v>
      </c>
      <c r="AB635" s="197" t="s">
        <v>38</v>
      </c>
      <c r="AC635" s="197" t="s">
        <v>38</v>
      </c>
      <c r="AD635" s="137" t="s">
        <v>1110</v>
      </c>
      <c r="AE635" s="19">
        <v>42430</v>
      </c>
      <c r="AF635" s="197" t="s">
        <v>1171</v>
      </c>
      <c r="AG635" s="197" t="s">
        <v>1172</v>
      </c>
    </row>
    <row r="636" spans="1:33" ht="15" customHeight="1" x14ac:dyDescent="0.25">
      <c r="A636" s="197" t="s">
        <v>1056</v>
      </c>
      <c r="B636" s="197" t="s">
        <v>109</v>
      </c>
      <c r="C636" s="197"/>
      <c r="D636" s="197" t="s">
        <v>48</v>
      </c>
      <c r="E636" s="197"/>
      <c r="F636" s="197" t="s">
        <v>1096</v>
      </c>
      <c r="G636" s="197" t="s">
        <v>113</v>
      </c>
      <c r="H636" s="197" t="s">
        <v>33</v>
      </c>
      <c r="I636" s="197"/>
      <c r="J636" s="197">
        <v>5</v>
      </c>
      <c r="K636" s="3">
        <v>5</v>
      </c>
      <c r="L636" s="3">
        <v>5</v>
      </c>
      <c r="M636" s="3">
        <v>4</v>
      </c>
      <c r="N636" s="3">
        <v>5</v>
      </c>
      <c r="O636" s="3">
        <v>5</v>
      </c>
      <c r="P636" s="3">
        <v>5</v>
      </c>
      <c r="Q636" s="3">
        <v>4</v>
      </c>
      <c r="R636" s="3">
        <v>5</v>
      </c>
      <c r="S636" s="3">
        <v>5</v>
      </c>
      <c r="T636" s="3">
        <v>5</v>
      </c>
      <c r="U636" s="3" t="s">
        <v>38</v>
      </c>
      <c r="V636" s="197"/>
      <c r="W636" s="197"/>
      <c r="X636" s="197"/>
      <c r="Y636" s="197" t="s">
        <v>39</v>
      </c>
      <c r="Z636" s="197" t="s">
        <v>39</v>
      </c>
      <c r="AA636" s="197" t="s">
        <v>39</v>
      </c>
      <c r="AB636" s="197" t="s">
        <v>39</v>
      </c>
      <c r="AC636" s="197" t="s">
        <v>39</v>
      </c>
      <c r="AD636" s="137" t="s">
        <v>1111</v>
      </c>
      <c r="AE636" s="19">
        <v>42430</v>
      </c>
      <c r="AF636" s="197" t="s">
        <v>1173</v>
      </c>
      <c r="AG636" s="197" t="s">
        <v>1174</v>
      </c>
    </row>
    <row r="637" spans="1:33" ht="15" customHeight="1" x14ac:dyDescent="0.25">
      <c r="A637" s="197" t="s">
        <v>1057</v>
      </c>
      <c r="B637" s="197" t="s">
        <v>41</v>
      </c>
      <c r="C637" s="197"/>
      <c r="D637" s="197" t="s">
        <v>31</v>
      </c>
      <c r="E637" s="197"/>
      <c r="F637" s="197" t="s">
        <v>107</v>
      </c>
      <c r="G637" s="197" t="s">
        <v>107</v>
      </c>
      <c r="H637" s="197" t="s">
        <v>33</v>
      </c>
      <c r="I637" s="197"/>
      <c r="J637" s="197">
        <v>4</v>
      </c>
      <c r="K637" s="3">
        <v>5</v>
      </c>
      <c r="L637" s="3">
        <v>3</v>
      </c>
      <c r="M637" s="3">
        <v>3</v>
      </c>
      <c r="N637" s="3">
        <v>3</v>
      </c>
      <c r="O637" s="3">
        <v>3</v>
      </c>
      <c r="P637" s="3">
        <v>2</v>
      </c>
      <c r="Q637" s="3">
        <v>2</v>
      </c>
      <c r="R637" s="3">
        <v>4</v>
      </c>
      <c r="S637" s="3">
        <v>2</v>
      </c>
      <c r="T637" s="3">
        <v>3</v>
      </c>
      <c r="U637" s="3" t="s">
        <v>38</v>
      </c>
      <c r="V637" s="197"/>
      <c r="W637" s="197"/>
      <c r="X637" s="197"/>
      <c r="Y637" s="197" t="s">
        <v>38</v>
      </c>
      <c r="Z637" s="197" t="s">
        <v>39</v>
      </c>
      <c r="AA637" s="197" t="s">
        <v>39</v>
      </c>
      <c r="AB637" s="197" t="s">
        <v>39</v>
      </c>
      <c r="AC637" s="197"/>
      <c r="AD637" s="137" t="s">
        <v>1112</v>
      </c>
      <c r="AE637" s="19">
        <v>42430</v>
      </c>
      <c r="AF637" s="197" t="s">
        <v>1175</v>
      </c>
      <c r="AG637" s="197" t="s">
        <v>1176</v>
      </c>
    </row>
    <row r="638" spans="1:33" ht="15" customHeight="1" x14ac:dyDescent="0.25">
      <c r="A638" s="197" t="s">
        <v>1058</v>
      </c>
      <c r="B638" s="197" t="s">
        <v>30</v>
      </c>
      <c r="C638" s="197"/>
      <c r="D638" s="197" t="s">
        <v>48</v>
      </c>
      <c r="E638" s="197"/>
      <c r="F638" s="197" t="s">
        <v>1094</v>
      </c>
      <c r="G638" s="197" t="s">
        <v>134</v>
      </c>
      <c r="H638" s="197" t="s">
        <v>50</v>
      </c>
      <c r="I638" s="197"/>
      <c r="J638" s="197">
        <v>4</v>
      </c>
      <c r="K638" s="3">
        <v>4</v>
      </c>
      <c r="L638" s="3">
        <v>3</v>
      </c>
      <c r="M638" s="3">
        <v>4</v>
      </c>
      <c r="N638" s="3">
        <v>3</v>
      </c>
      <c r="O638" s="3">
        <v>4</v>
      </c>
      <c r="P638" s="3">
        <v>5</v>
      </c>
      <c r="Q638" s="3">
        <v>4</v>
      </c>
      <c r="R638" s="3">
        <v>2</v>
      </c>
      <c r="S638" s="3">
        <v>3</v>
      </c>
      <c r="T638" s="3">
        <v>4</v>
      </c>
      <c r="U638" s="3" t="s">
        <v>38</v>
      </c>
      <c r="V638" s="197"/>
      <c r="W638" s="197"/>
      <c r="X638" s="197"/>
      <c r="Y638" s="197" t="s">
        <v>38</v>
      </c>
      <c r="Z638" s="197" t="s">
        <v>39</v>
      </c>
      <c r="AA638" s="197" t="s">
        <v>38</v>
      </c>
      <c r="AB638" s="197" t="s">
        <v>39</v>
      </c>
      <c r="AC638" s="197" t="s">
        <v>39</v>
      </c>
      <c r="AD638" s="137" t="s">
        <v>1113</v>
      </c>
      <c r="AE638" s="19">
        <v>42430</v>
      </c>
      <c r="AF638" s="197" t="s">
        <v>1177</v>
      </c>
      <c r="AG638" s="197" t="s">
        <v>1178</v>
      </c>
    </row>
    <row r="639" spans="1:33" ht="15" customHeight="1" x14ac:dyDescent="0.25">
      <c r="A639" s="197" t="s">
        <v>1059</v>
      </c>
      <c r="B639" s="197" t="s">
        <v>53</v>
      </c>
      <c r="C639" s="197"/>
      <c r="D639" s="197" t="s">
        <v>31</v>
      </c>
      <c r="E639" s="197"/>
      <c r="F639" s="197" t="s">
        <v>107</v>
      </c>
      <c r="G639" s="197" t="s">
        <v>107</v>
      </c>
      <c r="H639" s="197" t="s">
        <v>50</v>
      </c>
      <c r="I639" s="197"/>
      <c r="J639" s="197">
        <v>4</v>
      </c>
      <c r="K639" s="3">
        <v>1</v>
      </c>
      <c r="L639" s="3">
        <v>2</v>
      </c>
      <c r="M639" s="3">
        <v>1</v>
      </c>
      <c r="N639" s="3">
        <v>2</v>
      </c>
      <c r="O639" s="3">
        <v>1</v>
      </c>
      <c r="P639" s="3">
        <v>3</v>
      </c>
      <c r="Q639" s="3">
        <v>4</v>
      </c>
      <c r="R639" s="3">
        <v>3</v>
      </c>
      <c r="S639" s="3">
        <v>4</v>
      </c>
      <c r="T639" s="3">
        <v>5</v>
      </c>
      <c r="U639" s="3" t="s">
        <v>38</v>
      </c>
      <c r="V639" s="197"/>
      <c r="W639" s="197"/>
      <c r="X639" s="197"/>
      <c r="Y639" s="197" t="s">
        <v>38</v>
      </c>
      <c r="Z639" s="197" t="s">
        <v>39</v>
      </c>
      <c r="AA639" s="197" t="s">
        <v>38</v>
      </c>
      <c r="AB639" s="197" t="s">
        <v>39</v>
      </c>
      <c r="AC639" s="197" t="s">
        <v>39</v>
      </c>
      <c r="AD639" s="137" t="s">
        <v>1113</v>
      </c>
      <c r="AE639" s="19">
        <v>42430</v>
      </c>
      <c r="AF639" s="197" t="s">
        <v>1179</v>
      </c>
      <c r="AG639" s="197" t="s">
        <v>1180</v>
      </c>
    </row>
    <row r="640" spans="1:33" ht="15" customHeight="1" x14ac:dyDescent="0.25">
      <c r="A640" s="197" t="s">
        <v>1060</v>
      </c>
      <c r="B640" s="197" t="s">
        <v>30</v>
      </c>
      <c r="C640" s="197"/>
      <c r="D640" s="197" t="s">
        <v>31</v>
      </c>
      <c r="E640" s="197"/>
      <c r="F640" s="197" t="s">
        <v>107</v>
      </c>
      <c r="G640" s="197" t="s">
        <v>107</v>
      </c>
      <c r="H640" s="197" t="s">
        <v>50</v>
      </c>
      <c r="I640" s="197"/>
      <c r="J640" s="197">
        <v>5</v>
      </c>
      <c r="K640" s="3">
        <v>5</v>
      </c>
      <c r="L640" s="3">
        <v>4</v>
      </c>
      <c r="M640" s="3">
        <v>5</v>
      </c>
      <c r="N640" s="3">
        <v>4</v>
      </c>
      <c r="O640" s="3">
        <v>4</v>
      </c>
      <c r="P640" s="3">
        <v>4</v>
      </c>
      <c r="Q640" s="3">
        <v>4</v>
      </c>
      <c r="R640" s="3">
        <v>4</v>
      </c>
      <c r="S640" s="3">
        <v>5</v>
      </c>
      <c r="T640" s="3">
        <v>5</v>
      </c>
      <c r="U640" s="3" t="s">
        <v>38</v>
      </c>
      <c r="V640" s="197"/>
      <c r="W640" s="197"/>
      <c r="X640" s="197"/>
      <c r="Y640" s="197" t="s">
        <v>38</v>
      </c>
      <c r="Z640" s="197" t="s">
        <v>39</v>
      </c>
      <c r="AA640" s="197" t="s">
        <v>39</v>
      </c>
      <c r="AB640" s="197" t="s">
        <v>39</v>
      </c>
      <c r="AC640" s="197" t="s">
        <v>39</v>
      </c>
      <c r="AD640" s="137" t="s">
        <v>1114</v>
      </c>
      <c r="AE640" s="19">
        <v>42430</v>
      </c>
      <c r="AF640" s="197" t="s">
        <v>1181</v>
      </c>
      <c r="AG640" s="197" t="s">
        <v>976</v>
      </c>
    </row>
    <row r="641" spans="1:33" ht="15" customHeight="1" x14ac:dyDescent="0.25">
      <c r="A641" s="197" t="s">
        <v>1061</v>
      </c>
      <c r="B641" s="197" t="s">
        <v>53</v>
      </c>
      <c r="C641" s="197"/>
      <c r="D641" s="197" t="s">
        <v>119</v>
      </c>
      <c r="E641" s="197"/>
      <c r="F641" s="197" t="s">
        <v>119</v>
      </c>
      <c r="G641" s="197" t="s">
        <v>119</v>
      </c>
      <c r="H641" s="197" t="s">
        <v>33</v>
      </c>
      <c r="I641" s="197"/>
      <c r="J641" s="197">
        <v>4</v>
      </c>
      <c r="K641" s="3">
        <v>4</v>
      </c>
      <c r="L641" s="3">
        <v>3</v>
      </c>
      <c r="M641" s="3">
        <v>4</v>
      </c>
      <c r="N641" s="3">
        <v>3</v>
      </c>
      <c r="O641" s="3">
        <v>3</v>
      </c>
      <c r="P641" s="3">
        <v>4</v>
      </c>
      <c r="Q641" s="3">
        <v>4</v>
      </c>
      <c r="R641" s="3">
        <v>4</v>
      </c>
      <c r="S641" s="3">
        <v>4</v>
      </c>
      <c r="T641" s="3">
        <v>4</v>
      </c>
      <c r="U641" s="3" t="s">
        <v>38</v>
      </c>
      <c r="V641" s="197"/>
      <c r="W641" s="197"/>
      <c r="X641" s="197"/>
      <c r="Y641" s="197" t="s">
        <v>39</v>
      </c>
      <c r="Z641" s="197" t="s">
        <v>39</v>
      </c>
      <c r="AA641" s="197" t="s">
        <v>39</v>
      </c>
      <c r="AB641" s="197" t="s">
        <v>39</v>
      </c>
      <c r="AC641" s="197" t="s">
        <v>39</v>
      </c>
      <c r="AD641" s="137" t="s">
        <v>1115</v>
      </c>
      <c r="AE641" s="19">
        <v>42430</v>
      </c>
      <c r="AF641" s="197" t="s">
        <v>1182</v>
      </c>
      <c r="AG641" s="197" t="s">
        <v>1183</v>
      </c>
    </row>
    <row r="642" spans="1:33" ht="15" customHeight="1" x14ac:dyDescent="0.25">
      <c r="A642" s="197" t="s">
        <v>1062</v>
      </c>
      <c r="B642" s="197" t="s">
        <v>41</v>
      </c>
      <c r="C642" s="197"/>
      <c r="D642" s="197" t="s">
        <v>42</v>
      </c>
      <c r="E642" s="197"/>
      <c r="F642" s="197" t="s">
        <v>42</v>
      </c>
      <c r="G642" s="197" t="s">
        <v>42</v>
      </c>
      <c r="H642" s="197" t="s">
        <v>50</v>
      </c>
      <c r="I642" s="197"/>
      <c r="J642" s="197">
        <v>5</v>
      </c>
      <c r="K642" s="3">
        <v>5</v>
      </c>
      <c r="L642" s="3">
        <v>5</v>
      </c>
      <c r="M642" s="3">
        <v>5</v>
      </c>
      <c r="N642" s="3">
        <v>5</v>
      </c>
      <c r="O642" s="3">
        <v>4</v>
      </c>
      <c r="P642" s="3">
        <v>5</v>
      </c>
      <c r="Q642" s="3">
        <v>5</v>
      </c>
      <c r="R642" s="3">
        <v>4</v>
      </c>
      <c r="S642" s="3">
        <v>3</v>
      </c>
      <c r="T642" s="3">
        <v>5</v>
      </c>
      <c r="U642" s="3" t="s">
        <v>38</v>
      </c>
      <c r="V642" s="197"/>
      <c r="W642" s="197"/>
      <c r="X642" s="197"/>
      <c r="Y642" s="197" t="s">
        <v>38</v>
      </c>
      <c r="Z642" s="197" t="s">
        <v>39</v>
      </c>
      <c r="AA642" s="197" t="s">
        <v>39</v>
      </c>
      <c r="AB642" s="197" t="s">
        <v>39</v>
      </c>
      <c r="AC642" s="197" t="s">
        <v>39</v>
      </c>
      <c r="AD642" s="137" t="s">
        <v>1115</v>
      </c>
      <c r="AE642" s="19">
        <v>42430</v>
      </c>
      <c r="AF642" s="197" t="s">
        <v>1184</v>
      </c>
      <c r="AG642" s="197" t="s">
        <v>1185</v>
      </c>
    </row>
    <row r="643" spans="1:33" ht="15" customHeight="1" x14ac:dyDescent="0.25">
      <c r="A643" s="197" t="s">
        <v>1063</v>
      </c>
      <c r="B643" s="197" t="s">
        <v>56</v>
      </c>
      <c r="C643" s="197"/>
      <c r="D643" s="197" t="s">
        <v>48</v>
      </c>
      <c r="E643" s="197"/>
      <c r="F643" s="197" t="s">
        <v>48</v>
      </c>
      <c r="G643" s="197" t="s">
        <v>48</v>
      </c>
      <c r="H643" s="197" t="s">
        <v>50</v>
      </c>
      <c r="I643" s="197"/>
      <c r="J643" s="197">
        <v>5</v>
      </c>
      <c r="K643" s="3">
        <v>4</v>
      </c>
      <c r="L643" s="3">
        <v>3</v>
      </c>
      <c r="M643" s="3">
        <v>4</v>
      </c>
      <c r="N643" s="3">
        <v>4</v>
      </c>
      <c r="O643" s="3">
        <v>4</v>
      </c>
      <c r="P643" s="3">
        <v>5</v>
      </c>
      <c r="Q643" s="3">
        <v>4</v>
      </c>
      <c r="R643" s="3">
        <v>4</v>
      </c>
      <c r="S643" s="3">
        <v>2</v>
      </c>
      <c r="T643" s="3">
        <v>4</v>
      </c>
      <c r="U643" s="3" t="s">
        <v>38</v>
      </c>
      <c r="V643" s="197"/>
      <c r="W643" s="197"/>
      <c r="X643" s="197"/>
      <c r="Y643" s="197" t="s">
        <v>39</v>
      </c>
      <c r="Z643" s="197" t="s">
        <v>39</v>
      </c>
      <c r="AA643" s="197" t="s">
        <v>38</v>
      </c>
      <c r="AB643" s="197" t="s">
        <v>39</v>
      </c>
      <c r="AC643" s="197" t="s">
        <v>39</v>
      </c>
      <c r="AD643" s="137" t="s">
        <v>1115</v>
      </c>
      <c r="AE643" s="19">
        <v>42430</v>
      </c>
      <c r="AF643" s="197" t="s">
        <v>1186</v>
      </c>
      <c r="AG643" s="197" t="s">
        <v>1187</v>
      </c>
    </row>
    <row r="644" spans="1:33" ht="15" customHeight="1" x14ac:dyDescent="0.25">
      <c r="A644" s="197" t="s">
        <v>1064</v>
      </c>
      <c r="B644" s="197" t="s">
        <v>53</v>
      </c>
      <c r="C644" s="197"/>
      <c r="D644" s="197" t="s">
        <v>103</v>
      </c>
      <c r="E644" s="197"/>
      <c r="F644" s="197" t="s">
        <v>103</v>
      </c>
      <c r="G644" s="197" t="s">
        <v>103</v>
      </c>
      <c r="H644" s="197" t="s">
        <v>50</v>
      </c>
      <c r="I644" s="197"/>
      <c r="J644" s="197">
        <v>5</v>
      </c>
      <c r="K644" s="3">
        <v>5</v>
      </c>
      <c r="L644" s="3">
        <v>5</v>
      </c>
      <c r="M644" s="3">
        <v>4</v>
      </c>
      <c r="N644" s="3">
        <v>5</v>
      </c>
      <c r="O644" s="3">
        <v>4</v>
      </c>
      <c r="P644" s="3">
        <v>4</v>
      </c>
      <c r="Q644" s="3">
        <v>4</v>
      </c>
      <c r="R644" s="3">
        <v>5</v>
      </c>
      <c r="S644" s="3">
        <v>3</v>
      </c>
      <c r="T644" s="3">
        <v>4</v>
      </c>
      <c r="U644" s="3" t="s">
        <v>38</v>
      </c>
      <c r="V644" s="197"/>
      <c r="W644" s="197"/>
      <c r="X644" s="197"/>
      <c r="Y644" s="197" t="s">
        <v>39</v>
      </c>
      <c r="Z644" s="197" t="s">
        <v>39</v>
      </c>
      <c r="AA644" s="197" t="s">
        <v>39</v>
      </c>
      <c r="AB644" s="197" t="s">
        <v>39</v>
      </c>
      <c r="AC644" s="197" t="s">
        <v>39</v>
      </c>
      <c r="AD644" s="137" t="s">
        <v>1115</v>
      </c>
      <c r="AE644" s="19">
        <v>42430</v>
      </c>
      <c r="AF644" s="197" t="s">
        <v>1188</v>
      </c>
      <c r="AG644" s="197" t="s">
        <v>1189</v>
      </c>
    </row>
    <row r="645" spans="1:33" ht="15" customHeight="1" x14ac:dyDescent="0.25">
      <c r="A645" s="197" t="s">
        <v>1065</v>
      </c>
      <c r="B645" s="197" t="s">
        <v>53</v>
      </c>
      <c r="C645" s="197"/>
      <c r="D645" s="197" t="s">
        <v>103</v>
      </c>
      <c r="E645" s="197"/>
      <c r="F645" s="197" t="s">
        <v>103</v>
      </c>
      <c r="G645" s="197" t="s">
        <v>103</v>
      </c>
      <c r="H645" s="197" t="s">
        <v>50</v>
      </c>
      <c r="I645" s="197"/>
      <c r="J645" s="197">
        <v>4</v>
      </c>
      <c r="K645" s="3">
        <v>2</v>
      </c>
      <c r="L645" s="3">
        <v>3</v>
      </c>
      <c r="M645" s="3">
        <v>2</v>
      </c>
      <c r="N645" s="3">
        <v>2</v>
      </c>
      <c r="O645" s="3">
        <v>2</v>
      </c>
      <c r="P645" s="3">
        <v>2</v>
      </c>
      <c r="Q645" s="3">
        <v>2</v>
      </c>
      <c r="R645" s="3">
        <v>1</v>
      </c>
      <c r="S645" s="3">
        <v>1</v>
      </c>
      <c r="T645" s="3">
        <v>2</v>
      </c>
      <c r="U645" s="3" t="s">
        <v>38</v>
      </c>
      <c r="V645" s="197"/>
      <c r="W645" s="197"/>
      <c r="X645" s="197"/>
      <c r="Y645" s="197" t="s">
        <v>38</v>
      </c>
      <c r="Z645" s="197" t="s">
        <v>39</v>
      </c>
      <c r="AA645" s="197" t="s">
        <v>38</v>
      </c>
      <c r="AB645" s="197" t="s">
        <v>38</v>
      </c>
      <c r="AC645" s="197" t="s">
        <v>39</v>
      </c>
      <c r="AD645" s="137" t="s">
        <v>1115</v>
      </c>
      <c r="AE645" s="19">
        <v>42430</v>
      </c>
      <c r="AF645" s="197" t="s">
        <v>1190</v>
      </c>
      <c r="AG645" s="197" t="s">
        <v>1191</v>
      </c>
    </row>
    <row r="646" spans="1:33" ht="15" customHeight="1" x14ac:dyDescent="0.25">
      <c r="A646" s="197" t="s">
        <v>1066</v>
      </c>
      <c r="B646" s="197" t="s">
        <v>53</v>
      </c>
      <c r="C646" s="197"/>
      <c r="D646" s="197" t="s">
        <v>61</v>
      </c>
      <c r="E646" s="197"/>
      <c r="F646" s="197" t="s">
        <v>360</v>
      </c>
      <c r="G646" s="197" t="s">
        <v>360</v>
      </c>
      <c r="H646" s="197" t="s">
        <v>50</v>
      </c>
      <c r="I646" s="197"/>
      <c r="J646" s="197">
        <v>2</v>
      </c>
      <c r="K646" s="3">
        <v>1</v>
      </c>
      <c r="L646" s="3">
        <v>1</v>
      </c>
      <c r="M646" s="3">
        <v>2</v>
      </c>
      <c r="N646" s="3">
        <v>1</v>
      </c>
      <c r="O646" s="3">
        <v>1</v>
      </c>
      <c r="P646" s="3">
        <v>2</v>
      </c>
      <c r="Q646" s="3">
        <v>2</v>
      </c>
      <c r="R646" s="3">
        <v>3</v>
      </c>
      <c r="S646" s="3">
        <v>1</v>
      </c>
      <c r="T646" s="3">
        <v>1</v>
      </c>
      <c r="U646" s="3" t="s">
        <v>263</v>
      </c>
      <c r="V646" s="197"/>
      <c r="W646" s="197"/>
      <c r="X646" s="197"/>
      <c r="Y646" s="197" t="s">
        <v>38</v>
      </c>
      <c r="Z646" s="197" t="s">
        <v>38</v>
      </c>
      <c r="AA646" s="197" t="s">
        <v>38</v>
      </c>
      <c r="AB646" s="197" t="s">
        <v>38</v>
      </c>
      <c r="AC646" s="197" t="s">
        <v>39</v>
      </c>
      <c r="AD646" s="137" t="s">
        <v>1115</v>
      </c>
      <c r="AE646" s="19">
        <v>42430</v>
      </c>
      <c r="AF646" s="197" t="s">
        <v>1192</v>
      </c>
      <c r="AG646" s="197" t="s">
        <v>1193</v>
      </c>
    </row>
    <row r="647" spans="1:33" ht="15" customHeight="1" x14ac:dyDescent="0.25">
      <c r="A647" s="197" t="s">
        <v>1067</v>
      </c>
      <c r="B647" s="197" t="s">
        <v>68</v>
      </c>
      <c r="C647" s="197"/>
      <c r="D647" s="197" t="s">
        <v>103</v>
      </c>
      <c r="E647" s="197"/>
      <c r="F647" s="197" t="s">
        <v>103</v>
      </c>
      <c r="G647" s="197" t="s">
        <v>103</v>
      </c>
      <c r="H647" s="197" t="s">
        <v>50</v>
      </c>
      <c r="I647" s="197"/>
      <c r="J647" s="197">
        <v>4</v>
      </c>
      <c r="K647" s="3">
        <v>3</v>
      </c>
      <c r="L647" s="3">
        <v>3</v>
      </c>
      <c r="M647" s="3">
        <v>3</v>
      </c>
      <c r="N647" s="3">
        <v>3</v>
      </c>
      <c r="O647" s="3">
        <v>3</v>
      </c>
      <c r="P647" s="3">
        <v>3</v>
      </c>
      <c r="Q647" s="3">
        <v>3</v>
      </c>
      <c r="R647" s="3">
        <v>3</v>
      </c>
      <c r="S647" s="3">
        <v>2</v>
      </c>
      <c r="T647" s="3">
        <v>3</v>
      </c>
      <c r="U647" s="3" t="s">
        <v>38</v>
      </c>
      <c r="V647" s="197"/>
      <c r="W647" s="197"/>
      <c r="X647" s="197"/>
      <c r="Y647" s="197" t="s">
        <v>38</v>
      </c>
      <c r="Z647" s="197" t="s">
        <v>39</v>
      </c>
      <c r="AA647" s="197" t="s">
        <v>39</v>
      </c>
      <c r="AB647" s="197" t="s">
        <v>39</v>
      </c>
      <c r="AC647" s="197" t="s">
        <v>39</v>
      </c>
      <c r="AD647" s="137" t="s">
        <v>1115</v>
      </c>
      <c r="AE647" s="19">
        <v>42430</v>
      </c>
      <c r="AF647" s="197" t="s">
        <v>1194</v>
      </c>
      <c r="AG647" s="197" t="s">
        <v>1195</v>
      </c>
    </row>
    <row r="648" spans="1:33" ht="15" customHeight="1" x14ac:dyDescent="0.25">
      <c r="A648" s="197" t="s">
        <v>1068</v>
      </c>
      <c r="B648" s="197" t="s">
        <v>41</v>
      </c>
      <c r="C648" s="197"/>
      <c r="D648" s="197" t="s">
        <v>48</v>
      </c>
      <c r="E648" s="197"/>
      <c r="F648" s="197" t="s">
        <v>587</v>
      </c>
      <c r="G648" s="197" t="s">
        <v>587</v>
      </c>
      <c r="H648" s="197" t="s">
        <v>50</v>
      </c>
      <c r="I648" s="197"/>
      <c r="J648" s="197">
        <v>5</v>
      </c>
      <c r="K648" s="3">
        <v>5</v>
      </c>
      <c r="L648" s="3">
        <v>3</v>
      </c>
      <c r="M648" s="3">
        <v>4</v>
      </c>
      <c r="N648" s="3">
        <v>4</v>
      </c>
      <c r="O648" s="3">
        <v>4</v>
      </c>
      <c r="P648" s="3">
        <v>4</v>
      </c>
      <c r="Q648" s="3">
        <v>3</v>
      </c>
      <c r="R648" s="3">
        <v>3</v>
      </c>
      <c r="S648" s="3">
        <v>2</v>
      </c>
      <c r="T648" s="3">
        <v>4</v>
      </c>
      <c r="U648" s="3" t="s">
        <v>38</v>
      </c>
      <c r="V648" s="197"/>
      <c r="W648" s="197"/>
      <c r="X648" s="197"/>
      <c r="Y648" s="197" t="s">
        <v>39</v>
      </c>
      <c r="Z648" s="197" t="s">
        <v>39</v>
      </c>
      <c r="AA648" s="197" t="s">
        <v>39</v>
      </c>
      <c r="AB648" s="197" t="s">
        <v>39</v>
      </c>
      <c r="AC648" s="197" t="s">
        <v>39</v>
      </c>
      <c r="AD648" s="137" t="s">
        <v>1115</v>
      </c>
      <c r="AE648" s="19">
        <v>42430</v>
      </c>
      <c r="AF648" s="197"/>
      <c r="AG648" s="197"/>
    </row>
    <row r="649" spans="1:33" ht="15" customHeight="1" x14ac:dyDescent="0.25">
      <c r="A649" s="197" t="s">
        <v>1069</v>
      </c>
      <c r="B649" s="197" t="s">
        <v>30</v>
      </c>
      <c r="C649" s="197"/>
      <c r="D649" s="197" t="s">
        <v>31</v>
      </c>
      <c r="E649" s="197"/>
      <c r="F649" s="197" t="s">
        <v>107</v>
      </c>
      <c r="G649" s="197" t="s">
        <v>107</v>
      </c>
      <c r="H649" s="197" t="s">
        <v>50</v>
      </c>
      <c r="I649" s="197"/>
      <c r="J649" s="197">
        <v>4</v>
      </c>
      <c r="K649" s="3">
        <v>3</v>
      </c>
      <c r="L649" s="3">
        <v>4</v>
      </c>
      <c r="M649" s="3">
        <v>4</v>
      </c>
      <c r="N649" s="3">
        <v>4</v>
      </c>
      <c r="O649" s="3">
        <v>4</v>
      </c>
      <c r="P649" s="3">
        <v>4</v>
      </c>
      <c r="Q649" s="3">
        <v>4</v>
      </c>
      <c r="R649" s="3">
        <v>4</v>
      </c>
      <c r="S649" s="3">
        <v>4</v>
      </c>
      <c r="T649" s="3">
        <v>4</v>
      </c>
      <c r="U649" s="3" t="s">
        <v>38</v>
      </c>
      <c r="V649" s="197"/>
      <c r="W649" s="197"/>
      <c r="X649" s="197"/>
      <c r="Y649" s="197" t="s">
        <v>39</v>
      </c>
      <c r="Z649" s="197" t="s">
        <v>39</v>
      </c>
      <c r="AA649" s="197" t="s">
        <v>38</v>
      </c>
      <c r="AB649" s="197" t="s">
        <v>39</v>
      </c>
      <c r="AC649" s="197" t="s">
        <v>39</v>
      </c>
      <c r="AD649" s="137" t="s">
        <v>1115</v>
      </c>
      <c r="AE649" s="19">
        <v>42430</v>
      </c>
      <c r="AF649" s="197" t="s">
        <v>1196</v>
      </c>
      <c r="AG649" s="197" t="s">
        <v>1197</v>
      </c>
    </row>
    <row r="650" spans="1:33" ht="15" customHeight="1" x14ac:dyDescent="0.25">
      <c r="A650" s="197" t="s">
        <v>1070</v>
      </c>
      <c r="B650" s="197" t="s">
        <v>68</v>
      </c>
      <c r="C650" s="197"/>
      <c r="D650" s="197" t="s">
        <v>48</v>
      </c>
      <c r="E650" s="197"/>
      <c r="F650" s="197" t="s">
        <v>1094</v>
      </c>
      <c r="G650" s="197" t="s">
        <v>134</v>
      </c>
      <c r="H650" s="197" t="s">
        <v>50</v>
      </c>
      <c r="I650" s="197"/>
      <c r="J650" s="197">
        <v>4</v>
      </c>
      <c r="K650" s="3">
        <v>3</v>
      </c>
      <c r="L650" s="3">
        <v>3</v>
      </c>
      <c r="M650" s="3">
        <v>2</v>
      </c>
      <c r="N650" s="3">
        <v>3</v>
      </c>
      <c r="O650" s="3">
        <v>4</v>
      </c>
      <c r="P650" s="3">
        <v>4</v>
      </c>
      <c r="Q650" s="3">
        <v>3</v>
      </c>
      <c r="R650" s="3">
        <v>5</v>
      </c>
      <c r="S650" s="3">
        <v>5</v>
      </c>
      <c r="T650" s="3">
        <v>4</v>
      </c>
      <c r="U650" s="3" t="s">
        <v>263</v>
      </c>
      <c r="V650" s="197"/>
      <c r="W650" s="197"/>
      <c r="X650" s="197"/>
      <c r="Y650" s="197" t="s">
        <v>38</v>
      </c>
      <c r="Z650" s="197" t="s">
        <v>39</v>
      </c>
      <c r="AA650" s="197" t="s">
        <v>39</v>
      </c>
      <c r="AB650" s="197" t="s">
        <v>39</v>
      </c>
      <c r="AC650" s="197" t="s">
        <v>38</v>
      </c>
      <c r="AD650" s="137" t="s">
        <v>1115</v>
      </c>
      <c r="AE650" s="19">
        <v>42430</v>
      </c>
      <c r="AF650" s="197"/>
      <c r="AG650" s="197"/>
    </row>
    <row r="651" spans="1:33" ht="15" customHeight="1" x14ac:dyDescent="0.25">
      <c r="A651" s="197" t="s">
        <v>1071</v>
      </c>
      <c r="B651" s="197" t="s">
        <v>255</v>
      </c>
      <c r="C651" s="197"/>
      <c r="D651" s="197" t="s">
        <v>48</v>
      </c>
      <c r="E651" s="197"/>
      <c r="F651" s="197" t="s">
        <v>712</v>
      </c>
      <c r="G651" s="197" t="s">
        <v>712</v>
      </c>
      <c r="H651" s="197" t="s">
        <v>50</v>
      </c>
      <c r="I651" s="197"/>
      <c r="J651" s="197">
        <v>4</v>
      </c>
      <c r="K651" s="3">
        <v>4</v>
      </c>
      <c r="L651" s="3">
        <v>4</v>
      </c>
      <c r="M651" s="3">
        <v>3</v>
      </c>
      <c r="N651" s="3">
        <v>4</v>
      </c>
      <c r="O651" s="3">
        <v>4</v>
      </c>
      <c r="P651" s="3">
        <v>4</v>
      </c>
      <c r="Q651" s="3">
        <v>3</v>
      </c>
      <c r="R651" s="3">
        <v>3</v>
      </c>
      <c r="S651" s="3">
        <v>3</v>
      </c>
      <c r="T651" s="3">
        <v>4</v>
      </c>
      <c r="U651" s="3" t="s">
        <v>38</v>
      </c>
      <c r="V651" s="197"/>
      <c r="W651" s="197"/>
      <c r="X651" s="197"/>
      <c r="Y651" s="197" t="s">
        <v>39</v>
      </c>
      <c r="Z651" s="197" t="s">
        <v>39</v>
      </c>
      <c r="AA651" s="197" t="s">
        <v>39</v>
      </c>
      <c r="AB651" s="197" t="s">
        <v>38</v>
      </c>
      <c r="AC651" s="197" t="s">
        <v>39</v>
      </c>
      <c r="AD651" s="137" t="s">
        <v>1115</v>
      </c>
      <c r="AE651" s="19">
        <v>42430</v>
      </c>
      <c r="AF651" s="197"/>
      <c r="AG651" s="197"/>
    </row>
    <row r="652" spans="1:33" ht="15" customHeight="1" x14ac:dyDescent="0.25">
      <c r="A652" s="197" t="s">
        <v>1072</v>
      </c>
      <c r="B652" s="197" t="s">
        <v>53</v>
      </c>
      <c r="C652" s="197"/>
      <c r="D652" s="197" t="s">
        <v>103</v>
      </c>
      <c r="E652" s="197"/>
      <c r="F652" s="197" t="s">
        <v>103</v>
      </c>
      <c r="G652" s="197" t="s">
        <v>103</v>
      </c>
      <c r="H652" s="197" t="s">
        <v>33</v>
      </c>
      <c r="I652" s="197"/>
      <c r="J652" s="197">
        <v>4</v>
      </c>
      <c r="K652" s="3">
        <v>5</v>
      </c>
      <c r="L652" s="3">
        <v>5</v>
      </c>
      <c r="M652" s="3">
        <v>4</v>
      </c>
      <c r="N652" s="3">
        <v>5</v>
      </c>
      <c r="O652" s="3">
        <v>4</v>
      </c>
      <c r="P652" s="3">
        <v>4</v>
      </c>
      <c r="Q652" s="3">
        <v>4</v>
      </c>
      <c r="R652" s="3">
        <v>4</v>
      </c>
      <c r="S652" s="3">
        <v>3</v>
      </c>
      <c r="T652" s="3">
        <v>4</v>
      </c>
      <c r="U652" s="3" t="s">
        <v>263</v>
      </c>
      <c r="V652" s="197"/>
      <c r="W652" s="197"/>
      <c r="X652" s="197"/>
      <c r="Y652" s="197" t="s">
        <v>39</v>
      </c>
      <c r="Z652" s="197" t="s">
        <v>39</v>
      </c>
      <c r="AA652" s="197" t="s">
        <v>39</v>
      </c>
      <c r="AB652" s="197" t="s">
        <v>39</v>
      </c>
      <c r="AC652" s="197" t="s">
        <v>39</v>
      </c>
      <c r="AD652" s="137" t="s">
        <v>1116</v>
      </c>
      <c r="AE652" s="19">
        <v>42430</v>
      </c>
      <c r="AF652" s="197" t="s">
        <v>976</v>
      </c>
      <c r="AG652" s="197" t="s">
        <v>976</v>
      </c>
    </row>
    <row r="653" spans="1:33" ht="15" customHeight="1" x14ac:dyDescent="0.25">
      <c r="A653" s="197" t="s">
        <v>1073</v>
      </c>
      <c r="B653" s="197" t="s">
        <v>41</v>
      </c>
      <c r="C653" s="197"/>
      <c r="D653" s="197" t="s">
        <v>81</v>
      </c>
      <c r="E653" s="197"/>
      <c r="F653" s="197" t="s">
        <v>1095</v>
      </c>
      <c r="G653" s="197" t="s">
        <v>81</v>
      </c>
      <c r="H653" s="197" t="s">
        <v>50</v>
      </c>
      <c r="I653" s="197"/>
      <c r="J653" s="197">
        <v>4</v>
      </c>
      <c r="K653" s="3">
        <v>5</v>
      </c>
      <c r="L653" s="3">
        <v>4</v>
      </c>
      <c r="M653" s="3">
        <v>4</v>
      </c>
      <c r="N653" s="3">
        <v>4</v>
      </c>
      <c r="O653" s="3">
        <v>5</v>
      </c>
      <c r="P653" s="3">
        <v>5</v>
      </c>
      <c r="Q653" s="3">
        <v>4</v>
      </c>
      <c r="R653" s="3">
        <v>5</v>
      </c>
      <c r="S653" s="3">
        <v>4</v>
      </c>
      <c r="T653" s="3">
        <v>5</v>
      </c>
      <c r="U653" s="3" t="s">
        <v>39</v>
      </c>
      <c r="V653" s="197" t="s">
        <v>73</v>
      </c>
      <c r="W653" s="197" t="s">
        <v>1098</v>
      </c>
      <c r="X653" s="197"/>
      <c r="Y653" s="197" t="s">
        <v>39</v>
      </c>
      <c r="Z653" s="197" t="s">
        <v>39</v>
      </c>
      <c r="AA653" s="197" t="s">
        <v>39</v>
      </c>
      <c r="AB653" s="197" t="s">
        <v>39</v>
      </c>
      <c r="AC653" s="197" t="s">
        <v>39</v>
      </c>
      <c r="AD653" s="137" t="s">
        <v>1116</v>
      </c>
      <c r="AE653" s="19">
        <v>42430</v>
      </c>
      <c r="AF653" s="197" t="s">
        <v>1198</v>
      </c>
      <c r="AG653" s="197" t="s">
        <v>1199</v>
      </c>
    </row>
    <row r="654" spans="1:33" ht="15" customHeight="1" x14ac:dyDescent="0.25">
      <c r="A654" s="197" t="s">
        <v>1074</v>
      </c>
      <c r="B654" s="197" t="s">
        <v>65</v>
      </c>
      <c r="C654" s="197"/>
      <c r="D654" s="197" t="s">
        <v>31</v>
      </c>
      <c r="E654" s="197"/>
      <c r="F654" s="197" t="s">
        <v>107</v>
      </c>
      <c r="G654" s="197" t="s">
        <v>107</v>
      </c>
      <c r="H654" s="197" t="s">
        <v>33</v>
      </c>
      <c r="I654" s="197"/>
      <c r="J654" s="197">
        <v>5</v>
      </c>
      <c r="K654" s="3">
        <v>5</v>
      </c>
      <c r="L654" s="3">
        <v>2</v>
      </c>
      <c r="M654" s="3">
        <v>5</v>
      </c>
      <c r="N654" s="3">
        <v>5</v>
      </c>
      <c r="O654" s="3">
        <v>5</v>
      </c>
      <c r="P654" s="3">
        <v>5</v>
      </c>
      <c r="Q654" s="3">
        <v>5</v>
      </c>
      <c r="R654" s="3">
        <v>5</v>
      </c>
      <c r="S654" s="3">
        <v>3</v>
      </c>
      <c r="T654" s="3">
        <v>1</v>
      </c>
      <c r="U654" s="3" t="s">
        <v>38</v>
      </c>
      <c r="V654" s="197"/>
      <c r="W654" s="197"/>
      <c r="X654" s="197"/>
      <c r="Y654" s="197" t="s">
        <v>38</v>
      </c>
      <c r="Z654" s="197" t="s">
        <v>39</v>
      </c>
      <c r="AA654" s="197" t="s">
        <v>38</v>
      </c>
      <c r="AB654" s="197" t="s">
        <v>39</v>
      </c>
      <c r="AC654" s="197" t="s">
        <v>39</v>
      </c>
      <c r="AD654" s="137" t="s">
        <v>1116</v>
      </c>
      <c r="AE654" s="19">
        <v>42430</v>
      </c>
      <c r="AF654" s="197" t="s">
        <v>1200</v>
      </c>
      <c r="AG654" s="197" t="s">
        <v>1201</v>
      </c>
    </row>
    <row r="655" spans="1:33" ht="15" customHeight="1" x14ac:dyDescent="0.25">
      <c r="A655" s="197" t="s">
        <v>1075</v>
      </c>
      <c r="B655" s="197" t="s">
        <v>56</v>
      </c>
      <c r="C655" s="197"/>
      <c r="D655" s="197" t="s">
        <v>48</v>
      </c>
      <c r="E655" s="197"/>
      <c r="F655" s="197" t="s">
        <v>48</v>
      </c>
      <c r="G655" s="197" t="s">
        <v>48</v>
      </c>
      <c r="H655" s="197" t="s">
        <v>50</v>
      </c>
      <c r="I655" s="197"/>
      <c r="J655" s="197">
        <v>4</v>
      </c>
      <c r="K655" s="3">
        <v>4</v>
      </c>
      <c r="L655" s="3">
        <v>4</v>
      </c>
      <c r="M655" s="3">
        <v>4</v>
      </c>
      <c r="N655" s="3">
        <v>5</v>
      </c>
      <c r="O655" s="3">
        <v>4</v>
      </c>
      <c r="P655" s="3">
        <v>5</v>
      </c>
      <c r="Q655" s="3">
        <v>4</v>
      </c>
      <c r="R655" s="3">
        <v>4</v>
      </c>
      <c r="S655" s="3">
        <v>4</v>
      </c>
      <c r="T655" s="3">
        <v>5</v>
      </c>
      <c r="U655" s="3" t="s">
        <v>39</v>
      </c>
      <c r="V655" s="197" t="s">
        <v>73</v>
      </c>
      <c r="W655" s="197" t="s">
        <v>1099</v>
      </c>
      <c r="X655" s="197"/>
      <c r="Y655" s="197" t="s">
        <v>39</v>
      </c>
      <c r="Z655" s="197" t="s">
        <v>39</v>
      </c>
      <c r="AA655" s="197" t="s">
        <v>38</v>
      </c>
      <c r="AB655" s="197" t="s">
        <v>39</v>
      </c>
      <c r="AC655" s="197" t="s">
        <v>39</v>
      </c>
      <c r="AD655" s="137" t="s">
        <v>1116</v>
      </c>
      <c r="AE655" s="19">
        <v>42430</v>
      </c>
      <c r="AF655" s="197" t="s">
        <v>1202</v>
      </c>
      <c r="AG655" s="197" t="s">
        <v>1203</v>
      </c>
    </row>
    <row r="656" spans="1:33" ht="15" customHeight="1" x14ac:dyDescent="0.25">
      <c r="A656" s="197" t="s">
        <v>1076</v>
      </c>
      <c r="B656" s="197" t="s">
        <v>41</v>
      </c>
      <c r="C656" s="197"/>
      <c r="D656" s="197" t="s">
        <v>48</v>
      </c>
      <c r="E656" s="197"/>
      <c r="F656" s="197" t="s">
        <v>1093</v>
      </c>
      <c r="G656" s="197" t="s">
        <v>158</v>
      </c>
      <c r="H656" s="197" t="s">
        <v>33</v>
      </c>
      <c r="I656" s="197"/>
      <c r="J656" s="197">
        <v>5</v>
      </c>
      <c r="K656" s="3">
        <v>4</v>
      </c>
      <c r="L656" s="3">
        <v>4</v>
      </c>
      <c r="M656" s="3">
        <v>3</v>
      </c>
      <c r="N656" s="3">
        <v>5</v>
      </c>
      <c r="O656" s="3">
        <v>4</v>
      </c>
      <c r="P656" s="3">
        <v>5</v>
      </c>
      <c r="Q656" s="3">
        <v>5</v>
      </c>
      <c r="R656" s="3">
        <v>4</v>
      </c>
      <c r="S656" s="3">
        <v>3</v>
      </c>
      <c r="T656" s="3">
        <v>4</v>
      </c>
      <c r="U656" s="3" t="s">
        <v>38</v>
      </c>
      <c r="V656" s="197"/>
      <c r="W656" s="197"/>
      <c r="X656" s="197"/>
      <c r="Y656" s="197" t="s">
        <v>38</v>
      </c>
      <c r="Z656" s="197" t="s">
        <v>39</v>
      </c>
      <c r="AA656" s="197" t="s">
        <v>39</v>
      </c>
      <c r="AB656" s="197" t="s">
        <v>39</v>
      </c>
      <c r="AC656" s="197" t="s">
        <v>39</v>
      </c>
      <c r="AD656" s="137" t="s">
        <v>1116</v>
      </c>
      <c r="AE656" s="19">
        <v>42430</v>
      </c>
      <c r="AF656" s="197" t="s">
        <v>1204</v>
      </c>
      <c r="AG656" s="197" t="s">
        <v>1205</v>
      </c>
    </row>
    <row r="657" spans="1:33" ht="15" customHeight="1" x14ac:dyDescent="0.25">
      <c r="A657" s="197" t="s">
        <v>1077</v>
      </c>
      <c r="B657" s="197" t="s">
        <v>53</v>
      </c>
      <c r="C657" s="197"/>
      <c r="D657" s="197" t="s">
        <v>81</v>
      </c>
      <c r="E657" s="197"/>
      <c r="F657" s="197" t="s">
        <v>1095</v>
      </c>
      <c r="G657" s="197" t="s">
        <v>1095</v>
      </c>
      <c r="H657" s="197" t="s">
        <v>50</v>
      </c>
      <c r="I657" s="197"/>
      <c r="J657" s="197">
        <v>4</v>
      </c>
      <c r="K657" s="3">
        <v>4</v>
      </c>
      <c r="L657" s="3">
        <v>3</v>
      </c>
      <c r="M657" s="3">
        <v>4</v>
      </c>
      <c r="N657" s="3">
        <v>4</v>
      </c>
      <c r="O657" s="3">
        <v>5</v>
      </c>
      <c r="P657" s="3">
        <v>4</v>
      </c>
      <c r="Q657" s="3">
        <v>4</v>
      </c>
      <c r="R657" s="3">
        <v>4</v>
      </c>
      <c r="S657" s="3">
        <v>4</v>
      </c>
      <c r="T657" s="3">
        <v>4</v>
      </c>
      <c r="U657" s="3" t="s">
        <v>38</v>
      </c>
      <c r="V657" s="197"/>
      <c r="W657" s="197"/>
      <c r="X657" s="197"/>
      <c r="Y657" s="197" t="s">
        <v>39</v>
      </c>
      <c r="Z657" s="197" t="s">
        <v>39</v>
      </c>
      <c r="AA657" s="197" t="s">
        <v>39</v>
      </c>
      <c r="AB657" s="197" t="s">
        <v>39</v>
      </c>
      <c r="AC657" s="197" t="s">
        <v>39</v>
      </c>
      <c r="AD657" s="137" t="s">
        <v>1116</v>
      </c>
      <c r="AE657" s="19">
        <v>42430</v>
      </c>
      <c r="AF657" s="197" t="s">
        <v>1206</v>
      </c>
      <c r="AG657" s="197" t="s">
        <v>1207</v>
      </c>
    </row>
    <row r="658" spans="1:33" ht="15" customHeight="1" x14ac:dyDescent="0.25">
      <c r="A658" s="197" t="s">
        <v>1078</v>
      </c>
      <c r="B658" s="197" t="s">
        <v>255</v>
      </c>
      <c r="C658" s="197"/>
      <c r="D658" s="197" t="s">
        <v>48</v>
      </c>
      <c r="E658" s="197"/>
      <c r="F658" s="197" t="s">
        <v>712</v>
      </c>
      <c r="G658" s="197" t="s">
        <v>712</v>
      </c>
      <c r="H658" s="197" t="s">
        <v>33</v>
      </c>
      <c r="I658" s="197"/>
      <c r="J658" s="197">
        <v>5</v>
      </c>
      <c r="K658" s="3">
        <v>4</v>
      </c>
      <c r="L658" s="3">
        <v>5</v>
      </c>
      <c r="M658" s="3">
        <v>3</v>
      </c>
      <c r="N658" s="3">
        <v>4</v>
      </c>
      <c r="O658" s="3">
        <v>4</v>
      </c>
      <c r="P658" s="3">
        <v>4</v>
      </c>
      <c r="Q658" s="3">
        <v>4</v>
      </c>
      <c r="R658" s="3">
        <v>4</v>
      </c>
      <c r="S658" s="3">
        <v>4</v>
      </c>
      <c r="T658" s="3">
        <v>4</v>
      </c>
      <c r="U658" s="3" t="s">
        <v>38</v>
      </c>
      <c r="V658" s="197"/>
      <c r="W658" s="197"/>
      <c r="X658" s="197"/>
      <c r="Y658" s="197" t="s">
        <v>39</v>
      </c>
      <c r="Z658" s="197" t="s">
        <v>39</v>
      </c>
      <c r="AA658" s="197" t="s">
        <v>39</v>
      </c>
      <c r="AB658" s="197" t="s">
        <v>39</v>
      </c>
      <c r="AC658" s="197" t="s">
        <v>39</v>
      </c>
      <c r="AD658" s="137" t="s">
        <v>1116</v>
      </c>
      <c r="AE658" s="19">
        <v>42430</v>
      </c>
      <c r="AF658" s="197" t="s">
        <v>1208</v>
      </c>
      <c r="AG658" s="197" t="s">
        <v>1209</v>
      </c>
    </row>
    <row r="659" spans="1:33" ht="15" customHeight="1" x14ac:dyDescent="0.25">
      <c r="A659" s="197" t="s">
        <v>1079</v>
      </c>
      <c r="B659" s="197" t="s">
        <v>56</v>
      </c>
      <c r="C659" s="197"/>
      <c r="D659" s="197" t="s">
        <v>61</v>
      </c>
      <c r="E659" s="197"/>
      <c r="F659" s="197" t="s">
        <v>360</v>
      </c>
      <c r="G659" s="197" t="s">
        <v>360</v>
      </c>
      <c r="H659" s="197" t="s">
        <v>73</v>
      </c>
      <c r="I659" s="197" t="s">
        <v>1097</v>
      </c>
      <c r="J659" s="197">
        <v>4</v>
      </c>
      <c r="K659" s="3">
        <v>3</v>
      </c>
      <c r="L659" s="3">
        <v>2</v>
      </c>
      <c r="M659" s="3">
        <v>2</v>
      </c>
      <c r="N659" s="3">
        <v>2</v>
      </c>
      <c r="O659" s="3">
        <v>3</v>
      </c>
      <c r="P659" s="3">
        <v>3</v>
      </c>
      <c r="Q659" s="3">
        <v>3</v>
      </c>
      <c r="R659" s="3">
        <v>4</v>
      </c>
      <c r="S659" s="3">
        <v>2</v>
      </c>
      <c r="T659" s="3">
        <v>3</v>
      </c>
      <c r="U659" s="3" t="s">
        <v>38</v>
      </c>
      <c r="V659" s="197"/>
      <c r="W659" s="197"/>
      <c r="X659" s="197"/>
      <c r="Y659" s="197" t="s">
        <v>38</v>
      </c>
      <c r="Z659" s="197" t="s">
        <v>39</v>
      </c>
      <c r="AA659" s="197" t="s">
        <v>38</v>
      </c>
      <c r="AB659" s="197" t="s">
        <v>39</v>
      </c>
      <c r="AC659" s="197" t="s">
        <v>39</v>
      </c>
      <c r="AD659" s="137" t="s">
        <v>1117</v>
      </c>
      <c r="AE659" s="19">
        <v>42430</v>
      </c>
      <c r="AF659" s="197" t="s">
        <v>1210</v>
      </c>
      <c r="AG659" s="197" t="s">
        <v>1211</v>
      </c>
    </row>
    <row r="660" spans="1:33" ht="15" customHeight="1" x14ac:dyDescent="0.25">
      <c r="A660" s="197" t="s">
        <v>1080</v>
      </c>
      <c r="B660" s="197" t="s">
        <v>109</v>
      </c>
      <c r="C660" s="197"/>
      <c r="D660" s="197" t="s">
        <v>48</v>
      </c>
      <c r="E660" s="197"/>
      <c r="F660" s="197" t="s">
        <v>1096</v>
      </c>
      <c r="G660" s="197" t="s">
        <v>113</v>
      </c>
      <c r="H660" s="197" t="s">
        <v>33</v>
      </c>
      <c r="I660" s="197"/>
      <c r="J660" s="197">
        <v>5</v>
      </c>
      <c r="K660" s="3">
        <v>5</v>
      </c>
      <c r="L660" s="3">
        <v>5</v>
      </c>
      <c r="M660" s="3">
        <v>4</v>
      </c>
      <c r="N660" s="3">
        <v>5</v>
      </c>
      <c r="O660" s="3">
        <v>5</v>
      </c>
      <c r="P660" s="3">
        <v>5</v>
      </c>
      <c r="Q660" s="3">
        <v>4</v>
      </c>
      <c r="R660" s="3">
        <v>5</v>
      </c>
      <c r="S660" s="3">
        <v>4</v>
      </c>
      <c r="T660" s="3">
        <v>1</v>
      </c>
      <c r="U660" s="3" t="s">
        <v>38</v>
      </c>
      <c r="V660" s="197"/>
      <c r="W660" s="197"/>
      <c r="X660" s="197"/>
      <c r="Y660" s="197" t="s">
        <v>39</v>
      </c>
      <c r="Z660" s="197" t="s">
        <v>39</v>
      </c>
      <c r="AA660" s="197" t="s">
        <v>39</v>
      </c>
      <c r="AB660" s="197" t="s">
        <v>39</v>
      </c>
      <c r="AC660" s="197" t="s">
        <v>39</v>
      </c>
      <c r="AD660" s="137" t="s">
        <v>1117</v>
      </c>
      <c r="AE660" s="19">
        <v>42430</v>
      </c>
      <c r="AF660" s="197" t="s">
        <v>1212</v>
      </c>
      <c r="AG660" s="197" t="s">
        <v>1213</v>
      </c>
    </row>
    <row r="661" spans="1:33" ht="15" customHeight="1" x14ac:dyDescent="0.25">
      <c r="A661" s="197" t="s">
        <v>1081</v>
      </c>
      <c r="B661" s="197" t="s">
        <v>65</v>
      </c>
      <c r="C661" s="197"/>
      <c r="D661" s="197" t="s">
        <v>119</v>
      </c>
      <c r="E661" s="197"/>
      <c r="F661" s="197" t="s">
        <v>119</v>
      </c>
      <c r="G661" s="197" t="s">
        <v>119</v>
      </c>
      <c r="H661" s="197" t="s">
        <v>50</v>
      </c>
      <c r="I661" s="197"/>
      <c r="J661" s="197">
        <v>5</v>
      </c>
      <c r="K661" s="3">
        <v>4</v>
      </c>
      <c r="L661" s="3">
        <v>3</v>
      </c>
      <c r="M661" s="3">
        <v>3</v>
      </c>
      <c r="N661" s="3">
        <v>3</v>
      </c>
      <c r="O661" s="3">
        <v>4</v>
      </c>
      <c r="P661" s="3">
        <v>4</v>
      </c>
      <c r="Q661" s="3">
        <v>3</v>
      </c>
      <c r="R661" s="3">
        <v>4</v>
      </c>
      <c r="S661" s="3">
        <v>4</v>
      </c>
      <c r="T661" s="3">
        <v>4</v>
      </c>
      <c r="U661" s="3" t="s">
        <v>38</v>
      </c>
      <c r="V661" s="197"/>
      <c r="W661" s="197"/>
      <c r="X661" s="197"/>
      <c r="Y661" s="197" t="s">
        <v>39</v>
      </c>
      <c r="Z661" s="197" t="s">
        <v>39</v>
      </c>
      <c r="AA661" s="197" t="s">
        <v>39</v>
      </c>
      <c r="AB661" s="197" t="s">
        <v>39</v>
      </c>
      <c r="AC661" s="197" t="s">
        <v>39</v>
      </c>
      <c r="AD661" s="137" t="s">
        <v>1117</v>
      </c>
      <c r="AE661" s="19">
        <v>42430</v>
      </c>
      <c r="AF661" s="197" t="s">
        <v>1214</v>
      </c>
      <c r="AG661" s="197" t="s">
        <v>1215</v>
      </c>
    </row>
    <row r="662" spans="1:33" ht="15" customHeight="1" x14ac:dyDescent="0.25">
      <c r="A662" s="197" t="s">
        <v>1082</v>
      </c>
      <c r="B662" s="197" t="s">
        <v>65</v>
      </c>
      <c r="C662" s="197"/>
      <c r="D662" s="197" t="s">
        <v>119</v>
      </c>
      <c r="E662" s="197"/>
      <c r="F662" s="197" t="s">
        <v>119</v>
      </c>
      <c r="G662" s="197" t="s">
        <v>119</v>
      </c>
      <c r="H662" s="197" t="s">
        <v>33</v>
      </c>
      <c r="I662" s="197"/>
      <c r="J662" s="197">
        <v>5</v>
      </c>
      <c r="K662" s="3">
        <v>5</v>
      </c>
      <c r="L662" s="3">
        <v>4</v>
      </c>
      <c r="M662" s="3">
        <v>3</v>
      </c>
      <c r="N662" s="3">
        <v>5</v>
      </c>
      <c r="O662" s="3">
        <v>4</v>
      </c>
      <c r="P662" s="3">
        <v>5</v>
      </c>
      <c r="Q662" s="3">
        <v>4</v>
      </c>
      <c r="R662" s="3">
        <v>3</v>
      </c>
      <c r="S662" s="3">
        <v>4</v>
      </c>
      <c r="T662" s="3">
        <v>5</v>
      </c>
      <c r="U662" s="3" t="s">
        <v>38</v>
      </c>
      <c r="V662" s="197"/>
      <c r="W662" s="197"/>
      <c r="X662" s="197"/>
      <c r="Y662" s="197" t="s">
        <v>39</v>
      </c>
      <c r="Z662" s="197" t="s">
        <v>39</v>
      </c>
      <c r="AA662" s="197" t="s">
        <v>39</v>
      </c>
      <c r="AB662" s="197" t="s">
        <v>39</v>
      </c>
      <c r="AC662" s="197" t="s">
        <v>39</v>
      </c>
      <c r="AD662" s="137" t="s">
        <v>1118</v>
      </c>
      <c r="AE662" s="19">
        <v>42430</v>
      </c>
      <c r="AF662" s="197" t="s">
        <v>1216</v>
      </c>
      <c r="AG662" s="197" t="s">
        <v>1217</v>
      </c>
    </row>
    <row r="663" spans="1:33" ht="15" customHeight="1" x14ac:dyDescent="0.25">
      <c r="A663" s="197" t="s">
        <v>1083</v>
      </c>
      <c r="B663" s="197" t="s">
        <v>41</v>
      </c>
      <c r="C663" s="197"/>
      <c r="D663" s="197" t="s">
        <v>42</v>
      </c>
      <c r="E663" s="197"/>
      <c r="F663" s="197" t="s">
        <v>42</v>
      </c>
      <c r="G663" s="197" t="s">
        <v>42</v>
      </c>
      <c r="H663" s="197" t="s">
        <v>33</v>
      </c>
      <c r="I663" s="197"/>
      <c r="J663" s="197">
        <v>5</v>
      </c>
      <c r="K663" s="3">
        <v>4</v>
      </c>
      <c r="L663" s="3">
        <v>4</v>
      </c>
      <c r="M663" s="3">
        <v>2</v>
      </c>
      <c r="N663" s="3">
        <v>4</v>
      </c>
      <c r="O663" s="3">
        <v>3</v>
      </c>
      <c r="P663" s="3">
        <v>4</v>
      </c>
      <c r="Q663" s="3">
        <v>4</v>
      </c>
      <c r="R663" s="3">
        <v>4</v>
      </c>
      <c r="S663" s="3">
        <v>3</v>
      </c>
      <c r="T663" s="3">
        <v>4</v>
      </c>
      <c r="U663" s="3" t="s">
        <v>38</v>
      </c>
      <c r="V663" s="197"/>
      <c r="W663" s="197"/>
      <c r="X663" s="197"/>
      <c r="Y663" s="197" t="s">
        <v>38</v>
      </c>
      <c r="Z663" s="197" t="s">
        <v>39</v>
      </c>
      <c r="AA663" s="197"/>
      <c r="AB663" s="197" t="s">
        <v>39</v>
      </c>
      <c r="AC663" s="197" t="s">
        <v>39</v>
      </c>
      <c r="AD663" s="137" t="s">
        <v>1118</v>
      </c>
      <c r="AE663" s="19">
        <v>42430</v>
      </c>
      <c r="AF663" s="197"/>
      <c r="AG663" s="197"/>
    </row>
    <row r="664" spans="1:33" ht="15" customHeight="1" x14ac:dyDescent="0.25">
      <c r="A664" s="197" t="s">
        <v>1084</v>
      </c>
      <c r="B664" s="197" t="s">
        <v>68</v>
      </c>
      <c r="C664" s="197"/>
      <c r="D664" s="197" t="s">
        <v>210</v>
      </c>
      <c r="E664" s="197"/>
      <c r="F664" s="197" t="s">
        <v>375</v>
      </c>
      <c r="G664" s="197" t="s">
        <v>375</v>
      </c>
      <c r="H664" s="197" t="s">
        <v>33</v>
      </c>
      <c r="I664" s="197"/>
      <c r="J664" s="197">
        <v>5</v>
      </c>
      <c r="K664" s="3">
        <v>3</v>
      </c>
      <c r="L664" s="3">
        <v>3</v>
      </c>
      <c r="M664" s="3">
        <v>3</v>
      </c>
      <c r="N664" s="3">
        <v>5</v>
      </c>
      <c r="O664" s="3">
        <v>4</v>
      </c>
      <c r="P664" s="3">
        <v>5</v>
      </c>
      <c r="Q664" s="3">
        <v>4</v>
      </c>
      <c r="R664" s="3">
        <v>4</v>
      </c>
      <c r="S664" s="3">
        <v>4</v>
      </c>
      <c r="T664" s="3">
        <v>3</v>
      </c>
      <c r="U664" s="3" t="s">
        <v>38</v>
      </c>
      <c r="V664" s="197"/>
      <c r="W664" s="197"/>
      <c r="X664" s="197"/>
      <c r="Y664" s="197" t="s">
        <v>38</v>
      </c>
      <c r="Z664" s="197" t="s">
        <v>39</v>
      </c>
      <c r="AA664" s="197" t="s">
        <v>38</v>
      </c>
      <c r="AB664" s="197" t="s">
        <v>39</v>
      </c>
      <c r="AC664" s="197" t="s">
        <v>39</v>
      </c>
      <c r="AD664" s="137" t="s">
        <v>1118</v>
      </c>
      <c r="AE664" s="19">
        <v>42430</v>
      </c>
      <c r="AF664" s="197" t="s">
        <v>1218</v>
      </c>
      <c r="AG664" s="197" t="s">
        <v>1219</v>
      </c>
    </row>
    <row r="665" spans="1:33" ht="15" customHeight="1" x14ac:dyDescent="0.25">
      <c r="A665" s="197" t="s">
        <v>1085</v>
      </c>
      <c r="B665" s="197" t="s">
        <v>41</v>
      </c>
      <c r="C665" s="197"/>
      <c r="D665" s="197" t="s">
        <v>31</v>
      </c>
      <c r="E665" s="197"/>
      <c r="F665" s="197" t="s">
        <v>107</v>
      </c>
      <c r="G665" s="197" t="s">
        <v>107</v>
      </c>
      <c r="H665" s="197" t="s">
        <v>50</v>
      </c>
      <c r="I665" s="197"/>
      <c r="J665" s="197">
        <v>4</v>
      </c>
      <c r="K665" s="3">
        <v>4</v>
      </c>
      <c r="L665" s="3">
        <v>4</v>
      </c>
      <c r="M665" s="3">
        <v>4</v>
      </c>
      <c r="N665" s="3">
        <v>4</v>
      </c>
      <c r="O665" s="3">
        <v>4</v>
      </c>
      <c r="P665" s="3">
        <v>4</v>
      </c>
      <c r="Q665" s="3">
        <v>4</v>
      </c>
      <c r="R665" s="3">
        <v>4</v>
      </c>
      <c r="S665" s="3">
        <v>4</v>
      </c>
      <c r="T665" s="3">
        <v>4</v>
      </c>
      <c r="U665" s="3" t="s">
        <v>38</v>
      </c>
      <c r="V665" s="197"/>
      <c r="W665" s="197"/>
      <c r="X665" s="197"/>
      <c r="Y665" s="197" t="s">
        <v>39</v>
      </c>
      <c r="Z665" s="197" t="s">
        <v>39</v>
      </c>
      <c r="AA665" s="197" t="s">
        <v>39</v>
      </c>
      <c r="AB665" s="197" t="s">
        <v>39</v>
      </c>
      <c r="AC665" s="197" t="s">
        <v>39</v>
      </c>
      <c r="AD665" s="137" t="s">
        <v>1118</v>
      </c>
      <c r="AE665" s="19">
        <v>42430</v>
      </c>
      <c r="AF665" s="197"/>
      <c r="AG665" s="197"/>
    </row>
    <row r="666" spans="1:33" ht="15" customHeight="1" x14ac:dyDescent="0.25">
      <c r="A666" s="197" t="s">
        <v>1086</v>
      </c>
      <c r="B666" s="197" t="s">
        <v>41</v>
      </c>
      <c r="C666" s="197"/>
      <c r="D666" s="197" t="s">
        <v>31</v>
      </c>
      <c r="E666" s="197"/>
      <c r="F666" s="197" t="s">
        <v>107</v>
      </c>
      <c r="G666" s="197" t="s">
        <v>107</v>
      </c>
      <c r="H666" s="197" t="s">
        <v>33</v>
      </c>
      <c r="I666" s="197"/>
      <c r="J666" s="197">
        <v>4</v>
      </c>
      <c r="K666" s="3">
        <v>4</v>
      </c>
      <c r="L666" s="3">
        <v>5</v>
      </c>
      <c r="M666" s="3">
        <v>4</v>
      </c>
      <c r="N666" s="3">
        <v>4</v>
      </c>
      <c r="O666" s="3">
        <v>5</v>
      </c>
      <c r="P666" s="3">
        <v>5</v>
      </c>
      <c r="Q666" s="3">
        <v>5</v>
      </c>
      <c r="R666" s="3">
        <v>4</v>
      </c>
      <c r="S666" s="3">
        <v>3</v>
      </c>
      <c r="T666" s="3">
        <v>4</v>
      </c>
      <c r="U666" s="3" t="s">
        <v>38</v>
      </c>
      <c r="V666" s="197"/>
      <c r="W666" s="197"/>
      <c r="X666" s="197"/>
      <c r="Y666" s="197" t="s">
        <v>38</v>
      </c>
      <c r="Z666" s="197" t="s">
        <v>39</v>
      </c>
      <c r="AA666" s="197" t="s">
        <v>39</v>
      </c>
      <c r="AB666" s="197" t="s">
        <v>39</v>
      </c>
      <c r="AC666" s="197" t="s">
        <v>39</v>
      </c>
      <c r="AD666" s="137" t="s">
        <v>1119</v>
      </c>
      <c r="AE666" s="19">
        <v>42430</v>
      </c>
      <c r="AF666" s="197" t="s">
        <v>1220</v>
      </c>
      <c r="AG666" s="197" t="s">
        <v>1221</v>
      </c>
    </row>
    <row r="667" spans="1:33" ht="15" customHeight="1" x14ac:dyDescent="0.25">
      <c r="A667" s="197" t="s">
        <v>1087</v>
      </c>
      <c r="B667" s="197" t="s">
        <v>88</v>
      </c>
      <c r="C667" s="197"/>
      <c r="D667" s="197" t="s">
        <v>31</v>
      </c>
      <c r="E667" s="197"/>
      <c r="F667" s="197" t="s">
        <v>107</v>
      </c>
      <c r="G667" s="197" t="s">
        <v>107</v>
      </c>
      <c r="H667" s="197" t="s">
        <v>33</v>
      </c>
      <c r="I667" s="197"/>
      <c r="J667" s="197">
        <v>4</v>
      </c>
      <c r="K667" s="3">
        <v>5</v>
      </c>
      <c r="L667" s="3">
        <v>4</v>
      </c>
      <c r="M667" s="3">
        <v>4</v>
      </c>
      <c r="N667" s="3">
        <v>4</v>
      </c>
      <c r="O667" s="3">
        <v>4</v>
      </c>
      <c r="P667" s="3">
        <v>4</v>
      </c>
      <c r="Q667" s="3">
        <v>3</v>
      </c>
      <c r="R667" s="3">
        <v>4</v>
      </c>
      <c r="S667" s="3">
        <v>4</v>
      </c>
      <c r="T667" s="3">
        <v>4</v>
      </c>
      <c r="U667" s="3" t="s">
        <v>38</v>
      </c>
      <c r="V667" s="197"/>
      <c r="W667" s="197"/>
      <c r="X667" s="197"/>
      <c r="Y667" s="197" t="s">
        <v>39</v>
      </c>
      <c r="Z667" s="197" t="s">
        <v>39</v>
      </c>
      <c r="AA667" s="197" t="s">
        <v>38</v>
      </c>
      <c r="AB667" s="197" t="s">
        <v>39</v>
      </c>
      <c r="AC667" s="197" t="s">
        <v>39</v>
      </c>
      <c r="AD667" s="137" t="s">
        <v>1119</v>
      </c>
      <c r="AE667" s="19">
        <v>42430</v>
      </c>
      <c r="AF667" s="197" t="s">
        <v>1222</v>
      </c>
      <c r="AG667" s="197" t="s">
        <v>1223</v>
      </c>
    </row>
    <row r="668" spans="1:33" ht="15" customHeight="1" x14ac:dyDescent="0.25">
      <c r="A668" s="197" t="s">
        <v>1088</v>
      </c>
      <c r="B668" s="197" t="s">
        <v>88</v>
      </c>
      <c r="C668" s="197"/>
      <c r="D668" s="197" t="s">
        <v>31</v>
      </c>
      <c r="E668" s="197"/>
      <c r="F668" s="197" t="s">
        <v>107</v>
      </c>
      <c r="G668" s="197" t="s">
        <v>107</v>
      </c>
      <c r="H668" s="197" t="s">
        <v>33</v>
      </c>
      <c r="I668" s="197"/>
      <c r="J668" s="197">
        <v>4</v>
      </c>
      <c r="K668" s="3">
        <v>4</v>
      </c>
      <c r="L668" s="3">
        <v>4</v>
      </c>
      <c r="M668" s="3">
        <v>4</v>
      </c>
      <c r="N668" s="3">
        <v>4</v>
      </c>
      <c r="O668" s="3">
        <v>3</v>
      </c>
      <c r="P668" s="3">
        <v>3</v>
      </c>
      <c r="Q668" s="3">
        <v>4</v>
      </c>
      <c r="R668" s="3">
        <v>3</v>
      </c>
      <c r="S668" s="3">
        <v>3</v>
      </c>
      <c r="T668" s="3">
        <v>4</v>
      </c>
      <c r="U668" s="3" t="s">
        <v>38</v>
      </c>
      <c r="V668" s="197"/>
      <c r="W668" s="197"/>
      <c r="X668" s="197"/>
      <c r="Y668" s="197" t="s">
        <v>39</v>
      </c>
      <c r="Z668" s="197" t="s">
        <v>39</v>
      </c>
      <c r="AA668" s="197" t="s">
        <v>38</v>
      </c>
      <c r="AB668" s="197" t="s">
        <v>39</v>
      </c>
      <c r="AC668" s="197" t="s">
        <v>39</v>
      </c>
      <c r="AD668" s="137" t="s">
        <v>1120</v>
      </c>
      <c r="AE668" s="19">
        <v>42430</v>
      </c>
      <c r="AF668" s="197" t="s">
        <v>1224</v>
      </c>
      <c r="AG668" s="197" t="s">
        <v>1189</v>
      </c>
    </row>
    <row r="669" spans="1:33" ht="15" customHeight="1" x14ac:dyDescent="0.25">
      <c r="A669" s="197" t="s">
        <v>1089</v>
      </c>
      <c r="B669" s="197" t="s">
        <v>68</v>
      </c>
      <c r="C669" s="197"/>
      <c r="D669" s="197" t="s">
        <v>103</v>
      </c>
      <c r="E669" s="197"/>
      <c r="F669" s="197" t="s">
        <v>103</v>
      </c>
      <c r="G669" s="197" t="s">
        <v>103</v>
      </c>
      <c r="H669" s="197" t="s">
        <v>50</v>
      </c>
      <c r="I669" s="197"/>
      <c r="J669" s="197">
        <v>5</v>
      </c>
      <c r="K669" s="3">
        <v>3</v>
      </c>
      <c r="L669" s="3">
        <v>3</v>
      </c>
      <c r="M669" s="3">
        <v>2</v>
      </c>
      <c r="N669" s="3">
        <v>5</v>
      </c>
      <c r="O669" s="3">
        <v>5</v>
      </c>
      <c r="P669" s="3">
        <v>5</v>
      </c>
      <c r="Q669" s="3">
        <v>5</v>
      </c>
      <c r="R669" s="3">
        <v>5</v>
      </c>
      <c r="S669" s="3">
        <v>2</v>
      </c>
      <c r="T669" s="3">
        <v>3</v>
      </c>
      <c r="U669" s="3" t="s">
        <v>38</v>
      </c>
      <c r="V669" s="197"/>
      <c r="W669" s="197"/>
      <c r="X669" s="197"/>
      <c r="Y669" s="197" t="s">
        <v>38</v>
      </c>
      <c r="Z669" s="197" t="s">
        <v>39</v>
      </c>
      <c r="AA669" s="197" t="s">
        <v>38</v>
      </c>
      <c r="AB669" s="197" t="s">
        <v>39</v>
      </c>
      <c r="AC669" s="197"/>
      <c r="AD669" s="137" t="s">
        <v>1121</v>
      </c>
      <c r="AE669" s="19">
        <v>42430</v>
      </c>
      <c r="AF669" s="197" t="s">
        <v>1225</v>
      </c>
      <c r="AG669" s="197" t="s">
        <v>1226</v>
      </c>
    </row>
    <row r="670" spans="1:33" ht="15" customHeight="1" x14ac:dyDescent="0.25">
      <c r="A670" s="197" t="s">
        <v>1090</v>
      </c>
      <c r="B670" s="197" t="s">
        <v>88</v>
      </c>
      <c r="C670" s="197"/>
      <c r="D670" s="197" t="s">
        <v>31</v>
      </c>
      <c r="E670" s="197"/>
      <c r="F670" s="197" t="s">
        <v>107</v>
      </c>
      <c r="G670" s="197" t="s">
        <v>107</v>
      </c>
      <c r="H670" s="197" t="s">
        <v>50</v>
      </c>
      <c r="I670" s="197"/>
      <c r="J670" s="197">
        <v>4</v>
      </c>
      <c r="K670" s="3">
        <v>5</v>
      </c>
      <c r="L670" s="3">
        <v>4</v>
      </c>
      <c r="M670" s="3">
        <v>4</v>
      </c>
      <c r="N670" s="3">
        <v>4</v>
      </c>
      <c r="O670" s="3">
        <v>4</v>
      </c>
      <c r="P670" s="3">
        <v>5</v>
      </c>
      <c r="Q670" s="3">
        <v>4</v>
      </c>
      <c r="R670" s="3">
        <v>4</v>
      </c>
      <c r="S670" s="3">
        <v>4</v>
      </c>
      <c r="T670" s="3">
        <v>4</v>
      </c>
      <c r="U670" s="3" t="s">
        <v>38</v>
      </c>
      <c r="V670" s="197"/>
      <c r="W670" s="197"/>
      <c r="X670" s="197"/>
      <c r="Y670" s="197" t="s">
        <v>38</v>
      </c>
      <c r="Z670" s="197" t="s">
        <v>39</v>
      </c>
      <c r="AA670" s="197" t="s">
        <v>38</v>
      </c>
      <c r="AB670" s="197" t="s">
        <v>39</v>
      </c>
      <c r="AC670" s="197" t="s">
        <v>39</v>
      </c>
      <c r="AD670" s="137" t="s">
        <v>1122</v>
      </c>
      <c r="AE670" s="19">
        <v>42430</v>
      </c>
      <c r="AF670" s="197" t="s">
        <v>1227</v>
      </c>
      <c r="AG670" s="197" t="s">
        <v>1228</v>
      </c>
    </row>
    <row r="671" spans="1:33" ht="15" customHeight="1" x14ac:dyDescent="0.25">
      <c r="A671" s="197" t="s">
        <v>1091</v>
      </c>
      <c r="B671" s="197" t="s">
        <v>109</v>
      </c>
      <c r="C671" s="197"/>
      <c r="D671" s="197" t="s">
        <v>48</v>
      </c>
      <c r="E671" s="197"/>
      <c r="F671" s="197" t="s">
        <v>48</v>
      </c>
      <c r="G671" s="197" t="s">
        <v>48</v>
      </c>
      <c r="H671" s="197" t="s">
        <v>33</v>
      </c>
      <c r="I671" s="197"/>
      <c r="J671" s="197">
        <v>4</v>
      </c>
      <c r="K671" s="3">
        <v>4</v>
      </c>
      <c r="L671" s="3">
        <v>4</v>
      </c>
      <c r="M671" s="3">
        <v>3</v>
      </c>
      <c r="N671" s="3">
        <v>4</v>
      </c>
      <c r="O671" s="3">
        <v>4</v>
      </c>
      <c r="P671" s="3">
        <v>3</v>
      </c>
      <c r="Q671" s="3">
        <v>4</v>
      </c>
      <c r="R671" s="3">
        <v>4</v>
      </c>
      <c r="S671" s="3">
        <v>4</v>
      </c>
      <c r="T671" s="3">
        <v>4</v>
      </c>
      <c r="U671" s="3" t="s">
        <v>38</v>
      </c>
      <c r="V671" s="197"/>
      <c r="W671" s="197"/>
      <c r="X671" s="197"/>
      <c r="Y671" s="197" t="s">
        <v>39</v>
      </c>
      <c r="Z671" s="197" t="s">
        <v>39</v>
      </c>
      <c r="AA671" s="197" t="s">
        <v>39</v>
      </c>
      <c r="AB671" s="197" t="s">
        <v>38</v>
      </c>
      <c r="AC671" s="197" t="s">
        <v>39</v>
      </c>
      <c r="AD671" s="137" t="s">
        <v>1123</v>
      </c>
      <c r="AE671" s="19">
        <v>42430</v>
      </c>
      <c r="AF671" s="197" t="s">
        <v>1229</v>
      </c>
      <c r="AG671" s="197" t="s">
        <v>415</v>
      </c>
    </row>
    <row r="672" spans="1:33" ht="15" customHeight="1" x14ac:dyDescent="0.25">
      <c r="A672" s="11" t="s">
        <v>1651</v>
      </c>
      <c r="B672" s="11" t="s">
        <v>41</v>
      </c>
      <c r="D672" s="11" t="s">
        <v>48</v>
      </c>
      <c r="F672" s="197" t="s">
        <v>1094</v>
      </c>
      <c r="G672" s="197" t="s">
        <v>134</v>
      </c>
      <c r="H672" s="11" t="s">
        <v>33</v>
      </c>
      <c r="J672" s="3">
        <v>5</v>
      </c>
      <c r="K672" s="3">
        <v>2</v>
      </c>
      <c r="L672" s="3">
        <v>3</v>
      </c>
      <c r="M672" s="3">
        <v>2</v>
      </c>
      <c r="N672" s="3">
        <v>3</v>
      </c>
      <c r="O672" s="3">
        <v>4</v>
      </c>
      <c r="P672" s="3">
        <v>4</v>
      </c>
      <c r="Q672" s="3">
        <v>3</v>
      </c>
      <c r="R672" s="3">
        <v>4</v>
      </c>
      <c r="S672" s="3">
        <v>2</v>
      </c>
      <c r="T672" s="3">
        <v>3</v>
      </c>
      <c r="U672" s="3" t="s">
        <v>38</v>
      </c>
      <c r="V672" s="197"/>
      <c r="W672" s="197"/>
      <c r="X672" s="197"/>
      <c r="Y672" s="197" t="s">
        <v>38</v>
      </c>
      <c r="Z672" s="197" t="s">
        <v>39</v>
      </c>
      <c r="AA672" s="197" t="s">
        <v>39</v>
      </c>
      <c r="AB672" s="197" t="s">
        <v>39</v>
      </c>
      <c r="AC672" s="197" t="s">
        <v>38</v>
      </c>
      <c r="AD672" s="137" t="s">
        <v>1653</v>
      </c>
      <c r="AE672" s="19">
        <v>42552</v>
      </c>
      <c r="AG672" s="11" t="s">
        <v>1652</v>
      </c>
    </row>
    <row r="673" spans="1:33" ht="15" customHeight="1" x14ac:dyDescent="0.25">
      <c r="A673" s="11" t="s">
        <v>1654</v>
      </c>
      <c r="B673" s="11" t="s">
        <v>109</v>
      </c>
      <c r="D673" s="11" t="s">
        <v>42</v>
      </c>
      <c r="F673" s="197" t="s">
        <v>42</v>
      </c>
      <c r="G673" s="197" t="s">
        <v>42</v>
      </c>
      <c r="H673" s="11" t="s">
        <v>33</v>
      </c>
      <c r="J673" s="3">
        <v>4</v>
      </c>
      <c r="K673" s="3">
        <v>4</v>
      </c>
      <c r="L673" s="3">
        <v>5</v>
      </c>
      <c r="M673" s="3">
        <v>3</v>
      </c>
      <c r="N673" s="3">
        <v>4</v>
      </c>
      <c r="O673" s="3">
        <v>4</v>
      </c>
      <c r="P673" s="3">
        <v>5</v>
      </c>
      <c r="Q673" s="3">
        <v>4</v>
      </c>
      <c r="R673" s="3">
        <v>5</v>
      </c>
      <c r="S673" s="3">
        <v>4</v>
      </c>
      <c r="T673" s="3">
        <v>4</v>
      </c>
      <c r="U673" s="3" t="s">
        <v>38</v>
      </c>
      <c r="V673" s="197"/>
      <c r="W673" s="197"/>
      <c r="X673" s="197"/>
      <c r="Y673" s="197" t="s">
        <v>39</v>
      </c>
      <c r="Z673" s="197" t="s">
        <v>39</v>
      </c>
      <c r="AA673" s="197" t="s">
        <v>39</v>
      </c>
      <c r="AB673" s="197" t="s">
        <v>39</v>
      </c>
      <c r="AC673" s="197" t="s">
        <v>39</v>
      </c>
      <c r="AD673" s="137" t="s">
        <v>1653</v>
      </c>
      <c r="AE673" s="19">
        <v>42552</v>
      </c>
      <c r="AF673" s="11" t="s">
        <v>1655</v>
      </c>
      <c r="AG673" s="11" t="s">
        <v>1656</v>
      </c>
    </row>
    <row r="674" spans="1:33" ht="15" customHeight="1" x14ac:dyDescent="0.25">
      <c r="A674" s="11" t="s">
        <v>1657</v>
      </c>
      <c r="B674" s="11" t="s">
        <v>30</v>
      </c>
      <c r="D674" s="11" t="s">
        <v>48</v>
      </c>
      <c r="F674" s="197" t="s">
        <v>1094</v>
      </c>
      <c r="G674" s="197" t="s">
        <v>134</v>
      </c>
      <c r="H674" s="11" t="s">
        <v>50</v>
      </c>
      <c r="J674" s="3">
        <v>4</v>
      </c>
      <c r="K674" s="3">
        <v>4</v>
      </c>
      <c r="L674" s="3">
        <v>3</v>
      </c>
      <c r="M674" s="3">
        <v>3</v>
      </c>
      <c r="N674" s="3">
        <v>3</v>
      </c>
      <c r="O674" s="3">
        <v>3</v>
      </c>
      <c r="P674" s="3">
        <v>4</v>
      </c>
      <c r="Q674" s="3">
        <v>4</v>
      </c>
      <c r="R674" s="3">
        <v>3</v>
      </c>
      <c r="S674" s="3">
        <v>3</v>
      </c>
      <c r="T674" s="3">
        <v>5</v>
      </c>
      <c r="U674" s="3" t="s">
        <v>38</v>
      </c>
      <c r="V674" s="197"/>
      <c r="W674" s="197"/>
      <c r="X674" s="197"/>
      <c r="Y674" s="197" t="s">
        <v>38</v>
      </c>
      <c r="Z674" s="197" t="s">
        <v>39</v>
      </c>
      <c r="AA674" s="197" t="s">
        <v>38</v>
      </c>
      <c r="AB674" s="197" t="s">
        <v>39</v>
      </c>
      <c r="AC674" s="197" t="s">
        <v>39</v>
      </c>
      <c r="AD674" s="137" t="s">
        <v>1653</v>
      </c>
      <c r="AE674" s="19">
        <v>42552</v>
      </c>
    </row>
    <row r="675" spans="1:33" ht="15" customHeight="1" x14ac:dyDescent="0.25">
      <c r="A675" s="11" t="s">
        <v>1658</v>
      </c>
      <c r="B675" s="11" t="s">
        <v>30</v>
      </c>
      <c r="D675" s="11" t="s">
        <v>48</v>
      </c>
      <c r="F675" s="197" t="s">
        <v>1094</v>
      </c>
      <c r="G675" s="197" t="s">
        <v>134</v>
      </c>
      <c r="H675" s="11" t="s">
        <v>50</v>
      </c>
      <c r="J675" s="3">
        <v>3</v>
      </c>
      <c r="K675" s="3">
        <v>4</v>
      </c>
      <c r="L675" s="3">
        <v>3</v>
      </c>
      <c r="M675" s="3">
        <v>3</v>
      </c>
      <c r="N675" s="3">
        <v>3</v>
      </c>
      <c r="O675" s="3">
        <v>2</v>
      </c>
      <c r="P675" s="3">
        <v>3</v>
      </c>
      <c r="Q675" s="3">
        <v>3</v>
      </c>
      <c r="R675" s="3">
        <v>3</v>
      </c>
      <c r="S675" s="3">
        <v>2</v>
      </c>
      <c r="T675" s="3">
        <v>4</v>
      </c>
      <c r="U675" s="3" t="s">
        <v>263</v>
      </c>
      <c r="V675" s="197"/>
      <c r="W675" s="197"/>
      <c r="X675" s="197"/>
      <c r="Y675" s="197" t="s">
        <v>39</v>
      </c>
      <c r="Z675" s="197" t="s">
        <v>39</v>
      </c>
      <c r="AA675" s="197" t="s">
        <v>39</v>
      </c>
      <c r="AB675" s="197" t="s">
        <v>39</v>
      </c>
      <c r="AC675" s="197" t="s">
        <v>39</v>
      </c>
      <c r="AD675" s="137" t="s">
        <v>1653</v>
      </c>
      <c r="AE675" s="19">
        <v>42552</v>
      </c>
      <c r="AF675" s="11" t="s">
        <v>1659</v>
      </c>
      <c r="AG675" s="11" t="s">
        <v>1660</v>
      </c>
    </row>
    <row r="676" spans="1:33" ht="15" customHeight="1" x14ac:dyDescent="0.25">
      <c r="A676" s="11" t="s">
        <v>1661</v>
      </c>
      <c r="B676" s="11" t="s">
        <v>56</v>
      </c>
      <c r="D676" s="11" t="s">
        <v>31</v>
      </c>
      <c r="F676" s="197" t="s">
        <v>107</v>
      </c>
      <c r="G676" s="197" t="s">
        <v>107</v>
      </c>
      <c r="H676" s="11" t="s">
        <v>50</v>
      </c>
      <c r="J676" s="3">
        <v>4</v>
      </c>
      <c r="K676" s="3">
        <v>2</v>
      </c>
      <c r="L676" s="3">
        <v>2</v>
      </c>
      <c r="M676" s="3">
        <v>3</v>
      </c>
      <c r="N676" s="3">
        <v>4</v>
      </c>
      <c r="O676" s="3">
        <v>3</v>
      </c>
      <c r="P676" s="3">
        <v>3</v>
      </c>
      <c r="Q676" s="3">
        <v>4</v>
      </c>
      <c r="R676" s="3">
        <v>4</v>
      </c>
      <c r="S676" s="3">
        <v>4</v>
      </c>
      <c r="T676" s="3">
        <v>2</v>
      </c>
      <c r="U676" s="3" t="s">
        <v>38</v>
      </c>
      <c r="V676" s="197"/>
      <c r="W676" s="197"/>
      <c r="X676" s="197"/>
      <c r="Y676" s="197" t="s">
        <v>39</v>
      </c>
      <c r="Z676" s="197" t="s">
        <v>39</v>
      </c>
      <c r="AA676" s="197" t="s">
        <v>38</v>
      </c>
      <c r="AB676" s="197" t="s">
        <v>39</v>
      </c>
      <c r="AC676" s="197" t="s">
        <v>39</v>
      </c>
      <c r="AD676" s="137" t="s">
        <v>1653</v>
      </c>
      <c r="AE676" s="19">
        <v>42552</v>
      </c>
      <c r="AF676" s="11" t="s">
        <v>1662</v>
      </c>
      <c r="AG676" s="11" t="s">
        <v>1663</v>
      </c>
    </row>
    <row r="677" spans="1:33" ht="15" customHeight="1" x14ac:dyDescent="0.25">
      <c r="A677" s="11" t="s">
        <v>1664</v>
      </c>
      <c r="B677" s="11" t="s">
        <v>88</v>
      </c>
      <c r="D677" s="11" t="s">
        <v>31</v>
      </c>
      <c r="F677" s="197" t="s">
        <v>107</v>
      </c>
      <c r="G677" s="197" t="s">
        <v>107</v>
      </c>
      <c r="H677" s="11" t="s">
        <v>50</v>
      </c>
      <c r="J677" s="3">
        <v>4</v>
      </c>
      <c r="K677" s="3">
        <v>2</v>
      </c>
      <c r="L677" s="3">
        <v>2</v>
      </c>
      <c r="M677" s="3">
        <v>2</v>
      </c>
      <c r="N677" s="3">
        <v>3</v>
      </c>
      <c r="O677" s="3">
        <v>3</v>
      </c>
      <c r="P677" s="3">
        <v>3</v>
      </c>
      <c r="Q677" s="3">
        <v>4</v>
      </c>
      <c r="R677" s="3">
        <v>3</v>
      </c>
      <c r="S677" s="3">
        <v>4</v>
      </c>
      <c r="T677" s="3">
        <v>3</v>
      </c>
      <c r="U677" s="3" t="s">
        <v>38</v>
      </c>
      <c r="V677" s="197"/>
      <c r="W677" s="197"/>
      <c r="X677" s="197"/>
      <c r="Y677" s="197" t="s">
        <v>38</v>
      </c>
      <c r="Z677" s="197" t="s">
        <v>39</v>
      </c>
      <c r="AA677" s="197" t="s">
        <v>38</v>
      </c>
      <c r="AB677" s="197" t="s">
        <v>38</v>
      </c>
      <c r="AC677" s="197" t="s">
        <v>39</v>
      </c>
      <c r="AD677" s="137" t="s">
        <v>1653</v>
      </c>
      <c r="AE677" s="19">
        <v>42552</v>
      </c>
      <c r="AF677" s="11" t="s">
        <v>1665</v>
      </c>
      <c r="AG677" s="11" t="s">
        <v>1666</v>
      </c>
    </row>
    <row r="678" spans="1:33" ht="15" customHeight="1" x14ac:dyDescent="0.25">
      <c r="A678" s="11" t="s">
        <v>1667</v>
      </c>
      <c r="B678" s="11" t="s">
        <v>154</v>
      </c>
      <c r="D678" s="11" t="s">
        <v>48</v>
      </c>
      <c r="F678" s="197" t="s">
        <v>1668</v>
      </c>
      <c r="G678" s="197" t="s">
        <v>1668</v>
      </c>
      <c r="H678" s="11" t="s">
        <v>50</v>
      </c>
      <c r="J678" s="3">
        <v>5</v>
      </c>
      <c r="K678" s="3">
        <v>5</v>
      </c>
      <c r="L678" s="3">
        <v>5</v>
      </c>
      <c r="M678" s="3">
        <v>5</v>
      </c>
      <c r="N678" s="3">
        <v>4</v>
      </c>
      <c r="O678" s="3">
        <v>4</v>
      </c>
      <c r="P678" s="3">
        <v>4</v>
      </c>
      <c r="Q678" s="3">
        <v>5</v>
      </c>
      <c r="R678" s="3">
        <v>4</v>
      </c>
      <c r="S678" s="3">
        <v>5</v>
      </c>
      <c r="T678" s="3">
        <v>1</v>
      </c>
      <c r="U678" s="3" t="s">
        <v>38</v>
      </c>
      <c r="V678" s="197"/>
      <c r="W678" s="197"/>
      <c r="X678" s="197"/>
      <c r="Y678" s="197" t="s">
        <v>39</v>
      </c>
      <c r="Z678" s="197" t="s">
        <v>39</v>
      </c>
      <c r="AA678" s="197" t="s">
        <v>39</v>
      </c>
      <c r="AB678" s="197" t="s">
        <v>39</v>
      </c>
      <c r="AC678" s="197"/>
      <c r="AD678" s="137" t="s">
        <v>1653</v>
      </c>
      <c r="AE678" s="19">
        <v>42552</v>
      </c>
      <c r="AF678" s="11" t="s">
        <v>1200</v>
      </c>
      <c r="AG678" s="11" t="s">
        <v>976</v>
      </c>
    </row>
    <row r="679" spans="1:33" ht="15" customHeight="1" x14ac:dyDescent="0.25">
      <c r="A679" s="11" t="s">
        <v>1669</v>
      </c>
      <c r="B679" s="11" t="s">
        <v>88</v>
      </c>
      <c r="D679" s="11" t="s">
        <v>48</v>
      </c>
      <c r="F679" s="197" t="s">
        <v>48</v>
      </c>
      <c r="G679" s="197" t="s">
        <v>48</v>
      </c>
      <c r="H679" s="11" t="s">
        <v>50</v>
      </c>
      <c r="J679" s="3">
        <v>5</v>
      </c>
      <c r="K679" s="3">
        <v>5</v>
      </c>
      <c r="L679" s="3">
        <v>4</v>
      </c>
      <c r="M679" s="3">
        <v>5</v>
      </c>
      <c r="N679" s="3">
        <v>5</v>
      </c>
      <c r="O679" s="3">
        <v>5</v>
      </c>
      <c r="P679" s="3">
        <v>5</v>
      </c>
      <c r="Q679" s="3">
        <v>5</v>
      </c>
      <c r="R679" s="3">
        <v>4</v>
      </c>
      <c r="S679" s="3">
        <v>4</v>
      </c>
      <c r="T679" s="3">
        <v>5</v>
      </c>
      <c r="U679" s="3" t="s">
        <v>38</v>
      </c>
      <c r="V679" s="197"/>
      <c r="W679" s="197"/>
      <c r="X679" s="197"/>
      <c r="Y679" s="197" t="s">
        <v>39</v>
      </c>
      <c r="Z679" s="197" t="s">
        <v>39</v>
      </c>
      <c r="AA679" s="197" t="s">
        <v>38</v>
      </c>
      <c r="AB679" s="197" t="s">
        <v>39</v>
      </c>
      <c r="AC679" s="197" t="s">
        <v>39</v>
      </c>
      <c r="AD679" s="137" t="s">
        <v>1653</v>
      </c>
      <c r="AE679" s="19">
        <v>42552</v>
      </c>
      <c r="AF679" s="11" t="s">
        <v>1670</v>
      </c>
      <c r="AG679" s="11" t="s">
        <v>1671</v>
      </c>
    </row>
    <row r="680" spans="1:33" ht="15" customHeight="1" x14ac:dyDescent="0.25">
      <c r="A680" s="11" t="s">
        <v>1672</v>
      </c>
      <c r="B680" s="11" t="s">
        <v>41</v>
      </c>
      <c r="D680" s="11" t="s">
        <v>61</v>
      </c>
      <c r="F680" s="197" t="s">
        <v>360</v>
      </c>
      <c r="G680" s="197" t="s">
        <v>360</v>
      </c>
      <c r="H680" s="11" t="s">
        <v>33</v>
      </c>
      <c r="J680" s="3">
        <v>4</v>
      </c>
      <c r="K680" s="3">
        <v>2</v>
      </c>
      <c r="L680" s="3">
        <v>2</v>
      </c>
      <c r="M680" s="3">
        <v>3</v>
      </c>
      <c r="N680" s="3">
        <v>4</v>
      </c>
      <c r="O680" s="3">
        <v>4</v>
      </c>
      <c r="P680" s="3">
        <v>4</v>
      </c>
      <c r="Q680" s="3">
        <v>5</v>
      </c>
      <c r="R680" s="3">
        <v>4</v>
      </c>
      <c r="S680" s="3">
        <v>2</v>
      </c>
      <c r="T680" s="3">
        <v>3</v>
      </c>
      <c r="U680" s="3" t="s">
        <v>38</v>
      </c>
      <c r="V680" s="197"/>
      <c r="W680" s="197"/>
      <c r="X680" s="197"/>
      <c r="Y680" s="197" t="s">
        <v>38</v>
      </c>
      <c r="Z680" s="197" t="s">
        <v>39</v>
      </c>
      <c r="AA680" s="197" t="s">
        <v>38</v>
      </c>
      <c r="AB680" s="197" t="s">
        <v>39</v>
      </c>
      <c r="AC680" s="197" t="s">
        <v>39</v>
      </c>
      <c r="AD680" s="137" t="s">
        <v>1653</v>
      </c>
      <c r="AE680" s="19">
        <v>42552</v>
      </c>
      <c r="AF680" s="11" t="s">
        <v>1673</v>
      </c>
      <c r="AG680" s="11" t="s">
        <v>1674</v>
      </c>
    </row>
    <row r="681" spans="1:33" ht="15" customHeight="1" x14ac:dyDescent="0.25">
      <c r="A681" s="11" t="s">
        <v>1675</v>
      </c>
      <c r="B681" s="11" t="s">
        <v>53</v>
      </c>
      <c r="D681" s="11" t="s">
        <v>61</v>
      </c>
      <c r="F681" s="197" t="s">
        <v>360</v>
      </c>
      <c r="G681" s="197" t="s">
        <v>360</v>
      </c>
      <c r="H681" s="11" t="s">
        <v>33</v>
      </c>
      <c r="J681" s="3">
        <v>1</v>
      </c>
      <c r="K681" s="3">
        <v>2</v>
      </c>
      <c r="L681" s="3">
        <v>2</v>
      </c>
      <c r="M681" s="3">
        <v>3</v>
      </c>
      <c r="N681" s="3">
        <v>2</v>
      </c>
      <c r="O681" s="3">
        <v>3</v>
      </c>
      <c r="P681" s="3">
        <v>3</v>
      </c>
      <c r="Q681" s="3">
        <v>4</v>
      </c>
      <c r="R681" s="3">
        <v>3</v>
      </c>
      <c r="S681" s="3">
        <v>2</v>
      </c>
      <c r="T681" s="3">
        <v>2</v>
      </c>
      <c r="U681" s="3" t="s">
        <v>38</v>
      </c>
      <c r="V681" s="197"/>
      <c r="W681" s="197"/>
      <c r="X681" s="197"/>
      <c r="Y681" s="197" t="s">
        <v>38</v>
      </c>
      <c r="Z681" s="197" t="s">
        <v>38</v>
      </c>
      <c r="AA681" s="197" t="s">
        <v>38</v>
      </c>
      <c r="AB681" s="197" t="s">
        <v>38</v>
      </c>
      <c r="AC681" s="197" t="s">
        <v>39</v>
      </c>
      <c r="AD681" s="137" t="s">
        <v>1677</v>
      </c>
      <c r="AE681" s="19">
        <v>42552</v>
      </c>
      <c r="AF681" s="11" t="s">
        <v>976</v>
      </c>
      <c r="AG681" s="11" t="s">
        <v>1676</v>
      </c>
    </row>
    <row r="682" spans="1:33" ht="15" customHeight="1" x14ac:dyDescent="0.25">
      <c r="A682" s="11" t="s">
        <v>1678</v>
      </c>
      <c r="B682" s="11" t="s">
        <v>47</v>
      </c>
      <c r="D682" s="11" t="s">
        <v>48</v>
      </c>
      <c r="F682" s="197" t="s">
        <v>48</v>
      </c>
      <c r="G682" s="197" t="s">
        <v>48</v>
      </c>
      <c r="H682" s="11" t="s">
        <v>50</v>
      </c>
      <c r="J682" s="3">
        <v>4</v>
      </c>
      <c r="K682" s="3">
        <v>5</v>
      </c>
      <c r="L682" s="3">
        <v>5</v>
      </c>
      <c r="M682" s="3">
        <v>5</v>
      </c>
      <c r="N682" s="3">
        <v>5</v>
      </c>
      <c r="O682" s="3">
        <v>4</v>
      </c>
      <c r="P682" s="3">
        <v>5</v>
      </c>
      <c r="Q682" s="3">
        <v>5</v>
      </c>
      <c r="R682" s="3">
        <v>5</v>
      </c>
      <c r="S682" s="3">
        <v>4</v>
      </c>
      <c r="T682" s="3">
        <v>5</v>
      </c>
      <c r="U682" s="3" t="s">
        <v>38</v>
      </c>
      <c r="V682" s="197"/>
      <c r="W682" s="197"/>
      <c r="X682" s="197"/>
      <c r="Y682" s="197" t="s">
        <v>39</v>
      </c>
      <c r="Z682" s="197" t="s">
        <v>39</v>
      </c>
      <c r="AA682" s="197" t="s">
        <v>39</v>
      </c>
      <c r="AB682" s="197" t="s">
        <v>39</v>
      </c>
      <c r="AC682" s="197" t="s">
        <v>39</v>
      </c>
      <c r="AD682" s="137" t="s">
        <v>1677</v>
      </c>
      <c r="AE682" s="19">
        <v>42552</v>
      </c>
      <c r="AF682" s="11" t="s">
        <v>1679</v>
      </c>
      <c r="AG682" s="11" t="s">
        <v>976</v>
      </c>
    </row>
    <row r="683" spans="1:33" ht="15" customHeight="1" x14ac:dyDescent="0.25">
      <c r="A683" s="11" t="s">
        <v>1680</v>
      </c>
      <c r="B683" s="11" t="s">
        <v>109</v>
      </c>
      <c r="D683" s="11" t="s">
        <v>48</v>
      </c>
      <c r="F683" s="197" t="s">
        <v>1681</v>
      </c>
      <c r="G683" s="197" t="s">
        <v>1094</v>
      </c>
      <c r="H683" s="11" t="s">
        <v>33</v>
      </c>
      <c r="J683" s="3">
        <v>4</v>
      </c>
      <c r="K683" s="3">
        <v>4</v>
      </c>
      <c r="L683" s="3">
        <v>4</v>
      </c>
      <c r="M683" s="3">
        <v>3</v>
      </c>
      <c r="N683" s="3">
        <v>4</v>
      </c>
      <c r="O683" s="3">
        <v>4</v>
      </c>
      <c r="P683" s="3">
        <v>4</v>
      </c>
      <c r="Q683" s="3">
        <v>4</v>
      </c>
      <c r="R683" s="3">
        <v>4</v>
      </c>
      <c r="S683" s="3">
        <v>4</v>
      </c>
      <c r="T683" s="3">
        <v>4</v>
      </c>
      <c r="U683" s="3" t="s">
        <v>38</v>
      </c>
      <c r="V683" s="197"/>
      <c r="W683" s="197"/>
      <c r="X683" s="197"/>
      <c r="Y683" s="197" t="s">
        <v>39</v>
      </c>
      <c r="Z683" s="197" t="s">
        <v>39</v>
      </c>
      <c r="AA683" s="197" t="s">
        <v>39</v>
      </c>
      <c r="AB683" s="197" t="s">
        <v>39</v>
      </c>
      <c r="AC683" s="197" t="s">
        <v>39</v>
      </c>
      <c r="AD683" s="137" t="s">
        <v>1677</v>
      </c>
      <c r="AE683" s="19">
        <v>42552</v>
      </c>
      <c r="AF683" s="11" t="s">
        <v>1682</v>
      </c>
    </row>
    <row r="684" spans="1:33" ht="15" customHeight="1" x14ac:dyDescent="0.25">
      <c r="A684" s="11" t="s">
        <v>1683</v>
      </c>
      <c r="B684" s="11" t="s">
        <v>65</v>
      </c>
      <c r="D684" s="11" t="s">
        <v>586</v>
      </c>
      <c r="F684" s="197" t="s">
        <v>1096</v>
      </c>
      <c r="G684" s="197" t="s">
        <v>113</v>
      </c>
      <c r="H684" s="11" t="s">
        <v>50</v>
      </c>
      <c r="J684" s="3">
        <v>5</v>
      </c>
      <c r="K684" s="3">
        <v>4</v>
      </c>
      <c r="L684" s="3">
        <v>3</v>
      </c>
      <c r="M684" s="3">
        <v>4</v>
      </c>
      <c r="N684" s="3">
        <v>4</v>
      </c>
      <c r="O684" s="3">
        <v>4</v>
      </c>
      <c r="P684" s="3">
        <v>4</v>
      </c>
      <c r="Q684" s="3">
        <v>4</v>
      </c>
      <c r="R684" s="3">
        <v>4</v>
      </c>
      <c r="S684" s="3">
        <v>4</v>
      </c>
      <c r="T684" s="3">
        <v>4</v>
      </c>
      <c r="U684" s="3" t="s">
        <v>38</v>
      </c>
      <c r="V684" s="197"/>
      <c r="W684" s="197"/>
      <c r="X684" s="197"/>
      <c r="Y684" s="197" t="s">
        <v>39</v>
      </c>
      <c r="Z684" s="197" t="s">
        <v>39</v>
      </c>
      <c r="AA684" s="197" t="s">
        <v>39</v>
      </c>
      <c r="AB684" s="197" t="s">
        <v>39</v>
      </c>
      <c r="AC684" s="197" t="s">
        <v>39</v>
      </c>
      <c r="AD684" s="137" t="s">
        <v>1677</v>
      </c>
      <c r="AE684" s="19">
        <v>42552</v>
      </c>
    </row>
    <row r="685" spans="1:33" ht="15" customHeight="1" x14ac:dyDescent="0.25">
      <c r="A685" s="11" t="s">
        <v>1684</v>
      </c>
      <c r="B685" s="11" t="s">
        <v>53</v>
      </c>
      <c r="D685" s="11" t="s">
        <v>61</v>
      </c>
      <c r="F685" s="197" t="s">
        <v>360</v>
      </c>
      <c r="G685" s="197" t="s">
        <v>360</v>
      </c>
      <c r="H685" s="11" t="s">
        <v>50</v>
      </c>
      <c r="J685" s="3">
        <v>4</v>
      </c>
      <c r="K685" s="3">
        <v>3</v>
      </c>
      <c r="L685" s="3">
        <v>2</v>
      </c>
      <c r="M685" s="3">
        <v>4</v>
      </c>
      <c r="N685" s="3">
        <v>3</v>
      </c>
      <c r="O685" s="3">
        <v>4</v>
      </c>
      <c r="P685" s="3">
        <v>4</v>
      </c>
      <c r="Q685" s="3">
        <v>3</v>
      </c>
      <c r="R685" s="3">
        <v>4</v>
      </c>
      <c r="S685" s="3">
        <v>4</v>
      </c>
      <c r="T685" s="3">
        <v>4</v>
      </c>
      <c r="U685" s="3" t="s">
        <v>38</v>
      </c>
      <c r="V685" s="197"/>
      <c r="W685" s="197"/>
      <c r="X685" s="197"/>
      <c r="Y685" s="197" t="s">
        <v>39</v>
      </c>
      <c r="Z685" s="197" t="s">
        <v>39</v>
      </c>
      <c r="AA685" s="197" t="s">
        <v>38</v>
      </c>
      <c r="AB685" s="197" t="s">
        <v>39</v>
      </c>
      <c r="AC685" s="197" t="s">
        <v>39</v>
      </c>
      <c r="AD685" s="137" t="s">
        <v>1677</v>
      </c>
      <c r="AE685" s="19">
        <v>42552</v>
      </c>
      <c r="AF685" s="11" t="s">
        <v>1685</v>
      </c>
      <c r="AG685" s="11" t="s">
        <v>1686</v>
      </c>
    </row>
    <row r="686" spans="1:33" ht="15" customHeight="1" x14ac:dyDescent="0.25">
      <c r="A686" s="11" t="s">
        <v>1687</v>
      </c>
      <c r="B686" s="11" t="s">
        <v>53</v>
      </c>
      <c r="D686" s="11" t="s">
        <v>103</v>
      </c>
      <c r="F686" s="197" t="s">
        <v>103</v>
      </c>
      <c r="G686" s="197" t="s">
        <v>103</v>
      </c>
      <c r="H686" s="11" t="s">
        <v>50</v>
      </c>
      <c r="J686" s="3">
        <v>5</v>
      </c>
      <c r="K686" s="3">
        <v>5</v>
      </c>
      <c r="L686" s="3">
        <v>4</v>
      </c>
      <c r="M686" s="3">
        <v>4</v>
      </c>
      <c r="N686" s="3">
        <v>3</v>
      </c>
      <c r="O686" s="3">
        <v>4</v>
      </c>
      <c r="P686" s="3">
        <v>5</v>
      </c>
      <c r="Q686" s="3">
        <v>4</v>
      </c>
      <c r="R686" s="3">
        <v>3</v>
      </c>
      <c r="S686" s="3">
        <v>2</v>
      </c>
      <c r="T686" s="3">
        <v>3</v>
      </c>
      <c r="U686" s="3" t="s">
        <v>38</v>
      </c>
      <c r="V686" s="197"/>
      <c r="W686" s="197"/>
      <c r="X686" s="197"/>
      <c r="Y686" s="197" t="s">
        <v>38</v>
      </c>
      <c r="Z686" s="197" t="s">
        <v>39</v>
      </c>
      <c r="AA686" s="197" t="s">
        <v>38</v>
      </c>
      <c r="AB686" s="197" t="s">
        <v>38</v>
      </c>
      <c r="AC686" s="197" t="s">
        <v>39</v>
      </c>
      <c r="AD686" s="137" t="s">
        <v>1690</v>
      </c>
      <c r="AE686" s="19">
        <v>42552</v>
      </c>
      <c r="AF686" s="11" t="s">
        <v>1688</v>
      </c>
      <c r="AG686" s="11" t="s">
        <v>1689</v>
      </c>
    </row>
    <row r="687" spans="1:33" ht="15" customHeight="1" x14ac:dyDescent="0.25">
      <c r="A687" s="11" t="s">
        <v>1691</v>
      </c>
      <c r="B687" s="11" t="s">
        <v>30</v>
      </c>
      <c r="D687" s="11" t="s">
        <v>48</v>
      </c>
      <c r="F687" s="197" t="s">
        <v>1692</v>
      </c>
      <c r="G687" s="197" t="s">
        <v>1692</v>
      </c>
      <c r="H687" s="11" t="s">
        <v>50</v>
      </c>
      <c r="J687" s="3">
        <v>4</v>
      </c>
      <c r="K687" s="3">
        <v>4</v>
      </c>
      <c r="L687" s="3">
        <v>4</v>
      </c>
      <c r="M687" s="3">
        <v>4</v>
      </c>
      <c r="N687" s="3">
        <v>4</v>
      </c>
      <c r="O687" s="3">
        <v>4</v>
      </c>
      <c r="P687" s="3">
        <v>4</v>
      </c>
      <c r="Q687" s="3">
        <v>5</v>
      </c>
      <c r="R687" s="3">
        <v>3</v>
      </c>
      <c r="S687" s="3">
        <v>4</v>
      </c>
      <c r="T687" s="3">
        <v>4</v>
      </c>
      <c r="U687" s="3" t="s">
        <v>38</v>
      </c>
      <c r="V687" s="197"/>
      <c r="W687" s="197"/>
      <c r="X687" s="197"/>
      <c r="Y687" s="197" t="s">
        <v>39</v>
      </c>
      <c r="Z687" s="197" t="s">
        <v>39</v>
      </c>
      <c r="AA687" s="197" t="s">
        <v>39</v>
      </c>
      <c r="AB687" s="197" t="s">
        <v>39</v>
      </c>
      <c r="AC687" s="197" t="s">
        <v>39</v>
      </c>
      <c r="AD687" s="137" t="s">
        <v>1690</v>
      </c>
      <c r="AE687" s="19">
        <v>42552</v>
      </c>
      <c r="AF687" s="11" t="s">
        <v>1693</v>
      </c>
      <c r="AG687" s="11" t="s">
        <v>994</v>
      </c>
    </row>
    <row r="688" spans="1:33" ht="15" customHeight="1" x14ac:dyDescent="0.25">
      <c r="A688" s="11" t="s">
        <v>1694</v>
      </c>
      <c r="B688" s="11" t="s">
        <v>56</v>
      </c>
      <c r="D688" s="11" t="s">
        <v>31</v>
      </c>
      <c r="F688" s="197" t="s">
        <v>107</v>
      </c>
      <c r="G688" s="197" t="s">
        <v>107</v>
      </c>
      <c r="H688" s="11" t="s">
        <v>33</v>
      </c>
      <c r="J688" s="3">
        <v>4</v>
      </c>
      <c r="K688" s="3">
        <v>4</v>
      </c>
      <c r="L688" s="3">
        <v>3</v>
      </c>
      <c r="M688" s="3">
        <v>5</v>
      </c>
      <c r="N688" s="3">
        <v>4</v>
      </c>
      <c r="O688" s="3">
        <v>4</v>
      </c>
      <c r="P688" s="3">
        <v>4</v>
      </c>
      <c r="Q688" s="3">
        <v>4</v>
      </c>
      <c r="R688" s="3">
        <v>4</v>
      </c>
      <c r="S688" s="3">
        <v>2</v>
      </c>
      <c r="T688" s="3">
        <v>4</v>
      </c>
      <c r="U688" s="3" t="s">
        <v>38</v>
      </c>
      <c r="V688" s="197"/>
      <c r="W688" s="197"/>
      <c r="X688" s="197"/>
      <c r="Y688" s="197" t="s">
        <v>38</v>
      </c>
      <c r="Z688" s="197" t="s">
        <v>39</v>
      </c>
      <c r="AA688" s="197" t="s">
        <v>38</v>
      </c>
      <c r="AB688" s="197"/>
      <c r="AC688" s="197" t="s">
        <v>39</v>
      </c>
      <c r="AD688" s="137" t="s">
        <v>1690</v>
      </c>
      <c r="AE688" s="19">
        <v>42552</v>
      </c>
    </row>
    <row r="689" spans="1:33" ht="15" customHeight="1" x14ac:dyDescent="0.25">
      <c r="A689" s="11" t="s">
        <v>1695</v>
      </c>
      <c r="B689" s="11" t="s">
        <v>88</v>
      </c>
      <c r="D689" s="11" t="s">
        <v>31</v>
      </c>
      <c r="F689" s="197" t="s">
        <v>107</v>
      </c>
      <c r="G689" s="197" t="s">
        <v>107</v>
      </c>
      <c r="H689" s="11" t="s">
        <v>33</v>
      </c>
      <c r="J689" s="3">
        <v>3</v>
      </c>
      <c r="K689" s="3">
        <v>5</v>
      </c>
      <c r="L689" s="3">
        <v>4</v>
      </c>
      <c r="M689" s="3">
        <v>4</v>
      </c>
      <c r="N689" s="3">
        <v>4</v>
      </c>
      <c r="O689" s="3">
        <v>3</v>
      </c>
      <c r="P689" s="3">
        <v>3</v>
      </c>
      <c r="Q689" s="3">
        <v>3</v>
      </c>
      <c r="R689" s="3">
        <v>3</v>
      </c>
      <c r="S689" s="3">
        <v>4</v>
      </c>
      <c r="T689" s="3">
        <v>4</v>
      </c>
      <c r="U689" s="3" t="s">
        <v>38</v>
      </c>
      <c r="V689" s="197"/>
      <c r="W689" s="197"/>
      <c r="X689" s="197"/>
      <c r="Y689" s="197" t="s">
        <v>39</v>
      </c>
      <c r="Z689" s="197" t="s">
        <v>39</v>
      </c>
      <c r="AA689" s="197" t="s">
        <v>38</v>
      </c>
      <c r="AB689" s="197" t="s">
        <v>39</v>
      </c>
      <c r="AC689" s="197" t="s">
        <v>39</v>
      </c>
      <c r="AD689" s="137" t="s">
        <v>1697</v>
      </c>
      <c r="AE689" s="19">
        <v>42552</v>
      </c>
      <c r="AF689" s="11" t="s">
        <v>1696</v>
      </c>
    </row>
    <row r="690" spans="1:33" ht="15" customHeight="1" x14ac:dyDescent="0.25">
      <c r="A690" s="11" t="s">
        <v>1698</v>
      </c>
      <c r="B690" s="11" t="s">
        <v>65</v>
      </c>
      <c r="D690" s="11" t="s">
        <v>48</v>
      </c>
      <c r="F690" s="197" t="s">
        <v>586</v>
      </c>
      <c r="G690" s="197" t="s">
        <v>586</v>
      </c>
      <c r="H690" s="11" t="s">
        <v>33</v>
      </c>
      <c r="J690" s="3">
        <v>5</v>
      </c>
      <c r="K690" s="3">
        <v>5</v>
      </c>
      <c r="L690" s="3">
        <v>2</v>
      </c>
      <c r="M690" s="3">
        <v>5</v>
      </c>
      <c r="N690" s="3">
        <v>5</v>
      </c>
      <c r="O690" s="3">
        <v>5</v>
      </c>
      <c r="P690" s="3">
        <v>5</v>
      </c>
      <c r="Q690" s="3">
        <v>5</v>
      </c>
      <c r="R690" s="3">
        <v>5</v>
      </c>
      <c r="S690" s="3">
        <v>2</v>
      </c>
      <c r="T690" s="3">
        <v>4</v>
      </c>
      <c r="U690" s="3" t="s">
        <v>38</v>
      </c>
      <c r="V690" s="197"/>
      <c r="W690" s="197"/>
      <c r="X690" s="197"/>
      <c r="Y690" s="197" t="s">
        <v>38</v>
      </c>
      <c r="Z690" s="197" t="s">
        <v>39</v>
      </c>
      <c r="AA690" s="197" t="s">
        <v>39</v>
      </c>
      <c r="AB690" s="197" t="s">
        <v>39</v>
      </c>
      <c r="AC690" s="197" t="s">
        <v>39</v>
      </c>
      <c r="AD690" s="137" t="s">
        <v>1697</v>
      </c>
      <c r="AE690" s="19">
        <v>42552</v>
      </c>
      <c r="AF690" s="11" t="s">
        <v>1699</v>
      </c>
      <c r="AG690" s="11" t="s">
        <v>1700</v>
      </c>
    </row>
    <row r="691" spans="1:33" ht="15" customHeight="1" x14ac:dyDescent="0.25">
      <c r="A691" s="11" t="s">
        <v>1701</v>
      </c>
      <c r="B691" s="11" t="s">
        <v>53</v>
      </c>
      <c r="D691" s="11" t="s">
        <v>103</v>
      </c>
      <c r="F691" s="197" t="s">
        <v>103</v>
      </c>
      <c r="G691" s="197" t="s">
        <v>103</v>
      </c>
      <c r="H691" s="11" t="s">
        <v>33</v>
      </c>
      <c r="J691" s="3">
        <v>5</v>
      </c>
      <c r="K691" s="3">
        <v>5</v>
      </c>
      <c r="L691" s="3">
        <v>5</v>
      </c>
      <c r="M691" s="3">
        <v>5</v>
      </c>
      <c r="N691" s="3">
        <v>5</v>
      </c>
      <c r="O691" s="3">
        <v>5</v>
      </c>
      <c r="P691" s="3">
        <v>5</v>
      </c>
      <c r="Q691" s="3">
        <v>5</v>
      </c>
      <c r="R691" s="3">
        <v>5</v>
      </c>
      <c r="S691" s="3">
        <v>4</v>
      </c>
      <c r="T691" s="3">
        <v>5</v>
      </c>
      <c r="U691" s="3" t="s">
        <v>38</v>
      </c>
      <c r="V691" s="197"/>
      <c r="W691" s="197"/>
      <c r="X691" s="197"/>
      <c r="Y691" s="197" t="s">
        <v>38</v>
      </c>
      <c r="Z691" s="197" t="s">
        <v>39</v>
      </c>
      <c r="AA691" s="197" t="s">
        <v>39</v>
      </c>
      <c r="AB691" s="197" t="s">
        <v>39</v>
      </c>
      <c r="AC691" s="197" t="s">
        <v>39</v>
      </c>
      <c r="AD691" s="137" t="s">
        <v>1702</v>
      </c>
      <c r="AE691" s="19">
        <v>42552</v>
      </c>
      <c r="AF691" s="11" t="s">
        <v>1200</v>
      </c>
      <c r="AG691" s="11" t="s">
        <v>1309</v>
      </c>
    </row>
    <row r="692" spans="1:33" ht="15" customHeight="1" x14ac:dyDescent="0.25">
      <c r="A692" s="11" t="s">
        <v>1703</v>
      </c>
      <c r="B692" s="11" t="s">
        <v>53</v>
      </c>
      <c r="D692" s="11" t="s">
        <v>31</v>
      </c>
      <c r="F692" s="197" t="s">
        <v>107</v>
      </c>
      <c r="G692" s="197" t="s">
        <v>107</v>
      </c>
      <c r="H692" s="11" t="s">
        <v>50</v>
      </c>
      <c r="J692" s="3">
        <v>4</v>
      </c>
      <c r="K692" s="3">
        <v>3</v>
      </c>
      <c r="L692" s="3">
        <v>2</v>
      </c>
      <c r="M692" s="3">
        <v>4</v>
      </c>
      <c r="N692" s="3">
        <v>5</v>
      </c>
      <c r="O692" s="3">
        <v>4</v>
      </c>
      <c r="P692" s="3">
        <v>5</v>
      </c>
      <c r="Q692" s="3">
        <v>5</v>
      </c>
      <c r="R692" s="3">
        <v>3</v>
      </c>
      <c r="S692" s="3">
        <v>3</v>
      </c>
      <c r="T692" s="3">
        <v>3</v>
      </c>
      <c r="U692" s="3" t="s">
        <v>38</v>
      </c>
      <c r="V692" s="197"/>
      <c r="W692" s="197"/>
      <c r="X692" s="197"/>
      <c r="Y692" s="197" t="s">
        <v>38</v>
      </c>
      <c r="Z692" s="197" t="s">
        <v>39</v>
      </c>
      <c r="AA692" s="197" t="s">
        <v>38</v>
      </c>
      <c r="AB692" s="197" t="s">
        <v>39</v>
      </c>
      <c r="AC692" s="197" t="s">
        <v>39</v>
      </c>
      <c r="AD692" s="137" t="s">
        <v>1706</v>
      </c>
      <c r="AE692" s="19">
        <v>42552</v>
      </c>
      <c r="AF692" s="11" t="s">
        <v>1704</v>
      </c>
      <c r="AG692" s="11" t="s">
        <v>1705</v>
      </c>
    </row>
    <row r="693" spans="1:33" ht="15" customHeight="1" x14ac:dyDescent="0.25">
      <c r="A693" s="11" t="s">
        <v>1707</v>
      </c>
      <c r="B693" s="11" t="s">
        <v>65</v>
      </c>
      <c r="D693" s="11" t="s">
        <v>61</v>
      </c>
      <c r="F693" s="197" t="s">
        <v>360</v>
      </c>
      <c r="G693" s="197" t="s">
        <v>360</v>
      </c>
      <c r="H693" s="11" t="s">
        <v>33</v>
      </c>
      <c r="J693" s="3">
        <v>4</v>
      </c>
      <c r="K693" s="3">
        <v>4</v>
      </c>
      <c r="L693" s="3">
        <v>3</v>
      </c>
      <c r="M693" s="3">
        <v>3</v>
      </c>
      <c r="N693" s="3">
        <v>3</v>
      </c>
      <c r="O693" s="3">
        <v>3</v>
      </c>
      <c r="P693" s="3">
        <v>3</v>
      </c>
      <c r="Q693" s="3">
        <v>4</v>
      </c>
      <c r="R693" s="3">
        <v>3</v>
      </c>
      <c r="S693" s="3">
        <v>4</v>
      </c>
      <c r="T693" s="3">
        <v>3</v>
      </c>
      <c r="U693" s="3" t="s">
        <v>38</v>
      </c>
      <c r="V693" s="197"/>
      <c r="W693" s="197"/>
      <c r="X693" s="197"/>
      <c r="Y693" s="197" t="s">
        <v>38</v>
      </c>
      <c r="Z693" s="197" t="s">
        <v>39</v>
      </c>
      <c r="AA693" s="197" t="s">
        <v>38</v>
      </c>
      <c r="AB693" s="197" t="s">
        <v>38</v>
      </c>
      <c r="AC693" s="197" t="s">
        <v>39</v>
      </c>
      <c r="AD693" s="137" t="s">
        <v>1706</v>
      </c>
      <c r="AE693" s="19">
        <v>42552</v>
      </c>
      <c r="AF693" s="11" t="s">
        <v>1708</v>
      </c>
      <c r="AG693" s="11" t="s">
        <v>1709</v>
      </c>
    </row>
    <row r="694" spans="1:33" ht="15" customHeight="1" x14ac:dyDescent="0.25">
      <c r="A694" s="11" t="s">
        <v>1710</v>
      </c>
      <c r="B694" s="11" t="s">
        <v>65</v>
      </c>
      <c r="D694" s="11" t="s">
        <v>119</v>
      </c>
      <c r="F694" s="197" t="s">
        <v>119</v>
      </c>
      <c r="G694" s="197" t="s">
        <v>119</v>
      </c>
      <c r="H694" s="11" t="s">
        <v>50</v>
      </c>
      <c r="J694" s="3">
        <v>5</v>
      </c>
      <c r="K694" s="3">
        <v>4</v>
      </c>
      <c r="L694" s="3">
        <v>4</v>
      </c>
      <c r="M694" s="3">
        <v>4</v>
      </c>
      <c r="N694" s="3">
        <v>4</v>
      </c>
      <c r="O694" s="3">
        <v>4</v>
      </c>
      <c r="P694" s="3">
        <v>5</v>
      </c>
      <c r="Q694" s="3">
        <v>3</v>
      </c>
      <c r="R694" s="3">
        <v>4</v>
      </c>
      <c r="S694" s="3">
        <v>5</v>
      </c>
      <c r="T694" s="3">
        <v>4</v>
      </c>
      <c r="U694" s="3" t="s">
        <v>38</v>
      </c>
      <c r="V694" s="197"/>
      <c r="W694" s="197"/>
      <c r="X694" s="197"/>
      <c r="Y694" s="197" t="s">
        <v>39</v>
      </c>
      <c r="Z694" s="197" t="s">
        <v>39</v>
      </c>
      <c r="AA694" s="197" t="s">
        <v>39</v>
      </c>
      <c r="AB694" s="197" t="s">
        <v>38</v>
      </c>
      <c r="AC694" s="197" t="s">
        <v>39</v>
      </c>
      <c r="AD694" s="137" t="s">
        <v>1711</v>
      </c>
      <c r="AE694" s="19">
        <v>42552</v>
      </c>
      <c r="AF694" s="11" t="s">
        <v>39</v>
      </c>
    </row>
    <row r="695" spans="1:33" ht="15" customHeight="1" x14ac:dyDescent="0.25">
      <c r="A695" s="11" t="s">
        <v>1712</v>
      </c>
      <c r="B695" s="11" t="s">
        <v>53</v>
      </c>
      <c r="D695" s="11" t="s">
        <v>103</v>
      </c>
      <c r="F695" s="197" t="s">
        <v>103</v>
      </c>
      <c r="G695" s="197" t="s">
        <v>103</v>
      </c>
      <c r="H695" s="11" t="s">
        <v>50</v>
      </c>
      <c r="J695" s="3">
        <v>5</v>
      </c>
      <c r="K695" s="3">
        <v>5</v>
      </c>
      <c r="L695" s="3">
        <v>5</v>
      </c>
      <c r="M695" s="3">
        <v>5</v>
      </c>
      <c r="N695" s="3">
        <v>5</v>
      </c>
      <c r="O695" s="3">
        <v>4</v>
      </c>
      <c r="P695" s="3">
        <v>5</v>
      </c>
      <c r="Q695" s="3">
        <v>5</v>
      </c>
      <c r="R695" s="3">
        <v>4</v>
      </c>
      <c r="S695" s="3">
        <v>3</v>
      </c>
      <c r="T695" s="3">
        <v>4</v>
      </c>
      <c r="U695" s="3" t="s">
        <v>38</v>
      </c>
      <c r="V695" s="197"/>
      <c r="W695" s="197"/>
      <c r="X695" s="197"/>
      <c r="Y695" s="197" t="s">
        <v>39</v>
      </c>
      <c r="Z695" s="197" t="s">
        <v>39</v>
      </c>
      <c r="AA695" s="197" t="s">
        <v>39</v>
      </c>
      <c r="AB695" s="197" t="s">
        <v>39</v>
      </c>
      <c r="AC695" s="197" t="s">
        <v>39</v>
      </c>
      <c r="AD695" s="137" t="s">
        <v>1711</v>
      </c>
      <c r="AE695" s="19">
        <v>42552</v>
      </c>
    </row>
    <row r="696" spans="1:33" ht="15" customHeight="1" x14ac:dyDescent="0.25">
      <c r="A696" s="11" t="s">
        <v>1713</v>
      </c>
      <c r="B696" s="11" t="s">
        <v>41</v>
      </c>
      <c r="D696" s="11" t="s">
        <v>48</v>
      </c>
      <c r="F696" s="197" t="s">
        <v>587</v>
      </c>
      <c r="G696" s="197" t="s">
        <v>587</v>
      </c>
      <c r="H696" s="11" t="s">
        <v>50</v>
      </c>
      <c r="J696" s="3">
        <v>5</v>
      </c>
      <c r="K696" s="3">
        <v>5</v>
      </c>
      <c r="L696" s="3">
        <v>5</v>
      </c>
      <c r="M696" s="3">
        <v>5</v>
      </c>
      <c r="N696" s="3">
        <v>4</v>
      </c>
      <c r="O696" s="3">
        <v>5</v>
      </c>
      <c r="P696" s="3">
        <v>4</v>
      </c>
      <c r="Q696" s="3">
        <v>4</v>
      </c>
      <c r="R696" s="3">
        <v>4</v>
      </c>
      <c r="S696" s="3">
        <v>4</v>
      </c>
      <c r="T696" s="3">
        <v>4</v>
      </c>
      <c r="U696" s="3" t="s">
        <v>38</v>
      </c>
      <c r="V696" s="197"/>
      <c r="W696" s="197"/>
      <c r="X696" s="197"/>
      <c r="Y696" s="197" t="s">
        <v>38</v>
      </c>
      <c r="Z696" s="197" t="s">
        <v>39</v>
      </c>
      <c r="AA696" s="197" t="s">
        <v>39</v>
      </c>
      <c r="AB696" s="197" t="s">
        <v>39</v>
      </c>
      <c r="AC696" s="197" t="s">
        <v>39</v>
      </c>
      <c r="AD696" s="137" t="s">
        <v>1714</v>
      </c>
      <c r="AE696" s="19">
        <v>42552</v>
      </c>
    </row>
    <row r="697" spans="1:33" ht="15" customHeight="1" x14ac:dyDescent="0.25">
      <c r="A697" s="11" t="s">
        <v>1715</v>
      </c>
      <c r="B697" s="11" t="s">
        <v>68</v>
      </c>
      <c r="D697" s="11" t="s">
        <v>210</v>
      </c>
      <c r="F697" s="197" t="s">
        <v>375</v>
      </c>
      <c r="G697" s="197" t="s">
        <v>375</v>
      </c>
      <c r="H697" s="11" t="s">
        <v>50</v>
      </c>
      <c r="J697" s="3">
        <v>5</v>
      </c>
      <c r="K697" s="3">
        <v>5</v>
      </c>
      <c r="L697" s="3">
        <v>5</v>
      </c>
      <c r="M697" s="3">
        <v>4</v>
      </c>
      <c r="N697" s="3">
        <v>5</v>
      </c>
      <c r="O697" s="3">
        <v>5</v>
      </c>
      <c r="P697" s="3">
        <v>5</v>
      </c>
      <c r="Q697" s="3">
        <v>5</v>
      </c>
      <c r="R697" s="3">
        <v>5</v>
      </c>
      <c r="S697" s="3">
        <v>3</v>
      </c>
      <c r="T697" s="3">
        <v>5</v>
      </c>
      <c r="U697" s="3" t="s">
        <v>38</v>
      </c>
      <c r="V697" s="197"/>
      <c r="W697" s="197"/>
      <c r="X697" s="197"/>
      <c r="Y697" s="197" t="s">
        <v>38</v>
      </c>
      <c r="Z697" s="197" t="s">
        <v>39</v>
      </c>
      <c r="AA697" s="197" t="s">
        <v>39</v>
      </c>
      <c r="AB697" s="197" t="s">
        <v>39</v>
      </c>
      <c r="AC697" s="197" t="s">
        <v>39</v>
      </c>
      <c r="AD697" s="137" t="s">
        <v>1714</v>
      </c>
      <c r="AE697" s="19">
        <v>42552</v>
      </c>
      <c r="AF697" s="11" t="s">
        <v>1716</v>
      </c>
      <c r="AG697" s="11" t="s">
        <v>1309</v>
      </c>
    </row>
    <row r="698" spans="1:33" ht="15" customHeight="1" x14ac:dyDescent="0.25">
      <c r="A698" s="11" t="s">
        <v>1717</v>
      </c>
      <c r="B698" s="11" t="s">
        <v>255</v>
      </c>
      <c r="D698" s="11" t="s">
        <v>48</v>
      </c>
      <c r="F698" s="197" t="s">
        <v>712</v>
      </c>
      <c r="G698" s="197" t="s">
        <v>712</v>
      </c>
      <c r="H698" s="11" t="s">
        <v>50</v>
      </c>
      <c r="J698" s="3">
        <v>4</v>
      </c>
      <c r="K698" s="3">
        <v>4</v>
      </c>
      <c r="L698" s="3">
        <v>4</v>
      </c>
      <c r="M698" s="3">
        <v>3</v>
      </c>
      <c r="N698" s="3">
        <v>4</v>
      </c>
      <c r="O698" s="3">
        <v>4</v>
      </c>
      <c r="P698" s="3">
        <v>4</v>
      </c>
      <c r="Q698" s="3">
        <v>4</v>
      </c>
      <c r="R698" s="3">
        <v>3</v>
      </c>
      <c r="S698" s="3">
        <v>4</v>
      </c>
      <c r="T698" s="3">
        <v>3</v>
      </c>
      <c r="U698" s="3" t="s">
        <v>38</v>
      </c>
      <c r="V698" s="197"/>
      <c r="W698" s="197"/>
      <c r="X698" s="197"/>
      <c r="Y698" s="197" t="s">
        <v>39</v>
      </c>
      <c r="Z698" s="197" t="s">
        <v>39</v>
      </c>
      <c r="AA698" s="197" t="s">
        <v>38</v>
      </c>
      <c r="AB698" s="197" t="s">
        <v>39</v>
      </c>
      <c r="AC698" s="197" t="s">
        <v>39</v>
      </c>
      <c r="AD698" s="137" t="s">
        <v>1719</v>
      </c>
      <c r="AE698" s="19">
        <v>42552</v>
      </c>
      <c r="AF698" s="11" t="s">
        <v>1718</v>
      </c>
    </row>
    <row r="699" spans="1:33" ht="15" customHeight="1" x14ac:dyDescent="0.25">
      <c r="A699" s="11" t="s">
        <v>1720</v>
      </c>
      <c r="B699" s="11" t="s">
        <v>30</v>
      </c>
      <c r="D699" s="11" t="s">
        <v>31</v>
      </c>
      <c r="F699" s="197" t="s">
        <v>107</v>
      </c>
      <c r="G699" s="197" t="s">
        <v>107</v>
      </c>
      <c r="H699" s="11" t="s">
        <v>50</v>
      </c>
      <c r="J699" s="3">
        <v>2</v>
      </c>
      <c r="K699" s="3">
        <v>4</v>
      </c>
      <c r="L699" s="3">
        <v>4</v>
      </c>
      <c r="M699" s="3">
        <v>4</v>
      </c>
      <c r="N699" s="3">
        <v>4</v>
      </c>
      <c r="O699" s="3">
        <v>4</v>
      </c>
      <c r="P699" s="3">
        <v>4</v>
      </c>
      <c r="Q699" s="3">
        <v>3</v>
      </c>
      <c r="R699" s="3">
        <v>3</v>
      </c>
      <c r="S699" s="3">
        <v>2</v>
      </c>
      <c r="T699" s="3">
        <v>3</v>
      </c>
      <c r="U699" s="3" t="s">
        <v>39</v>
      </c>
      <c r="V699" s="197" t="s">
        <v>77</v>
      </c>
      <c r="W699" s="197"/>
      <c r="X699" s="197" t="s">
        <v>39</v>
      </c>
      <c r="Y699" s="197" t="s">
        <v>38</v>
      </c>
      <c r="Z699" s="197" t="s">
        <v>39</v>
      </c>
      <c r="AA699" s="197" t="s">
        <v>39</v>
      </c>
      <c r="AB699" s="197" t="s">
        <v>39</v>
      </c>
      <c r="AC699" s="197" t="s">
        <v>39</v>
      </c>
      <c r="AD699" s="137" t="s">
        <v>1723</v>
      </c>
      <c r="AE699" s="19">
        <v>42552</v>
      </c>
      <c r="AF699" s="11" t="s">
        <v>1721</v>
      </c>
      <c r="AG699" s="11" t="s">
        <v>1722</v>
      </c>
    </row>
    <row r="700" spans="1:33" ht="15" customHeight="1" x14ac:dyDescent="0.25">
      <c r="A700" s="11" t="s">
        <v>1724</v>
      </c>
      <c r="B700" s="11" t="s">
        <v>53</v>
      </c>
      <c r="D700" s="11" t="s">
        <v>119</v>
      </c>
      <c r="F700" s="197" t="s">
        <v>119</v>
      </c>
      <c r="G700" s="197" t="s">
        <v>119</v>
      </c>
      <c r="H700" s="11" t="s">
        <v>33</v>
      </c>
      <c r="J700" s="3">
        <v>5</v>
      </c>
      <c r="K700" s="3">
        <v>5</v>
      </c>
      <c r="L700" s="3">
        <v>5</v>
      </c>
      <c r="M700" s="3">
        <v>5</v>
      </c>
      <c r="N700" s="3">
        <v>5</v>
      </c>
      <c r="O700" s="3">
        <v>5</v>
      </c>
      <c r="P700" s="3">
        <v>5</v>
      </c>
      <c r="Q700" s="3">
        <v>5</v>
      </c>
      <c r="R700" s="3">
        <v>5</v>
      </c>
      <c r="S700" s="3">
        <v>5</v>
      </c>
      <c r="T700" s="3">
        <v>5</v>
      </c>
      <c r="U700" s="3" t="s">
        <v>38</v>
      </c>
      <c r="V700" s="197"/>
      <c r="W700" s="197"/>
      <c r="X700" s="197"/>
      <c r="Y700" s="197" t="s">
        <v>39</v>
      </c>
      <c r="Z700" s="197" t="s">
        <v>39</v>
      </c>
      <c r="AA700" s="197" t="s">
        <v>39</v>
      </c>
      <c r="AB700" s="197" t="s">
        <v>39</v>
      </c>
      <c r="AC700" s="197" t="s">
        <v>39</v>
      </c>
      <c r="AD700" s="137" t="s">
        <v>1727</v>
      </c>
      <c r="AE700" s="19">
        <v>42552</v>
      </c>
      <c r="AF700" s="11" t="s">
        <v>1725</v>
      </c>
      <c r="AG700" s="11" t="s">
        <v>1726</v>
      </c>
    </row>
    <row r="701" spans="1:33" ht="15" customHeight="1" x14ac:dyDescent="0.25">
      <c r="A701" s="11" t="s">
        <v>1728</v>
      </c>
      <c r="B701" s="11" t="s">
        <v>53</v>
      </c>
      <c r="D701" s="11" t="s">
        <v>48</v>
      </c>
      <c r="F701" s="197" t="s">
        <v>48</v>
      </c>
      <c r="G701" s="197" t="s">
        <v>48</v>
      </c>
      <c r="H701" s="11" t="s">
        <v>50</v>
      </c>
      <c r="J701" s="3">
        <v>5</v>
      </c>
      <c r="K701" s="3">
        <v>5</v>
      </c>
      <c r="L701" s="3">
        <v>5</v>
      </c>
      <c r="M701" s="3">
        <v>5</v>
      </c>
      <c r="N701" s="3">
        <v>5</v>
      </c>
      <c r="O701" s="3">
        <v>5</v>
      </c>
      <c r="P701" s="3">
        <v>5</v>
      </c>
      <c r="Q701" s="3">
        <v>4</v>
      </c>
      <c r="R701" s="3">
        <v>3</v>
      </c>
      <c r="S701" s="3">
        <v>3</v>
      </c>
      <c r="T701" s="3">
        <v>5</v>
      </c>
      <c r="U701" s="3" t="s">
        <v>38</v>
      </c>
      <c r="V701" s="197"/>
      <c r="W701" s="197"/>
      <c r="X701" s="197"/>
      <c r="Y701" s="197" t="s">
        <v>38</v>
      </c>
      <c r="Z701" s="197" t="s">
        <v>39</v>
      </c>
      <c r="AA701" s="197" t="s">
        <v>39</v>
      </c>
      <c r="AB701" s="197" t="s">
        <v>39</v>
      </c>
      <c r="AC701" s="197" t="s">
        <v>39</v>
      </c>
      <c r="AD701" s="137" t="s">
        <v>1727</v>
      </c>
      <c r="AE701" s="19">
        <v>42552</v>
      </c>
      <c r="AF701" s="11" t="s">
        <v>1729</v>
      </c>
      <c r="AG701" s="11" t="s">
        <v>976</v>
      </c>
    </row>
    <row r="702" spans="1:33" ht="15" customHeight="1" x14ac:dyDescent="0.25">
      <c r="A702" s="11" t="s">
        <v>1730</v>
      </c>
      <c r="B702" s="11" t="s">
        <v>56</v>
      </c>
      <c r="D702" s="11" t="s">
        <v>42</v>
      </c>
      <c r="F702" s="197" t="s">
        <v>42</v>
      </c>
      <c r="G702" s="197" t="s">
        <v>42</v>
      </c>
      <c r="H702" s="11" t="s">
        <v>50</v>
      </c>
      <c r="J702" s="3">
        <v>4</v>
      </c>
      <c r="K702" s="3">
        <v>5</v>
      </c>
      <c r="L702" s="3">
        <v>4</v>
      </c>
      <c r="M702" s="3">
        <v>3</v>
      </c>
      <c r="N702" s="3">
        <v>4</v>
      </c>
      <c r="O702" s="3">
        <v>4</v>
      </c>
      <c r="P702" s="3">
        <v>4</v>
      </c>
      <c r="Q702" s="3">
        <v>4</v>
      </c>
      <c r="R702" s="3">
        <v>4</v>
      </c>
      <c r="S702" s="3">
        <v>4</v>
      </c>
      <c r="T702" s="3">
        <v>4</v>
      </c>
      <c r="U702" s="3" t="s">
        <v>38</v>
      </c>
      <c r="V702" s="197"/>
      <c r="W702" s="197"/>
      <c r="X702" s="197"/>
      <c r="Y702" s="197" t="s">
        <v>39</v>
      </c>
      <c r="Z702" s="197" t="s">
        <v>39</v>
      </c>
      <c r="AA702" s="197" t="s">
        <v>39</v>
      </c>
      <c r="AB702" s="197" t="s">
        <v>39</v>
      </c>
      <c r="AC702" s="197" t="s">
        <v>39</v>
      </c>
      <c r="AD702" s="137" t="s">
        <v>1733</v>
      </c>
      <c r="AE702" s="19">
        <v>42552</v>
      </c>
      <c r="AF702" s="11" t="s">
        <v>1731</v>
      </c>
      <c r="AG702" s="11" t="s">
        <v>1732</v>
      </c>
    </row>
    <row r="703" spans="1:33" ht="15" customHeight="1" x14ac:dyDescent="0.25">
      <c r="A703" s="11" t="s">
        <v>1734</v>
      </c>
      <c r="B703" s="11" t="s">
        <v>65</v>
      </c>
      <c r="D703" s="11" t="s">
        <v>119</v>
      </c>
      <c r="F703" s="197" t="s">
        <v>119</v>
      </c>
      <c r="G703" s="197" t="s">
        <v>119</v>
      </c>
      <c r="H703" s="11" t="s">
        <v>33</v>
      </c>
      <c r="J703" s="3">
        <v>4</v>
      </c>
      <c r="K703" s="3">
        <v>4</v>
      </c>
      <c r="L703" s="3">
        <v>4</v>
      </c>
      <c r="M703" s="3">
        <v>4</v>
      </c>
      <c r="N703" s="3">
        <v>4</v>
      </c>
      <c r="O703" s="3">
        <v>4</v>
      </c>
      <c r="P703" s="3">
        <v>4</v>
      </c>
      <c r="Q703" s="3">
        <v>4</v>
      </c>
      <c r="R703" s="3">
        <v>3</v>
      </c>
      <c r="S703" s="3">
        <v>4</v>
      </c>
      <c r="T703" s="3">
        <v>4</v>
      </c>
      <c r="U703" s="3" t="s">
        <v>38</v>
      </c>
      <c r="V703" s="197"/>
      <c r="W703" s="197"/>
      <c r="X703" s="197"/>
      <c r="Y703" s="197" t="s">
        <v>38</v>
      </c>
      <c r="Z703" s="197" t="s">
        <v>39</v>
      </c>
      <c r="AA703" s="197" t="s">
        <v>39</v>
      </c>
      <c r="AB703" s="197" t="s">
        <v>39</v>
      </c>
      <c r="AC703" s="197" t="s">
        <v>39</v>
      </c>
      <c r="AD703" s="137" t="s">
        <v>1733</v>
      </c>
      <c r="AE703" s="19">
        <v>42552</v>
      </c>
    </row>
    <row r="704" spans="1:33" ht="15" customHeight="1" x14ac:dyDescent="0.25">
      <c r="A704" s="11" t="s">
        <v>1735</v>
      </c>
      <c r="B704" s="11" t="s">
        <v>65</v>
      </c>
      <c r="D704" s="11" t="s">
        <v>31</v>
      </c>
      <c r="F704" s="197" t="s">
        <v>107</v>
      </c>
      <c r="G704" s="197" t="s">
        <v>107</v>
      </c>
      <c r="H704" s="11" t="s">
        <v>50</v>
      </c>
      <c r="J704" s="3">
        <v>5</v>
      </c>
      <c r="K704" s="3">
        <v>4</v>
      </c>
      <c r="L704" s="3">
        <v>2</v>
      </c>
      <c r="M704" s="3">
        <v>4</v>
      </c>
      <c r="N704" s="3">
        <v>5</v>
      </c>
      <c r="O704" s="3">
        <v>4</v>
      </c>
      <c r="P704" s="3">
        <v>4</v>
      </c>
      <c r="Q704" s="3">
        <v>4</v>
      </c>
      <c r="R704" s="3">
        <v>4</v>
      </c>
      <c r="S704" s="3">
        <v>4</v>
      </c>
      <c r="T704" s="3">
        <v>4</v>
      </c>
      <c r="U704" s="3" t="s">
        <v>39</v>
      </c>
      <c r="V704" s="197" t="s">
        <v>73</v>
      </c>
      <c r="W704" s="197" t="s">
        <v>1736</v>
      </c>
      <c r="X704" s="197" t="s">
        <v>39</v>
      </c>
      <c r="Y704" s="197" t="s">
        <v>39</v>
      </c>
      <c r="Z704" s="197" t="s">
        <v>39</v>
      </c>
      <c r="AA704" s="197" t="s">
        <v>38</v>
      </c>
      <c r="AB704" s="197" t="s">
        <v>39</v>
      </c>
      <c r="AC704" s="197" t="s">
        <v>39</v>
      </c>
      <c r="AD704" s="137" t="s">
        <v>1739</v>
      </c>
      <c r="AE704" s="19">
        <v>42552</v>
      </c>
      <c r="AF704" s="11" t="s">
        <v>1737</v>
      </c>
      <c r="AG704" s="11" t="s">
        <v>1738</v>
      </c>
    </row>
    <row r="705" spans="1:33" ht="15" customHeight="1" x14ac:dyDescent="0.25">
      <c r="A705" s="200" t="s">
        <v>1757</v>
      </c>
      <c r="B705" s="201" t="s">
        <v>88</v>
      </c>
      <c r="D705" s="202" t="s">
        <v>48</v>
      </c>
      <c r="F705" s="202" t="s">
        <v>1758</v>
      </c>
      <c r="G705" s="208" t="s">
        <v>158</v>
      </c>
      <c r="H705" s="204" t="s">
        <v>129</v>
      </c>
      <c r="I705" s="205"/>
      <c r="J705" s="206">
        <v>5</v>
      </c>
      <c r="K705" s="206">
        <v>5</v>
      </c>
      <c r="L705" s="206">
        <v>4</v>
      </c>
      <c r="M705" s="206">
        <v>4</v>
      </c>
      <c r="N705" s="206">
        <v>4</v>
      </c>
      <c r="O705" s="206">
        <v>4</v>
      </c>
      <c r="P705" s="206">
        <v>4</v>
      </c>
      <c r="Q705" s="206">
        <v>5</v>
      </c>
      <c r="R705" s="206">
        <v>5</v>
      </c>
      <c r="S705" s="206">
        <v>4</v>
      </c>
      <c r="T705" s="206">
        <v>4</v>
      </c>
      <c r="U705" s="3" t="s">
        <v>38</v>
      </c>
      <c r="AD705" s="207" t="s">
        <v>1761</v>
      </c>
      <c r="AE705" s="19">
        <v>42583</v>
      </c>
      <c r="AF705" s="208" t="s">
        <v>1759</v>
      </c>
      <c r="AG705" s="208" t="s">
        <v>1760</v>
      </c>
    </row>
    <row r="706" spans="1:33" ht="15" customHeight="1" x14ac:dyDescent="0.25">
      <c r="A706" s="200" t="s">
        <v>1762</v>
      </c>
      <c r="B706" s="201" t="s">
        <v>53</v>
      </c>
      <c r="D706" s="202" t="s">
        <v>48</v>
      </c>
      <c r="F706" s="202" t="s">
        <v>1404</v>
      </c>
      <c r="G706" s="208" t="s">
        <v>134</v>
      </c>
      <c r="H706" s="204" t="s">
        <v>140</v>
      </c>
      <c r="I706" s="205"/>
      <c r="J706" s="206">
        <v>5</v>
      </c>
      <c r="K706" s="206">
        <v>5</v>
      </c>
      <c r="L706" s="206">
        <v>5</v>
      </c>
      <c r="M706" s="206">
        <v>5</v>
      </c>
      <c r="N706" s="206">
        <v>5</v>
      </c>
      <c r="O706" s="206">
        <v>5</v>
      </c>
      <c r="P706" s="206">
        <v>5</v>
      </c>
      <c r="Q706" s="206">
        <v>5</v>
      </c>
      <c r="R706" s="206">
        <v>5</v>
      </c>
      <c r="S706" s="206">
        <v>5</v>
      </c>
      <c r="T706" s="206">
        <v>1</v>
      </c>
      <c r="U706" s="3" t="s">
        <v>38</v>
      </c>
      <c r="AD706" s="207" t="s">
        <v>1761</v>
      </c>
      <c r="AE706" s="19">
        <v>42583</v>
      </c>
      <c r="AF706" s="208" t="s">
        <v>1763</v>
      </c>
      <c r="AG706" s="208" t="s">
        <v>1764</v>
      </c>
    </row>
    <row r="707" spans="1:33" ht="15" customHeight="1" x14ac:dyDescent="0.25">
      <c r="A707" s="200" t="s">
        <v>1765</v>
      </c>
      <c r="B707" s="201" t="s">
        <v>65</v>
      </c>
      <c r="D707" s="202" t="s">
        <v>119</v>
      </c>
      <c r="F707" s="202" t="s">
        <v>1766</v>
      </c>
      <c r="G707" s="203" t="s">
        <v>1766</v>
      </c>
      <c r="H707" s="204" t="s">
        <v>135</v>
      </c>
      <c r="I707" s="205"/>
      <c r="J707" s="206">
        <v>4</v>
      </c>
      <c r="K707" s="206">
        <v>4</v>
      </c>
      <c r="L707" s="206">
        <v>3</v>
      </c>
      <c r="M707" s="206">
        <v>2</v>
      </c>
      <c r="N707" s="206">
        <v>4</v>
      </c>
      <c r="O707" s="206">
        <v>4</v>
      </c>
      <c r="P707" s="206">
        <v>4</v>
      </c>
      <c r="Q707" s="206">
        <v>5</v>
      </c>
      <c r="R707" s="206">
        <v>2</v>
      </c>
      <c r="S707" s="206">
        <v>2</v>
      </c>
      <c r="T707" s="206">
        <v>2</v>
      </c>
      <c r="U707" s="3" t="s">
        <v>39</v>
      </c>
      <c r="V707" s="11" t="s">
        <v>172</v>
      </c>
      <c r="X707" s="11" t="s">
        <v>39</v>
      </c>
      <c r="AD707" s="207" t="s">
        <v>1761</v>
      </c>
      <c r="AE707" s="19">
        <v>42583</v>
      </c>
      <c r="AF707" s="208" t="s">
        <v>1767</v>
      </c>
      <c r="AG707" s="208" t="s">
        <v>1768</v>
      </c>
    </row>
    <row r="708" spans="1:33" ht="15" customHeight="1" x14ac:dyDescent="0.25">
      <c r="A708" s="200" t="s">
        <v>1769</v>
      </c>
      <c r="B708" s="201" t="s">
        <v>53</v>
      </c>
      <c r="D708" s="202" t="s">
        <v>81</v>
      </c>
      <c r="F708" s="202" t="s">
        <v>1770</v>
      </c>
      <c r="G708" s="208" t="s">
        <v>81</v>
      </c>
      <c r="H708" s="204" t="s">
        <v>126</v>
      </c>
      <c r="I708" s="205"/>
      <c r="J708" s="206">
        <v>5</v>
      </c>
      <c r="K708" s="206">
        <v>5</v>
      </c>
      <c r="L708" s="206">
        <v>4</v>
      </c>
      <c r="M708" s="206">
        <v>5</v>
      </c>
      <c r="N708" s="206">
        <v>5</v>
      </c>
      <c r="O708" s="206">
        <v>4</v>
      </c>
      <c r="P708" s="206">
        <v>5</v>
      </c>
      <c r="Q708" s="206">
        <v>5</v>
      </c>
      <c r="R708" s="206">
        <v>5</v>
      </c>
      <c r="S708" s="206">
        <v>5</v>
      </c>
      <c r="T708" s="206">
        <v>4</v>
      </c>
      <c r="U708" s="3" t="s">
        <v>38</v>
      </c>
      <c r="AD708" s="207" t="s">
        <v>1761</v>
      </c>
      <c r="AE708" s="19">
        <v>42583</v>
      </c>
      <c r="AF708" s="208"/>
      <c r="AG708" s="208" t="s">
        <v>1771</v>
      </c>
    </row>
    <row r="709" spans="1:33" ht="15" customHeight="1" x14ac:dyDescent="0.25">
      <c r="A709" s="200" t="s">
        <v>1772</v>
      </c>
      <c r="B709" s="201" t="s">
        <v>68</v>
      </c>
      <c r="D709" s="202" t="s">
        <v>48</v>
      </c>
      <c r="F709" s="202" t="s">
        <v>1773</v>
      </c>
      <c r="G709" s="208" t="s">
        <v>930</v>
      </c>
      <c r="H709" s="204" t="s">
        <v>132</v>
      </c>
      <c r="I709" s="205"/>
      <c r="J709" s="206">
        <v>5</v>
      </c>
      <c r="K709" s="206">
        <v>5</v>
      </c>
      <c r="L709" s="206">
        <v>5</v>
      </c>
      <c r="M709" s="206">
        <v>5</v>
      </c>
      <c r="N709" s="206">
        <v>5</v>
      </c>
      <c r="O709" s="206">
        <v>5</v>
      </c>
      <c r="P709" s="206">
        <v>5</v>
      </c>
      <c r="Q709" s="206">
        <v>5</v>
      </c>
      <c r="R709" s="206">
        <v>5</v>
      </c>
      <c r="S709" s="206">
        <v>5</v>
      </c>
      <c r="T709" s="206">
        <v>1</v>
      </c>
      <c r="U709" s="3" t="s">
        <v>38</v>
      </c>
      <c r="AD709" s="207" t="s">
        <v>1761</v>
      </c>
      <c r="AE709" s="19">
        <v>42583</v>
      </c>
      <c r="AF709" s="208" t="s">
        <v>1774</v>
      </c>
      <c r="AG709" s="208" t="s">
        <v>1189</v>
      </c>
    </row>
    <row r="710" spans="1:33" ht="15" customHeight="1" x14ac:dyDescent="0.25">
      <c r="A710" s="200" t="s">
        <v>1775</v>
      </c>
      <c r="B710" s="201" t="s">
        <v>65</v>
      </c>
      <c r="D710" s="202" t="s">
        <v>433</v>
      </c>
      <c r="F710" s="202" t="s">
        <v>1776</v>
      </c>
      <c r="G710" s="208" t="s">
        <v>941</v>
      </c>
      <c r="H710" s="204" t="s">
        <v>135</v>
      </c>
      <c r="I710" s="205"/>
      <c r="J710" s="206">
        <v>5</v>
      </c>
      <c r="K710" s="206">
        <v>5</v>
      </c>
      <c r="L710" s="206">
        <v>5</v>
      </c>
      <c r="M710" s="206">
        <v>4</v>
      </c>
      <c r="N710" s="206">
        <v>5</v>
      </c>
      <c r="O710" s="206">
        <v>5</v>
      </c>
      <c r="P710" s="206">
        <v>5</v>
      </c>
      <c r="Q710" s="206">
        <v>4</v>
      </c>
      <c r="R710" s="206">
        <v>4</v>
      </c>
      <c r="S710" s="206">
        <v>4</v>
      </c>
      <c r="T710" s="206">
        <v>5</v>
      </c>
      <c r="U710" s="3" t="s">
        <v>38</v>
      </c>
      <c r="AD710" s="207" t="s">
        <v>1761</v>
      </c>
      <c r="AE710" s="19">
        <v>42583</v>
      </c>
      <c r="AF710" s="208" t="s">
        <v>1777</v>
      </c>
      <c r="AG710" s="208" t="s">
        <v>1778</v>
      </c>
    </row>
    <row r="711" spans="1:33" ht="15" customHeight="1" x14ac:dyDescent="0.25">
      <c r="A711" s="200" t="s">
        <v>1779</v>
      </c>
      <c r="B711" s="201" t="s">
        <v>65</v>
      </c>
      <c r="D711" s="202" t="s">
        <v>48</v>
      </c>
      <c r="F711" s="202" t="s">
        <v>1358</v>
      </c>
      <c r="G711" s="208" t="s">
        <v>113</v>
      </c>
      <c r="H711" s="204" t="s">
        <v>140</v>
      </c>
      <c r="I711" s="205"/>
      <c r="J711" s="206">
        <v>4</v>
      </c>
      <c r="K711" s="206">
        <v>4</v>
      </c>
      <c r="L711" s="206">
        <v>4</v>
      </c>
      <c r="M711" s="206">
        <v>5</v>
      </c>
      <c r="N711" s="206">
        <v>4</v>
      </c>
      <c r="O711" s="206">
        <v>4</v>
      </c>
      <c r="P711" s="206">
        <v>4</v>
      </c>
      <c r="Q711" s="206">
        <v>4</v>
      </c>
      <c r="R711" s="206">
        <v>3</v>
      </c>
      <c r="S711" s="206">
        <v>3</v>
      </c>
      <c r="T711" s="206">
        <v>3</v>
      </c>
      <c r="U711" s="3" t="s">
        <v>38</v>
      </c>
      <c r="AD711" s="207" t="s">
        <v>1761</v>
      </c>
      <c r="AE711" s="19">
        <v>42583</v>
      </c>
      <c r="AF711" s="208" t="s">
        <v>1780</v>
      </c>
      <c r="AG711" s="208" t="s">
        <v>1781</v>
      </c>
    </row>
    <row r="712" spans="1:33" ht="15" customHeight="1" x14ac:dyDescent="0.25">
      <c r="A712" s="200" t="s">
        <v>1782</v>
      </c>
      <c r="B712" s="201" t="s">
        <v>65</v>
      </c>
      <c r="D712" s="202" t="s">
        <v>61</v>
      </c>
      <c r="F712" s="202" t="s">
        <v>2116</v>
      </c>
      <c r="G712" s="203" t="s">
        <v>2132</v>
      </c>
      <c r="H712" s="204" t="s">
        <v>129</v>
      </c>
      <c r="I712" s="205"/>
      <c r="J712" s="206">
        <v>4</v>
      </c>
      <c r="K712" s="206">
        <v>4</v>
      </c>
      <c r="L712" s="206">
        <v>4</v>
      </c>
      <c r="M712" s="206">
        <v>4</v>
      </c>
      <c r="N712" s="206">
        <v>4</v>
      </c>
      <c r="O712" s="206">
        <v>4</v>
      </c>
      <c r="P712" s="206">
        <v>4</v>
      </c>
      <c r="Q712" s="206">
        <v>5</v>
      </c>
      <c r="R712" s="206">
        <v>4</v>
      </c>
      <c r="S712" s="206">
        <v>3</v>
      </c>
      <c r="T712" s="206">
        <v>4</v>
      </c>
      <c r="U712" s="3" t="s">
        <v>38</v>
      </c>
      <c r="AD712" s="207" t="s">
        <v>1761</v>
      </c>
      <c r="AE712" s="19">
        <v>42583</v>
      </c>
      <c r="AF712" s="208" t="s">
        <v>1784</v>
      </c>
      <c r="AG712" s="208" t="s">
        <v>1785</v>
      </c>
    </row>
    <row r="713" spans="1:33" ht="15" customHeight="1" x14ac:dyDescent="0.25">
      <c r="A713" s="200" t="s">
        <v>1786</v>
      </c>
      <c r="B713" s="201" t="s">
        <v>30</v>
      </c>
      <c r="D713" s="202" t="s">
        <v>31</v>
      </c>
      <c r="F713" s="202" t="s">
        <v>1787</v>
      </c>
      <c r="G713" s="131" t="s">
        <v>599</v>
      </c>
      <c r="H713" s="204" t="s">
        <v>129</v>
      </c>
      <c r="I713" s="205"/>
      <c r="J713" s="206">
        <v>5</v>
      </c>
      <c r="K713" s="206">
        <v>5</v>
      </c>
      <c r="L713" s="206">
        <v>5</v>
      </c>
      <c r="M713" s="206">
        <v>5</v>
      </c>
      <c r="N713" s="206">
        <v>5</v>
      </c>
      <c r="O713" s="206">
        <v>5</v>
      </c>
      <c r="P713" s="206">
        <v>5</v>
      </c>
      <c r="Q713" s="206">
        <v>5</v>
      </c>
      <c r="R713" s="206">
        <v>5</v>
      </c>
      <c r="S713" s="206">
        <v>5</v>
      </c>
      <c r="T713" s="206">
        <v>5</v>
      </c>
      <c r="U713" s="3" t="s">
        <v>38</v>
      </c>
      <c r="AD713" s="207" t="s">
        <v>1761</v>
      </c>
      <c r="AE713" s="19">
        <v>42583</v>
      </c>
      <c r="AF713" s="208" t="s">
        <v>1788</v>
      </c>
      <c r="AG713" s="208"/>
    </row>
    <row r="714" spans="1:33" ht="15" customHeight="1" x14ac:dyDescent="0.25">
      <c r="A714" s="200" t="s">
        <v>1789</v>
      </c>
      <c r="B714" s="201" t="s">
        <v>88</v>
      </c>
      <c r="D714" s="202" t="s">
        <v>31</v>
      </c>
      <c r="F714" s="202" t="s">
        <v>2117</v>
      </c>
      <c r="G714" s="203" t="s">
        <v>2144</v>
      </c>
      <c r="H714" s="204" t="s">
        <v>140</v>
      </c>
      <c r="I714" s="205"/>
      <c r="J714" s="206">
        <v>4</v>
      </c>
      <c r="K714" s="206">
        <v>5</v>
      </c>
      <c r="L714" s="206">
        <v>4</v>
      </c>
      <c r="M714" s="206">
        <v>4</v>
      </c>
      <c r="N714" s="206">
        <v>5</v>
      </c>
      <c r="O714" s="206">
        <v>5</v>
      </c>
      <c r="P714" s="206">
        <v>5</v>
      </c>
      <c r="Q714" s="206">
        <v>5</v>
      </c>
      <c r="R714" s="206">
        <v>5</v>
      </c>
      <c r="S714" s="206">
        <v>5</v>
      </c>
      <c r="T714" s="206">
        <v>4</v>
      </c>
      <c r="U714" s="3" t="s">
        <v>38</v>
      </c>
      <c r="AD714" s="207" t="s">
        <v>1761</v>
      </c>
      <c r="AE714" s="19">
        <v>42583</v>
      </c>
      <c r="AF714" s="208" t="s">
        <v>1791</v>
      </c>
      <c r="AG714" s="208" t="s">
        <v>1792</v>
      </c>
    </row>
    <row r="715" spans="1:33" ht="15" customHeight="1" x14ac:dyDescent="0.25">
      <c r="A715" s="200" t="s">
        <v>1793</v>
      </c>
      <c r="B715" s="201" t="s">
        <v>56</v>
      </c>
      <c r="D715" s="202" t="s">
        <v>48</v>
      </c>
      <c r="F715" s="202" t="s">
        <v>1794</v>
      </c>
      <c r="G715" s="208" t="s">
        <v>158</v>
      </c>
      <c r="H715" s="204" t="s">
        <v>126</v>
      </c>
      <c r="I715" s="205"/>
      <c r="J715" s="206">
        <v>4</v>
      </c>
      <c r="K715" s="206">
        <v>5</v>
      </c>
      <c r="L715" s="206">
        <v>5</v>
      </c>
      <c r="M715" s="206">
        <v>4</v>
      </c>
      <c r="N715" s="206">
        <v>5</v>
      </c>
      <c r="O715" s="206">
        <v>4</v>
      </c>
      <c r="P715" s="206">
        <v>5</v>
      </c>
      <c r="Q715" s="206">
        <v>4</v>
      </c>
      <c r="R715" s="206">
        <v>3</v>
      </c>
      <c r="S715" s="206">
        <v>3</v>
      </c>
      <c r="T715" s="206">
        <v>4</v>
      </c>
      <c r="U715" s="3" t="s">
        <v>38</v>
      </c>
      <c r="AD715" s="207" t="s">
        <v>1761</v>
      </c>
      <c r="AE715" s="19">
        <v>42583</v>
      </c>
      <c r="AF715" s="208"/>
      <c r="AG715" s="208"/>
    </row>
    <row r="716" spans="1:33" ht="15" customHeight="1" x14ac:dyDescent="0.25">
      <c r="A716" s="200" t="s">
        <v>1795</v>
      </c>
      <c r="B716" s="201" t="s">
        <v>68</v>
      </c>
      <c r="D716" s="202" t="s">
        <v>48</v>
      </c>
      <c r="F716" s="202" t="s">
        <v>1336</v>
      </c>
      <c r="G716" s="208" t="s">
        <v>134</v>
      </c>
      <c r="H716" s="204" t="s">
        <v>135</v>
      </c>
      <c r="I716" s="205"/>
      <c r="J716" s="206">
        <v>5</v>
      </c>
      <c r="K716" s="206">
        <v>5</v>
      </c>
      <c r="L716" s="206">
        <v>5</v>
      </c>
      <c r="M716" s="206">
        <v>3</v>
      </c>
      <c r="N716" s="206">
        <v>5</v>
      </c>
      <c r="O716" s="206">
        <v>5</v>
      </c>
      <c r="P716" s="206">
        <v>5</v>
      </c>
      <c r="Q716" s="206">
        <v>5</v>
      </c>
      <c r="R716" s="206">
        <v>5</v>
      </c>
      <c r="S716" s="206">
        <v>4</v>
      </c>
      <c r="T716" s="206">
        <v>1</v>
      </c>
      <c r="U716" s="3" t="s">
        <v>38</v>
      </c>
      <c r="AD716" s="207" t="s">
        <v>1761</v>
      </c>
      <c r="AE716" s="19">
        <v>42583</v>
      </c>
      <c r="AF716" s="208" t="s">
        <v>1796</v>
      </c>
      <c r="AG716" s="208" t="s">
        <v>1797</v>
      </c>
    </row>
    <row r="717" spans="1:33" ht="15" customHeight="1" x14ac:dyDescent="0.25">
      <c r="A717" s="200" t="s">
        <v>1798</v>
      </c>
      <c r="B717" s="201" t="s">
        <v>68</v>
      </c>
      <c r="D717" s="202" t="s">
        <v>103</v>
      </c>
      <c r="F717" s="202" t="s">
        <v>1525</v>
      </c>
      <c r="G717" s="208" t="s">
        <v>594</v>
      </c>
      <c r="H717" s="204" t="s">
        <v>135</v>
      </c>
      <c r="I717" s="205"/>
      <c r="J717" s="206">
        <v>5</v>
      </c>
      <c r="K717" s="206">
        <v>5</v>
      </c>
      <c r="L717" s="206">
        <v>4</v>
      </c>
      <c r="M717" s="206">
        <v>3</v>
      </c>
      <c r="N717" s="206">
        <v>4</v>
      </c>
      <c r="O717" s="206">
        <v>3</v>
      </c>
      <c r="P717" s="206">
        <v>4</v>
      </c>
      <c r="Q717" s="206">
        <v>3</v>
      </c>
      <c r="R717" s="206">
        <v>3</v>
      </c>
      <c r="S717" s="206">
        <v>3</v>
      </c>
      <c r="T717" s="206">
        <v>4</v>
      </c>
      <c r="U717" s="3" t="s">
        <v>38</v>
      </c>
      <c r="AD717" s="207" t="s">
        <v>1761</v>
      </c>
      <c r="AE717" s="19">
        <v>42583</v>
      </c>
      <c r="AF717" s="208" t="s">
        <v>1799</v>
      </c>
      <c r="AG717" s="208" t="s">
        <v>578</v>
      </c>
    </row>
    <row r="718" spans="1:33" ht="15" customHeight="1" x14ac:dyDescent="0.25">
      <c r="A718" s="200" t="s">
        <v>1800</v>
      </c>
      <c r="B718" s="201" t="s">
        <v>65</v>
      </c>
      <c r="D718" s="202" t="s">
        <v>119</v>
      </c>
      <c r="F718" s="202" t="s">
        <v>1801</v>
      </c>
      <c r="G718" s="203" t="s">
        <v>1801</v>
      </c>
      <c r="H718" s="204" t="s">
        <v>140</v>
      </c>
      <c r="I718" s="205"/>
      <c r="J718" s="206">
        <v>5</v>
      </c>
      <c r="K718" s="206">
        <v>5</v>
      </c>
      <c r="L718" s="206">
        <v>5</v>
      </c>
      <c r="M718" s="206">
        <v>5</v>
      </c>
      <c r="N718" s="206">
        <v>5</v>
      </c>
      <c r="O718" s="206">
        <v>5</v>
      </c>
      <c r="P718" s="206">
        <v>5</v>
      </c>
      <c r="Q718" s="206">
        <v>5</v>
      </c>
      <c r="R718" s="206">
        <v>4</v>
      </c>
      <c r="S718" s="206">
        <v>5</v>
      </c>
      <c r="T718" s="206">
        <v>5</v>
      </c>
      <c r="U718" s="3" t="s">
        <v>38</v>
      </c>
      <c r="AD718" s="207" t="s">
        <v>1761</v>
      </c>
      <c r="AE718" s="19">
        <v>42583</v>
      </c>
      <c r="AF718" s="208" t="s">
        <v>1802</v>
      </c>
      <c r="AG718" s="208" t="s">
        <v>1803</v>
      </c>
    </row>
    <row r="719" spans="1:33" ht="15" customHeight="1" x14ac:dyDescent="0.25">
      <c r="A719" s="200" t="s">
        <v>1804</v>
      </c>
      <c r="B719" s="201" t="s">
        <v>154</v>
      </c>
      <c r="D719" s="202" t="s">
        <v>31</v>
      </c>
      <c r="F719" s="202" t="s">
        <v>2118</v>
      </c>
      <c r="G719" s="203" t="s">
        <v>176</v>
      </c>
      <c r="H719" s="204" t="s">
        <v>149</v>
      </c>
      <c r="I719" s="205"/>
      <c r="J719" s="206">
        <v>5</v>
      </c>
      <c r="K719" s="206">
        <v>5</v>
      </c>
      <c r="L719" s="206">
        <v>5</v>
      </c>
      <c r="M719" s="206">
        <v>4</v>
      </c>
      <c r="N719" s="206">
        <v>5</v>
      </c>
      <c r="O719" s="206">
        <v>5</v>
      </c>
      <c r="P719" s="206">
        <v>5</v>
      </c>
      <c r="Q719" s="206">
        <v>5</v>
      </c>
      <c r="R719" s="206">
        <v>4</v>
      </c>
      <c r="S719" s="206">
        <v>4</v>
      </c>
      <c r="T719" s="206">
        <v>5</v>
      </c>
      <c r="U719" s="3" t="s">
        <v>38</v>
      </c>
      <c r="AD719" s="207" t="s">
        <v>1761</v>
      </c>
      <c r="AE719" s="19">
        <v>42583</v>
      </c>
      <c r="AF719" s="208" t="s">
        <v>1806</v>
      </c>
      <c r="AG719" s="208" t="s">
        <v>1807</v>
      </c>
    </row>
    <row r="720" spans="1:33" ht="15" customHeight="1" x14ac:dyDescent="0.25">
      <c r="A720" s="200" t="s">
        <v>1808</v>
      </c>
      <c r="B720" s="201" t="s">
        <v>255</v>
      </c>
      <c r="D720" s="202" t="s">
        <v>48</v>
      </c>
      <c r="F720" s="202" t="s">
        <v>1377</v>
      </c>
      <c r="G720" s="208" t="s">
        <v>215</v>
      </c>
      <c r="H720" s="204" t="s">
        <v>135</v>
      </c>
      <c r="I720" s="205"/>
      <c r="J720" s="206">
        <v>5</v>
      </c>
      <c r="K720" s="206">
        <v>5</v>
      </c>
      <c r="L720" s="206">
        <v>5</v>
      </c>
      <c r="M720" s="206">
        <v>3</v>
      </c>
      <c r="N720" s="206">
        <v>4</v>
      </c>
      <c r="O720" s="206">
        <v>4</v>
      </c>
      <c r="P720" s="206">
        <v>4</v>
      </c>
      <c r="Q720" s="206">
        <v>3</v>
      </c>
      <c r="R720" s="206">
        <v>4</v>
      </c>
      <c r="S720" s="206">
        <v>1</v>
      </c>
      <c r="T720" s="206">
        <v>4</v>
      </c>
      <c r="U720" s="3" t="s">
        <v>38</v>
      </c>
      <c r="AD720" s="207" t="s">
        <v>1761</v>
      </c>
      <c r="AE720" s="19">
        <v>42583</v>
      </c>
      <c r="AF720" s="208" t="s">
        <v>1809</v>
      </c>
      <c r="AG720" s="208" t="s">
        <v>1810</v>
      </c>
    </row>
    <row r="721" spans="1:33" ht="15" customHeight="1" x14ac:dyDescent="0.25">
      <c r="A721" s="200" t="s">
        <v>1811</v>
      </c>
      <c r="B721" s="201" t="s">
        <v>30</v>
      </c>
      <c r="D721" s="202" t="s">
        <v>61</v>
      </c>
      <c r="F721" s="202" t="s">
        <v>2119</v>
      </c>
      <c r="G721" s="133" t="s">
        <v>584</v>
      </c>
      <c r="H721" s="204" t="s">
        <v>73</v>
      </c>
      <c r="I721" s="205" t="s">
        <v>1813</v>
      </c>
      <c r="J721" s="206">
        <v>4</v>
      </c>
      <c r="K721" s="206">
        <v>4</v>
      </c>
      <c r="L721" s="206">
        <v>4</v>
      </c>
      <c r="M721" s="206">
        <v>4</v>
      </c>
      <c r="N721" s="206">
        <v>4</v>
      </c>
      <c r="O721" s="206">
        <v>4</v>
      </c>
      <c r="P721" s="206">
        <v>4</v>
      </c>
      <c r="Q721" s="206">
        <v>4</v>
      </c>
      <c r="R721" s="206">
        <v>4</v>
      </c>
      <c r="S721" s="206">
        <v>4</v>
      </c>
      <c r="T721" s="206">
        <v>4</v>
      </c>
      <c r="U721" s="3" t="s">
        <v>38</v>
      </c>
      <c r="AD721" s="207" t="s">
        <v>1761</v>
      </c>
      <c r="AE721" s="19">
        <v>42583</v>
      </c>
      <c r="AF721" s="208" t="s">
        <v>1814</v>
      </c>
      <c r="AG721" s="208"/>
    </row>
    <row r="722" spans="1:33" ht="15" customHeight="1" x14ac:dyDescent="0.25">
      <c r="A722" s="200" t="s">
        <v>1815</v>
      </c>
      <c r="B722" s="201" t="s">
        <v>41</v>
      </c>
      <c r="D722" s="202" t="s">
        <v>48</v>
      </c>
      <c r="F722" s="202" t="s">
        <v>1401</v>
      </c>
      <c r="G722" s="208" t="s">
        <v>158</v>
      </c>
      <c r="H722" s="204" t="s">
        <v>129</v>
      </c>
      <c r="I722" s="205"/>
      <c r="J722" s="206">
        <v>5</v>
      </c>
      <c r="K722" s="206">
        <v>5</v>
      </c>
      <c r="L722" s="206">
        <v>5</v>
      </c>
      <c r="M722" s="206">
        <v>4</v>
      </c>
      <c r="N722" s="206">
        <v>5</v>
      </c>
      <c r="O722" s="206">
        <v>4</v>
      </c>
      <c r="P722" s="206">
        <v>5</v>
      </c>
      <c r="Q722" s="206">
        <v>5</v>
      </c>
      <c r="R722" s="206">
        <v>4</v>
      </c>
      <c r="S722" s="206">
        <v>2</v>
      </c>
      <c r="T722" s="206">
        <v>5</v>
      </c>
      <c r="U722" s="3" t="s">
        <v>38</v>
      </c>
      <c r="AD722" s="207" t="s">
        <v>1761</v>
      </c>
      <c r="AE722" s="19">
        <v>42583</v>
      </c>
      <c r="AF722" s="208" t="s">
        <v>1816</v>
      </c>
      <c r="AG722" s="208" t="s">
        <v>1817</v>
      </c>
    </row>
    <row r="723" spans="1:33" ht="15" customHeight="1" x14ac:dyDescent="0.25">
      <c r="A723" s="200" t="s">
        <v>1818</v>
      </c>
      <c r="B723" s="201" t="s">
        <v>30</v>
      </c>
      <c r="D723" s="202" t="s">
        <v>61</v>
      </c>
      <c r="F723" s="202" t="s">
        <v>2120</v>
      </c>
      <c r="G723" s="133" t="s">
        <v>584</v>
      </c>
      <c r="H723" s="204" t="s">
        <v>73</v>
      </c>
      <c r="I723" s="205" t="s">
        <v>1813</v>
      </c>
      <c r="J723" s="206">
        <v>4</v>
      </c>
      <c r="K723" s="206">
        <v>4</v>
      </c>
      <c r="L723" s="206">
        <v>4</v>
      </c>
      <c r="M723" s="206">
        <v>4</v>
      </c>
      <c r="N723" s="206">
        <v>4</v>
      </c>
      <c r="O723" s="206">
        <v>4</v>
      </c>
      <c r="P723" s="206">
        <v>4</v>
      </c>
      <c r="Q723" s="206">
        <v>4</v>
      </c>
      <c r="R723" s="206">
        <v>4</v>
      </c>
      <c r="S723" s="206">
        <v>4</v>
      </c>
      <c r="T723" s="206">
        <v>4</v>
      </c>
      <c r="U723" s="3" t="s">
        <v>38</v>
      </c>
      <c r="AD723" s="207" t="s">
        <v>1761</v>
      </c>
      <c r="AE723" s="19">
        <v>42583</v>
      </c>
      <c r="AF723" s="208" t="s">
        <v>1814</v>
      </c>
      <c r="AG723" s="208"/>
    </row>
    <row r="724" spans="1:33" ht="15" customHeight="1" x14ac:dyDescent="0.25">
      <c r="A724" s="200" t="s">
        <v>1820</v>
      </c>
      <c r="B724" s="201" t="s">
        <v>68</v>
      </c>
      <c r="D724" s="202" t="s">
        <v>103</v>
      </c>
      <c r="F724" s="202" t="s">
        <v>1621</v>
      </c>
      <c r="G724" s="208" t="s">
        <v>1745</v>
      </c>
      <c r="H724" s="204" t="s">
        <v>140</v>
      </c>
      <c r="I724" s="205"/>
      <c r="J724" s="206">
        <v>5</v>
      </c>
      <c r="K724" s="206">
        <v>5</v>
      </c>
      <c r="L724" s="206">
        <v>5</v>
      </c>
      <c r="M724" s="206">
        <v>4</v>
      </c>
      <c r="N724" s="206">
        <v>5</v>
      </c>
      <c r="O724" s="206">
        <v>5</v>
      </c>
      <c r="P724" s="206">
        <v>5</v>
      </c>
      <c r="Q724" s="206">
        <v>5</v>
      </c>
      <c r="R724" s="206">
        <v>5</v>
      </c>
      <c r="S724" s="206">
        <v>3</v>
      </c>
      <c r="T724" s="206">
        <v>5</v>
      </c>
      <c r="U724" s="3" t="s">
        <v>38</v>
      </c>
      <c r="AD724" s="207" t="s">
        <v>1761</v>
      </c>
      <c r="AE724" s="19">
        <v>42583</v>
      </c>
      <c r="AF724" s="208" t="s">
        <v>1821</v>
      </c>
      <c r="AG724" s="208" t="s">
        <v>1822</v>
      </c>
    </row>
    <row r="725" spans="1:33" ht="15" customHeight="1" x14ac:dyDescent="0.25">
      <c r="A725" s="200" t="s">
        <v>1823</v>
      </c>
      <c r="B725" s="201" t="s">
        <v>53</v>
      </c>
      <c r="D725" s="202" t="s">
        <v>48</v>
      </c>
      <c r="F725" s="202" t="s">
        <v>1270</v>
      </c>
      <c r="G725" s="208" t="s">
        <v>158</v>
      </c>
      <c r="H725" s="204" t="s">
        <v>135</v>
      </c>
      <c r="I725" s="205"/>
      <c r="J725" s="206">
        <v>4</v>
      </c>
      <c r="K725" s="206">
        <v>5</v>
      </c>
      <c r="L725" s="206">
        <v>4</v>
      </c>
      <c r="M725" s="206">
        <v>4</v>
      </c>
      <c r="N725" s="206">
        <v>4</v>
      </c>
      <c r="O725" s="206">
        <v>4</v>
      </c>
      <c r="P725" s="206">
        <v>4</v>
      </c>
      <c r="Q725" s="206">
        <v>4</v>
      </c>
      <c r="R725" s="206">
        <v>4</v>
      </c>
      <c r="S725" s="206">
        <v>4</v>
      </c>
      <c r="T725" s="206">
        <v>4</v>
      </c>
      <c r="U725" s="3" t="s">
        <v>38</v>
      </c>
      <c r="AD725" s="207" t="s">
        <v>1761</v>
      </c>
      <c r="AE725" s="19">
        <v>42583</v>
      </c>
      <c r="AF725" s="208" t="s">
        <v>1824</v>
      </c>
      <c r="AG725" s="208" t="s">
        <v>1825</v>
      </c>
    </row>
    <row r="726" spans="1:33" ht="15" customHeight="1" x14ac:dyDescent="0.25">
      <c r="A726" s="200" t="s">
        <v>1826</v>
      </c>
      <c r="B726" s="201" t="s">
        <v>65</v>
      </c>
      <c r="D726" s="202" t="s">
        <v>31</v>
      </c>
      <c r="F726" s="202" t="s">
        <v>1498</v>
      </c>
      <c r="G726" s="208" t="s">
        <v>107</v>
      </c>
      <c r="H726" s="204" t="s">
        <v>73</v>
      </c>
      <c r="I726" s="205" t="s">
        <v>792</v>
      </c>
      <c r="J726" s="206">
        <v>5</v>
      </c>
      <c r="K726" s="206">
        <v>5</v>
      </c>
      <c r="L726" s="206">
        <v>5</v>
      </c>
      <c r="M726" s="206">
        <v>5</v>
      </c>
      <c r="N726" s="206">
        <v>5</v>
      </c>
      <c r="O726" s="206">
        <v>5</v>
      </c>
      <c r="P726" s="206">
        <v>5</v>
      </c>
      <c r="Q726" s="206">
        <v>5</v>
      </c>
      <c r="R726" s="206">
        <v>5</v>
      </c>
      <c r="S726" s="206">
        <v>5</v>
      </c>
      <c r="T726" s="206">
        <v>5</v>
      </c>
      <c r="U726" s="3" t="s">
        <v>38</v>
      </c>
      <c r="AD726" s="207" t="s">
        <v>1761</v>
      </c>
      <c r="AE726" s="19">
        <v>42583</v>
      </c>
      <c r="AF726" s="208" t="s">
        <v>1827</v>
      </c>
      <c r="AG726" s="208" t="s">
        <v>1828</v>
      </c>
    </row>
    <row r="727" spans="1:33" ht="15" customHeight="1" x14ac:dyDescent="0.25">
      <c r="A727" s="200" t="s">
        <v>1829</v>
      </c>
      <c r="B727" s="201" t="s">
        <v>53</v>
      </c>
      <c r="D727" s="202" t="s">
        <v>103</v>
      </c>
      <c r="F727" s="202" t="s">
        <v>1830</v>
      </c>
      <c r="G727" s="203" t="s">
        <v>2133</v>
      </c>
      <c r="H727" s="204" t="s">
        <v>132</v>
      </c>
      <c r="I727" s="205"/>
      <c r="J727" s="206">
        <v>4</v>
      </c>
      <c r="K727" s="206">
        <v>5</v>
      </c>
      <c r="L727" s="206">
        <v>5</v>
      </c>
      <c r="M727" s="206">
        <v>4</v>
      </c>
      <c r="N727" s="206">
        <v>5</v>
      </c>
      <c r="O727" s="206">
        <v>4</v>
      </c>
      <c r="P727" s="206">
        <v>5</v>
      </c>
      <c r="Q727" s="206">
        <v>4</v>
      </c>
      <c r="R727" s="206">
        <v>3</v>
      </c>
      <c r="S727" s="206">
        <v>2</v>
      </c>
      <c r="T727" s="206">
        <v>4</v>
      </c>
      <c r="U727" s="3" t="s">
        <v>38</v>
      </c>
      <c r="AD727" s="207" t="s">
        <v>1761</v>
      </c>
      <c r="AE727" s="19">
        <v>42583</v>
      </c>
      <c r="AF727" s="208" t="s">
        <v>1831</v>
      </c>
      <c r="AG727" s="208" t="s">
        <v>1832</v>
      </c>
    </row>
    <row r="728" spans="1:33" ht="15" customHeight="1" x14ac:dyDescent="0.25">
      <c r="A728" s="200" t="s">
        <v>1833</v>
      </c>
      <c r="B728" s="201" t="s">
        <v>65</v>
      </c>
      <c r="D728" s="202" t="s">
        <v>61</v>
      </c>
      <c r="F728" s="202" t="s">
        <v>2121</v>
      </c>
      <c r="G728" s="203" t="s">
        <v>2121</v>
      </c>
      <c r="H728" s="204" t="s">
        <v>126</v>
      </c>
      <c r="I728" s="205"/>
      <c r="J728" s="206">
        <v>4</v>
      </c>
      <c r="K728" s="206">
        <v>5</v>
      </c>
      <c r="L728" s="206">
        <v>5</v>
      </c>
      <c r="M728" s="206">
        <v>5</v>
      </c>
      <c r="N728" s="206">
        <v>5</v>
      </c>
      <c r="O728" s="206">
        <v>5</v>
      </c>
      <c r="P728" s="206">
        <v>5</v>
      </c>
      <c r="Q728" s="206">
        <v>5</v>
      </c>
      <c r="R728" s="206">
        <v>5</v>
      </c>
      <c r="S728" s="206">
        <v>4</v>
      </c>
      <c r="T728" s="206">
        <v>5</v>
      </c>
      <c r="U728" s="3" t="s">
        <v>38</v>
      </c>
      <c r="AD728" s="207" t="s">
        <v>1761</v>
      </c>
      <c r="AE728" s="19">
        <v>42583</v>
      </c>
      <c r="AF728" s="208" t="s">
        <v>1835</v>
      </c>
      <c r="AG728" s="208"/>
    </row>
    <row r="729" spans="1:33" ht="15" customHeight="1" x14ac:dyDescent="0.25">
      <c r="A729" s="200" t="s">
        <v>1836</v>
      </c>
      <c r="B729" s="201" t="s">
        <v>109</v>
      </c>
      <c r="D729" s="202" t="s">
        <v>31</v>
      </c>
      <c r="F729" s="202" t="s">
        <v>1837</v>
      </c>
      <c r="G729" s="208" t="s">
        <v>937</v>
      </c>
      <c r="H729" s="204" t="s">
        <v>126</v>
      </c>
      <c r="I729" s="205"/>
      <c r="J729" s="206">
        <v>5</v>
      </c>
      <c r="K729" s="206">
        <v>5</v>
      </c>
      <c r="L729" s="206">
        <v>5</v>
      </c>
      <c r="M729" s="206">
        <v>2</v>
      </c>
      <c r="N729" s="206">
        <v>5</v>
      </c>
      <c r="O729" s="206">
        <v>4</v>
      </c>
      <c r="P729" s="206">
        <v>5</v>
      </c>
      <c r="Q729" s="206">
        <v>5</v>
      </c>
      <c r="R729" s="206">
        <v>4</v>
      </c>
      <c r="S729" s="206">
        <v>4</v>
      </c>
      <c r="T729" s="206">
        <v>4</v>
      </c>
      <c r="U729" s="3" t="s">
        <v>38</v>
      </c>
      <c r="AD729" s="207" t="s">
        <v>1761</v>
      </c>
      <c r="AE729" s="19">
        <v>42583</v>
      </c>
      <c r="AF729" s="208" t="s">
        <v>1838</v>
      </c>
      <c r="AG729" s="208" t="s">
        <v>1839</v>
      </c>
    </row>
    <row r="730" spans="1:33" ht="15" customHeight="1" x14ac:dyDescent="0.25">
      <c r="A730" s="200" t="s">
        <v>1840</v>
      </c>
      <c r="B730" s="201" t="s">
        <v>109</v>
      </c>
      <c r="D730" s="202" t="s">
        <v>42</v>
      </c>
      <c r="F730" s="202" t="s">
        <v>1841</v>
      </c>
      <c r="G730" s="203" t="s">
        <v>1841</v>
      </c>
      <c r="H730" s="204" t="s">
        <v>149</v>
      </c>
      <c r="I730" s="205"/>
      <c r="J730" s="206">
        <v>5</v>
      </c>
      <c r="K730" s="206">
        <v>5</v>
      </c>
      <c r="L730" s="206">
        <v>5</v>
      </c>
      <c r="M730" s="206">
        <v>5</v>
      </c>
      <c r="N730" s="206">
        <v>5</v>
      </c>
      <c r="O730" s="206">
        <v>5</v>
      </c>
      <c r="P730" s="206">
        <v>5</v>
      </c>
      <c r="Q730" s="206">
        <v>5</v>
      </c>
      <c r="R730" s="206">
        <v>5</v>
      </c>
      <c r="S730" s="206">
        <v>3</v>
      </c>
      <c r="T730" s="206">
        <v>4</v>
      </c>
      <c r="U730" s="3" t="s">
        <v>38</v>
      </c>
      <c r="AD730" s="207" t="s">
        <v>1761</v>
      </c>
      <c r="AE730" s="19">
        <v>42583</v>
      </c>
      <c r="AF730" s="208" t="s">
        <v>1842</v>
      </c>
      <c r="AG730" s="208" t="s">
        <v>1843</v>
      </c>
    </row>
    <row r="731" spans="1:33" ht="15" customHeight="1" x14ac:dyDescent="0.25">
      <c r="A731" s="200" t="s">
        <v>1844</v>
      </c>
      <c r="B731" s="201" t="s">
        <v>47</v>
      </c>
      <c r="D731" s="202" t="s">
        <v>31</v>
      </c>
      <c r="F731" s="202" t="s">
        <v>1494</v>
      </c>
      <c r="G731" s="133" t="s">
        <v>607</v>
      </c>
      <c r="H731" s="204" t="s">
        <v>126</v>
      </c>
      <c r="I731" s="205"/>
      <c r="J731" s="206">
        <v>3</v>
      </c>
      <c r="K731" s="206">
        <v>4</v>
      </c>
      <c r="L731" s="206">
        <v>4</v>
      </c>
      <c r="M731" s="206">
        <v>3</v>
      </c>
      <c r="N731" s="206">
        <v>4</v>
      </c>
      <c r="O731" s="206">
        <v>4</v>
      </c>
      <c r="P731" s="206">
        <v>4</v>
      </c>
      <c r="Q731" s="206">
        <v>5</v>
      </c>
      <c r="R731" s="206">
        <v>4</v>
      </c>
      <c r="S731" s="206">
        <v>3</v>
      </c>
      <c r="T731" s="206">
        <v>3</v>
      </c>
      <c r="U731" s="3" t="s">
        <v>38</v>
      </c>
      <c r="AD731" s="207" t="s">
        <v>1761</v>
      </c>
      <c r="AE731" s="19">
        <v>42583</v>
      </c>
      <c r="AF731" s="208" t="s">
        <v>1845</v>
      </c>
      <c r="AG731" s="208" t="s">
        <v>1846</v>
      </c>
    </row>
    <row r="732" spans="1:33" ht="15" customHeight="1" x14ac:dyDescent="0.25">
      <c r="A732" s="200" t="s">
        <v>1847</v>
      </c>
      <c r="B732" s="201" t="s">
        <v>109</v>
      </c>
      <c r="D732" s="202" t="s">
        <v>48</v>
      </c>
      <c r="F732" s="202" t="s">
        <v>1291</v>
      </c>
      <c r="G732" s="133" t="s">
        <v>113</v>
      </c>
      <c r="H732" s="204" t="s">
        <v>140</v>
      </c>
      <c r="I732" s="205"/>
      <c r="J732" s="206">
        <v>5</v>
      </c>
      <c r="K732" s="206">
        <v>5</v>
      </c>
      <c r="L732" s="206">
        <v>5</v>
      </c>
      <c r="M732" s="206">
        <v>5</v>
      </c>
      <c r="N732" s="206">
        <v>5</v>
      </c>
      <c r="O732" s="206">
        <v>4</v>
      </c>
      <c r="P732" s="206">
        <v>5</v>
      </c>
      <c r="Q732" s="206">
        <v>4</v>
      </c>
      <c r="R732" s="206">
        <v>5</v>
      </c>
      <c r="S732" s="206">
        <v>4</v>
      </c>
      <c r="T732" s="206">
        <v>5</v>
      </c>
      <c r="U732" s="3" t="s">
        <v>38</v>
      </c>
      <c r="AD732" s="207" t="s">
        <v>1761</v>
      </c>
      <c r="AE732" s="19">
        <v>42583</v>
      </c>
      <c r="AF732" s="208" t="s">
        <v>1848</v>
      </c>
      <c r="AG732" s="208" t="s">
        <v>1849</v>
      </c>
    </row>
    <row r="733" spans="1:33" ht="15" customHeight="1" x14ac:dyDescent="0.25">
      <c r="A733" s="200" t="s">
        <v>1850</v>
      </c>
      <c r="B733" s="201" t="s">
        <v>68</v>
      </c>
      <c r="D733" s="202" t="s">
        <v>48</v>
      </c>
      <c r="F733" s="202" t="s">
        <v>1336</v>
      </c>
      <c r="G733" s="208" t="s">
        <v>134</v>
      </c>
      <c r="H733" s="204" t="s">
        <v>140</v>
      </c>
      <c r="I733" s="205"/>
      <c r="J733" s="206">
        <v>5</v>
      </c>
      <c r="K733" s="206">
        <v>4</v>
      </c>
      <c r="L733" s="206">
        <v>4</v>
      </c>
      <c r="M733" s="206">
        <v>4</v>
      </c>
      <c r="N733" s="206">
        <v>4</v>
      </c>
      <c r="O733" s="206">
        <v>4</v>
      </c>
      <c r="P733" s="206">
        <v>4</v>
      </c>
      <c r="Q733" s="206">
        <v>3</v>
      </c>
      <c r="R733" s="206">
        <v>4</v>
      </c>
      <c r="S733" s="206">
        <v>4</v>
      </c>
      <c r="T733" s="206">
        <v>4</v>
      </c>
      <c r="U733" s="3" t="s">
        <v>38</v>
      </c>
      <c r="AD733" s="207" t="s">
        <v>1761</v>
      </c>
      <c r="AE733" s="19">
        <v>42583</v>
      </c>
      <c r="AF733" s="208"/>
      <c r="AG733" s="208"/>
    </row>
    <row r="734" spans="1:33" ht="15" customHeight="1" x14ac:dyDescent="0.25">
      <c r="A734" s="200" t="s">
        <v>1851</v>
      </c>
      <c r="B734" s="201" t="s">
        <v>109</v>
      </c>
      <c r="D734" s="202" t="s">
        <v>31</v>
      </c>
      <c r="F734" s="202" t="s">
        <v>1852</v>
      </c>
      <c r="G734" s="133" t="s">
        <v>2135</v>
      </c>
      <c r="H734" s="204" t="s">
        <v>140</v>
      </c>
      <c r="I734" s="205"/>
      <c r="J734" s="206">
        <v>5</v>
      </c>
      <c r="K734" s="206">
        <v>4</v>
      </c>
      <c r="L734" s="206">
        <v>5</v>
      </c>
      <c r="M734" s="206">
        <v>2</v>
      </c>
      <c r="N734" s="206">
        <v>4</v>
      </c>
      <c r="O734" s="206">
        <v>4</v>
      </c>
      <c r="P734" s="206">
        <v>5</v>
      </c>
      <c r="Q734" s="206">
        <v>4</v>
      </c>
      <c r="R734" s="206">
        <v>4</v>
      </c>
      <c r="S734" s="206">
        <v>4</v>
      </c>
      <c r="T734" s="206">
        <v>5</v>
      </c>
      <c r="U734" s="3" t="s">
        <v>263</v>
      </c>
      <c r="AD734" s="207" t="s">
        <v>1761</v>
      </c>
      <c r="AE734" s="19">
        <v>42583</v>
      </c>
      <c r="AF734" s="208" t="s">
        <v>39</v>
      </c>
      <c r="AG734" s="208"/>
    </row>
    <row r="735" spans="1:33" ht="15" customHeight="1" x14ac:dyDescent="0.25">
      <c r="A735" s="200" t="s">
        <v>1853</v>
      </c>
      <c r="B735" s="201" t="s">
        <v>73</v>
      </c>
      <c r="D735" s="202" t="s">
        <v>81</v>
      </c>
      <c r="F735" s="202" t="s">
        <v>1855</v>
      </c>
      <c r="G735" s="203" t="s">
        <v>1855</v>
      </c>
      <c r="H735" s="204" t="s">
        <v>73</v>
      </c>
      <c r="I735" s="205" t="s">
        <v>1856</v>
      </c>
      <c r="J735" s="206">
        <v>5</v>
      </c>
      <c r="K735" s="206">
        <v>5</v>
      </c>
      <c r="L735" s="206">
        <v>5</v>
      </c>
      <c r="M735" s="206">
        <v>5</v>
      </c>
      <c r="N735" s="206">
        <v>5</v>
      </c>
      <c r="O735" s="206">
        <v>5</v>
      </c>
      <c r="P735" s="206">
        <v>5</v>
      </c>
      <c r="Q735" s="206">
        <v>5</v>
      </c>
      <c r="R735" s="206">
        <v>5</v>
      </c>
      <c r="S735" s="206">
        <v>2</v>
      </c>
      <c r="T735" s="206">
        <v>5</v>
      </c>
      <c r="U735" s="3" t="s">
        <v>38</v>
      </c>
      <c r="AD735" s="207" t="s">
        <v>1761</v>
      </c>
      <c r="AE735" s="19">
        <v>42583</v>
      </c>
      <c r="AF735" s="208" t="s">
        <v>1857</v>
      </c>
      <c r="AG735" s="208" t="s">
        <v>1858</v>
      </c>
    </row>
    <row r="736" spans="1:33" ht="15" customHeight="1" x14ac:dyDescent="0.25">
      <c r="A736" s="200" t="s">
        <v>1859</v>
      </c>
      <c r="B736" s="201" t="s">
        <v>73</v>
      </c>
      <c r="D736" s="202" t="s">
        <v>48</v>
      </c>
      <c r="F736" s="202" t="s">
        <v>1861</v>
      </c>
      <c r="G736" s="203" t="s">
        <v>1861</v>
      </c>
      <c r="H736" s="204" t="s">
        <v>129</v>
      </c>
      <c r="I736" s="205"/>
      <c r="J736" s="206">
        <v>5</v>
      </c>
      <c r="K736" s="206">
        <v>5</v>
      </c>
      <c r="L736" s="206">
        <v>5</v>
      </c>
      <c r="M736" s="206">
        <v>4</v>
      </c>
      <c r="N736" s="206">
        <v>5</v>
      </c>
      <c r="O736" s="206">
        <v>5</v>
      </c>
      <c r="P736" s="206">
        <v>5</v>
      </c>
      <c r="Q736" s="206">
        <v>5</v>
      </c>
      <c r="R736" s="206">
        <v>5</v>
      </c>
      <c r="S736" s="206">
        <v>4</v>
      </c>
      <c r="T736" s="206">
        <v>5</v>
      </c>
      <c r="U736" s="3" t="s">
        <v>38</v>
      </c>
      <c r="AD736" s="207" t="s">
        <v>1761</v>
      </c>
      <c r="AE736" s="19">
        <v>42583</v>
      </c>
      <c r="AF736" s="208" t="s">
        <v>1862</v>
      </c>
      <c r="AG736" s="208" t="s">
        <v>1863</v>
      </c>
    </row>
    <row r="737" spans="1:33" ht="15" customHeight="1" x14ac:dyDescent="0.25">
      <c r="A737" s="200" t="s">
        <v>1864</v>
      </c>
      <c r="B737" s="201" t="s">
        <v>56</v>
      </c>
      <c r="D737" s="202" t="s">
        <v>31</v>
      </c>
      <c r="F737" s="202" t="s">
        <v>1865</v>
      </c>
      <c r="G737" s="208" t="s">
        <v>610</v>
      </c>
      <c r="H737" s="204" t="s">
        <v>126</v>
      </c>
      <c r="I737" s="205"/>
      <c r="J737" s="206">
        <v>5</v>
      </c>
      <c r="K737" s="206">
        <v>4</v>
      </c>
      <c r="L737" s="206">
        <v>3</v>
      </c>
      <c r="M737" s="206">
        <v>3</v>
      </c>
      <c r="N737" s="206">
        <v>5</v>
      </c>
      <c r="O737" s="206">
        <v>4</v>
      </c>
      <c r="P737" s="206">
        <v>4</v>
      </c>
      <c r="Q737" s="206">
        <v>4</v>
      </c>
      <c r="R737" s="206">
        <v>5</v>
      </c>
      <c r="S737" s="206">
        <v>4</v>
      </c>
      <c r="T737" s="206">
        <v>4</v>
      </c>
      <c r="U737" s="3" t="s">
        <v>38</v>
      </c>
      <c r="AD737" s="207" t="s">
        <v>1761</v>
      </c>
      <c r="AE737" s="19">
        <v>42583</v>
      </c>
      <c r="AF737" s="208" t="s">
        <v>1866</v>
      </c>
      <c r="AG737" s="208" t="s">
        <v>1867</v>
      </c>
    </row>
    <row r="738" spans="1:33" ht="15" customHeight="1" x14ac:dyDescent="0.25">
      <c r="A738" s="200" t="s">
        <v>1868</v>
      </c>
      <c r="B738" s="201" t="s">
        <v>65</v>
      </c>
      <c r="D738" s="202" t="s">
        <v>61</v>
      </c>
      <c r="F738" s="202" t="s">
        <v>2122</v>
      </c>
      <c r="G738" s="203" t="s">
        <v>2146</v>
      </c>
      <c r="H738" s="204" t="s">
        <v>149</v>
      </c>
      <c r="I738" s="205"/>
      <c r="J738" s="206">
        <v>4</v>
      </c>
      <c r="K738" s="206">
        <v>4</v>
      </c>
      <c r="L738" s="206">
        <v>4</v>
      </c>
      <c r="M738" s="206">
        <v>4</v>
      </c>
      <c r="N738" s="206">
        <v>4</v>
      </c>
      <c r="O738" s="206">
        <v>4</v>
      </c>
      <c r="P738" s="206">
        <v>4</v>
      </c>
      <c r="Q738" s="206">
        <v>5</v>
      </c>
      <c r="R738" s="206">
        <v>4</v>
      </c>
      <c r="S738" s="206">
        <v>4</v>
      </c>
      <c r="T738" s="206">
        <v>4</v>
      </c>
      <c r="U738" s="3" t="s">
        <v>38</v>
      </c>
      <c r="AD738" s="207" t="s">
        <v>1871</v>
      </c>
      <c r="AE738" s="19">
        <v>42583</v>
      </c>
      <c r="AF738" s="208" t="s">
        <v>1870</v>
      </c>
      <c r="AG738" s="208" t="s">
        <v>1189</v>
      </c>
    </row>
    <row r="739" spans="1:33" ht="15" customHeight="1" x14ac:dyDescent="0.25">
      <c r="A739" s="200" t="s">
        <v>1872</v>
      </c>
      <c r="B739" s="201" t="s">
        <v>73</v>
      </c>
      <c r="D739" s="202" t="s">
        <v>48</v>
      </c>
      <c r="F739" s="202" t="s">
        <v>1643</v>
      </c>
      <c r="G739" s="208" t="s">
        <v>1643</v>
      </c>
      <c r="H739" s="204" t="s">
        <v>126</v>
      </c>
      <c r="I739" s="205"/>
      <c r="J739" s="206">
        <v>3</v>
      </c>
      <c r="K739" s="206">
        <v>3</v>
      </c>
      <c r="L739" s="206">
        <v>3</v>
      </c>
      <c r="M739" s="206">
        <v>3</v>
      </c>
      <c r="N739" s="206">
        <v>3</v>
      </c>
      <c r="O739" s="206">
        <v>3</v>
      </c>
      <c r="P739" s="206">
        <v>3</v>
      </c>
      <c r="Q739" s="206">
        <v>3</v>
      </c>
      <c r="R739" s="206">
        <v>3</v>
      </c>
      <c r="S739" s="206">
        <v>3</v>
      </c>
      <c r="T739" s="206">
        <v>3</v>
      </c>
      <c r="U739" s="3" t="s">
        <v>38</v>
      </c>
      <c r="AD739" s="207" t="s">
        <v>1871</v>
      </c>
      <c r="AE739" s="19">
        <v>42583</v>
      </c>
      <c r="AF739" s="208"/>
      <c r="AG739" s="208"/>
    </row>
    <row r="740" spans="1:33" ht="15" customHeight="1" x14ac:dyDescent="0.25">
      <c r="A740" s="200" t="s">
        <v>1873</v>
      </c>
      <c r="B740" s="201" t="s">
        <v>56</v>
      </c>
      <c r="D740" s="202" t="s">
        <v>81</v>
      </c>
      <c r="F740" s="202" t="s">
        <v>262</v>
      </c>
      <c r="G740" s="208" t="s">
        <v>165</v>
      </c>
      <c r="H740" s="204" t="s">
        <v>129</v>
      </c>
      <c r="I740" s="205"/>
      <c r="J740" s="206">
        <v>5</v>
      </c>
      <c r="K740" s="206">
        <v>5</v>
      </c>
      <c r="L740" s="206">
        <v>5</v>
      </c>
      <c r="M740" s="206">
        <v>5</v>
      </c>
      <c r="N740" s="206">
        <v>5</v>
      </c>
      <c r="O740" s="206">
        <v>5</v>
      </c>
      <c r="P740" s="206">
        <v>5</v>
      </c>
      <c r="Q740" s="206">
        <v>5</v>
      </c>
      <c r="R740" s="206">
        <v>4</v>
      </c>
      <c r="S740" s="206">
        <v>4</v>
      </c>
      <c r="T740" s="206">
        <v>1</v>
      </c>
      <c r="U740" s="3" t="s">
        <v>38</v>
      </c>
      <c r="AD740" s="207" t="s">
        <v>1871</v>
      </c>
      <c r="AE740" s="19">
        <v>42583</v>
      </c>
      <c r="AF740" s="208" t="s">
        <v>1874</v>
      </c>
      <c r="AG740" s="208" t="s">
        <v>1875</v>
      </c>
    </row>
    <row r="741" spans="1:33" ht="15" customHeight="1" x14ac:dyDescent="0.25">
      <c r="A741" s="200" t="s">
        <v>1876</v>
      </c>
      <c r="B741" s="201" t="s">
        <v>41</v>
      </c>
      <c r="D741" s="202" t="s">
        <v>48</v>
      </c>
      <c r="F741" s="202" t="s">
        <v>1877</v>
      </c>
      <c r="G741" s="208" t="s">
        <v>134</v>
      </c>
      <c r="H741" s="204" t="s">
        <v>149</v>
      </c>
      <c r="I741" s="205"/>
      <c r="J741" s="206">
        <v>4</v>
      </c>
      <c r="K741" s="206">
        <v>4</v>
      </c>
      <c r="L741" s="206">
        <v>3</v>
      </c>
      <c r="M741" s="206">
        <v>5</v>
      </c>
      <c r="N741" s="206">
        <v>4</v>
      </c>
      <c r="O741" s="206">
        <v>4</v>
      </c>
      <c r="P741" s="206">
        <v>4</v>
      </c>
      <c r="Q741" s="206">
        <v>3</v>
      </c>
      <c r="R741" s="206">
        <v>3</v>
      </c>
      <c r="S741" s="206">
        <v>3</v>
      </c>
      <c r="T741" s="206">
        <v>4</v>
      </c>
      <c r="U741" s="3" t="s">
        <v>38</v>
      </c>
      <c r="AD741" s="207" t="s">
        <v>1871</v>
      </c>
      <c r="AE741" s="19">
        <v>42583</v>
      </c>
      <c r="AF741" s="208"/>
      <c r="AG741" s="208"/>
    </row>
    <row r="742" spans="1:33" ht="15" customHeight="1" x14ac:dyDescent="0.25">
      <c r="A742" s="200" t="s">
        <v>1878</v>
      </c>
      <c r="B742" s="201" t="s">
        <v>109</v>
      </c>
      <c r="D742" s="202" t="s">
        <v>48</v>
      </c>
      <c r="F742" s="202" t="s">
        <v>1366</v>
      </c>
      <c r="G742" s="208" t="s">
        <v>158</v>
      </c>
      <c r="H742" s="204" t="s">
        <v>132</v>
      </c>
      <c r="I742" s="205"/>
      <c r="J742" s="206">
        <v>5</v>
      </c>
      <c r="K742" s="206">
        <v>5</v>
      </c>
      <c r="L742" s="206">
        <v>5</v>
      </c>
      <c r="M742" s="206">
        <v>4</v>
      </c>
      <c r="N742" s="206">
        <v>5</v>
      </c>
      <c r="O742" s="206">
        <v>5</v>
      </c>
      <c r="P742" s="206">
        <v>5</v>
      </c>
      <c r="Q742" s="206">
        <v>5</v>
      </c>
      <c r="R742" s="206">
        <v>5</v>
      </c>
      <c r="S742" s="206">
        <v>3</v>
      </c>
      <c r="T742" s="206">
        <v>5</v>
      </c>
      <c r="U742" s="3" t="s">
        <v>38</v>
      </c>
      <c r="AD742" s="207" t="s">
        <v>1871</v>
      </c>
      <c r="AE742" s="19">
        <v>42583</v>
      </c>
      <c r="AF742" s="208" t="s">
        <v>1879</v>
      </c>
      <c r="AG742" s="208" t="s">
        <v>1880</v>
      </c>
    </row>
    <row r="743" spans="1:33" ht="15" customHeight="1" x14ac:dyDescent="0.25">
      <c r="A743" s="200" t="s">
        <v>1881</v>
      </c>
      <c r="B743" s="201" t="s">
        <v>53</v>
      </c>
      <c r="D743" s="202" t="s">
        <v>433</v>
      </c>
      <c r="F743" s="202" t="s">
        <v>53</v>
      </c>
      <c r="G743" s="203" t="s">
        <v>584</v>
      </c>
      <c r="H743" s="204" t="s">
        <v>149</v>
      </c>
      <c r="I743" s="205"/>
      <c r="J743" s="206">
        <v>4</v>
      </c>
      <c r="K743" s="206">
        <v>4</v>
      </c>
      <c r="L743" s="206">
        <v>4</v>
      </c>
      <c r="M743" s="206">
        <v>2</v>
      </c>
      <c r="N743" s="206">
        <v>4</v>
      </c>
      <c r="O743" s="206">
        <v>5</v>
      </c>
      <c r="P743" s="206">
        <v>5</v>
      </c>
      <c r="Q743" s="206">
        <v>4</v>
      </c>
      <c r="R743" s="206">
        <v>4</v>
      </c>
      <c r="S743" s="206">
        <v>4</v>
      </c>
      <c r="T743" s="206">
        <v>4</v>
      </c>
      <c r="U743" s="3" t="s">
        <v>38</v>
      </c>
      <c r="AD743" s="207" t="s">
        <v>1871</v>
      </c>
      <c r="AE743" s="19">
        <v>42583</v>
      </c>
      <c r="AF743" s="208" t="s">
        <v>1882</v>
      </c>
      <c r="AG743" s="208" t="s">
        <v>1883</v>
      </c>
    </row>
    <row r="744" spans="1:33" ht="15" customHeight="1" x14ac:dyDescent="0.25">
      <c r="A744" s="200" t="s">
        <v>1884</v>
      </c>
      <c r="B744" s="201" t="s">
        <v>88</v>
      </c>
      <c r="D744" s="202" t="s">
        <v>48</v>
      </c>
      <c r="F744" s="202" t="s">
        <v>1397</v>
      </c>
      <c r="G744" s="208" t="s">
        <v>583</v>
      </c>
      <c r="H744" s="204" t="s">
        <v>129</v>
      </c>
      <c r="I744" s="205"/>
      <c r="J744" s="206">
        <v>5</v>
      </c>
      <c r="K744" s="206">
        <v>5</v>
      </c>
      <c r="L744" s="206">
        <v>5</v>
      </c>
      <c r="M744" s="206">
        <v>5</v>
      </c>
      <c r="N744" s="206">
        <v>5</v>
      </c>
      <c r="O744" s="206">
        <v>5</v>
      </c>
      <c r="P744" s="206">
        <v>5</v>
      </c>
      <c r="Q744" s="206">
        <v>2</v>
      </c>
      <c r="R744" s="206">
        <v>4</v>
      </c>
      <c r="S744" s="206">
        <v>1</v>
      </c>
      <c r="T744" s="206">
        <v>1</v>
      </c>
      <c r="U744" s="3" t="s">
        <v>38</v>
      </c>
      <c r="AD744" s="207" t="s">
        <v>1871</v>
      </c>
      <c r="AE744" s="19">
        <v>42583</v>
      </c>
      <c r="AF744" s="208" t="s">
        <v>1885</v>
      </c>
      <c r="AG744" s="208" t="s">
        <v>1886</v>
      </c>
    </row>
    <row r="745" spans="1:33" ht="15" customHeight="1" x14ac:dyDescent="0.25">
      <c r="A745" s="200" t="s">
        <v>1887</v>
      </c>
      <c r="B745" s="201" t="s">
        <v>68</v>
      </c>
      <c r="D745" s="202" t="s">
        <v>48</v>
      </c>
      <c r="F745" s="202" t="s">
        <v>1773</v>
      </c>
      <c r="G745" s="208" t="s">
        <v>930</v>
      </c>
      <c r="H745" s="204" t="s">
        <v>129</v>
      </c>
      <c r="I745" s="205"/>
      <c r="J745" s="206">
        <v>5</v>
      </c>
      <c r="K745" s="206">
        <v>5</v>
      </c>
      <c r="L745" s="206">
        <v>4</v>
      </c>
      <c r="M745" s="206">
        <v>3</v>
      </c>
      <c r="N745" s="206">
        <v>4</v>
      </c>
      <c r="O745" s="206">
        <v>5</v>
      </c>
      <c r="P745" s="206">
        <v>5</v>
      </c>
      <c r="Q745" s="206">
        <v>5</v>
      </c>
      <c r="R745" s="206">
        <v>3</v>
      </c>
      <c r="S745" s="206">
        <v>4</v>
      </c>
      <c r="T745" s="206">
        <v>4</v>
      </c>
      <c r="U745" s="3" t="s">
        <v>38</v>
      </c>
      <c r="AD745" s="207" t="s">
        <v>1871</v>
      </c>
      <c r="AE745" s="19">
        <v>42583</v>
      </c>
      <c r="AF745" s="208" t="s">
        <v>1888</v>
      </c>
      <c r="AG745" s="208" t="s">
        <v>1889</v>
      </c>
    </row>
    <row r="746" spans="1:33" ht="15" customHeight="1" x14ac:dyDescent="0.25">
      <c r="A746" s="200" t="s">
        <v>1890</v>
      </c>
      <c r="B746" s="201" t="s">
        <v>41</v>
      </c>
      <c r="D746" s="202" t="s">
        <v>433</v>
      </c>
      <c r="F746" s="202" t="s">
        <v>1891</v>
      </c>
      <c r="G746" s="133" t="s">
        <v>584</v>
      </c>
      <c r="H746" s="204" t="s">
        <v>126</v>
      </c>
      <c r="I746" s="205"/>
      <c r="J746" s="206">
        <v>5</v>
      </c>
      <c r="K746" s="206">
        <v>5</v>
      </c>
      <c r="L746" s="206">
        <v>5</v>
      </c>
      <c r="M746" s="206">
        <v>4</v>
      </c>
      <c r="N746" s="206">
        <v>5</v>
      </c>
      <c r="O746" s="206">
        <v>5</v>
      </c>
      <c r="P746" s="206">
        <v>5</v>
      </c>
      <c r="Q746" s="206">
        <v>4</v>
      </c>
      <c r="R746" s="206">
        <v>4</v>
      </c>
      <c r="S746" s="206">
        <v>4</v>
      </c>
      <c r="T746" s="206">
        <v>5</v>
      </c>
      <c r="U746" s="3" t="s">
        <v>38</v>
      </c>
      <c r="AD746" s="207" t="s">
        <v>1871</v>
      </c>
      <c r="AE746" s="19">
        <v>42583</v>
      </c>
      <c r="AF746" s="208" t="s">
        <v>1892</v>
      </c>
      <c r="AG746" s="208" t="s">
        <v>1893</v>
      </c>
    </row>
    <row r="747" spans="1:33" ht="15" customHeight="1" x14ac:dyDescent="0.25">
      <c r="A747" s="200" t="s">
        <v>1894</v>
      </c>
      <c r="B747" s="201" t="s">
        <v>30</v>
      </c>
      <c r="D747" s="202" t="s">
        <v>48</v>
      </c>
      <c r="F747" s="202" t="s">
        <v>1430</v>
      </c>
      <c r="G747" s="203" t="s">
        <v>919</v>
      </c>
      <c r="H747" s="204" t="s">
        <v>132</v>
      </c>
      <c r="I747" s="205"/>
      <c r="J747" s="206">
        <v>5</v>
      </c>
      <c r="K747" s="206">
        <v>5</v>
      </c>
      <c r="L747" s="206">
        <v>5</v>
      </c>
      <c r="M747" s="206">
        <v>4</v>
      </c>
      <c r="N747" s="206">
        <v>5</v>
      </c>
      <c r="O747" s="206">
        <v>4</v>
      </c>
      <c r="P747" s="206">
        <v>5</v>
      </c>
      <c r="Q747" s="206">
        <v>5</v>
      </c>
      <c r="R747" s="206">
        <v>4</v>
      </c>
      <c r="S747" s="206">
        <v>4</v>
      </c>
      <c r="T747" s="206">
        <v>5</v>
      </c>
      <c r="U747" s="3" t="s">
        <v>38</v>
      </c>
      <c r="AD747" s="207" t="s">
        <v>1871</v>
      </c>
      <c r="AE747" s="19">
        <v>42583</v>
      </c>
      <c r="AF747" s="208" t="s">
        <v>1895</v>
      </c>
      <c r="AG747" s="208" t="s">
        <v>1896</v>
      </c>
    </row>
    <row r="748" spans="1:33" ht="15" customHeight="1" x14ac:dyDescent="0.25">
      <c r="A748" s="200" t="s">
        <v>1897</v>
      </c>
      <c r="B748" s="201" t="s">
        <v>68</v>
      </c>
      <c r="D748" s="202" t="s">
        <v>48</v>
      </c>
      <c r="F748" s="202" t="s">
        <v>1336</v>
      </c>
      <c r="G748" s="208" t="s">
        <v>134</v>
      </c>
      <c r="H748" s="204" t="s">
        <v>140</v>
      </c>
      <c r="I748" s="205"/>
      <c r="J748" s="206">
        <v>4</v>
      </c>
      <c r="K748" s="206">
        <v>5</v>
      </c>
      <c r="L748" s="206">
        <v>5</v>
      </c>
      <c r="M748" s="206">
        <v>5</v>
      </c>
      <c r="N748" s="206">
        <v>5</v>
      </c>
      <c r="O748" s="206">
        <v>4</v>
      </c>
      <c r="P748" s="206">
        <v>4</v>
      </c>
      <c r="Q748" s="206">
        <v>4</v>
      </c>
      <c r="R748" s="206">
        <v>5</v>
      </c>
      <c r="S748" s="206">
        <v>3</v>
      </c>
      <c r="T748" s="206">
        <v>5</v>
      </c>
      <c r="U748" s="3" t="s">
        <v>38</v>
      </c>
      <c r="AD748" s="207" t="s">
        <v>1871</v>
      </c>
      <c r="AE748" s="19">
        <v>42583</v>
      </c>
      <c r="AF748" s="208" t="s">
        <v>1898</v>
      </c>
      <c r="AG748" s="208" t="s">
        <v>1899</v>
      </c>
    </row>
    <row r="749" spans="1:33" ht="15" customHeight="1" x14ac:dyDescent="0.25">
      <c r="A749" s="200" t="s">
        <v>1900</v>
      </c>
      <c r="B749" s="201" t="s">
        <v>65</v>
      </c>
      <c r="D749" s="202" t="s">
        <v>75</v>
      </c>
      <c r="F749" s="202" t="s">
        <v>1467</v>
      </c>
      <c r="G749" s="208" t="s">
        <v>589</v>
      </c>
      <c r="H749" s="204" t="s">
        <v>132</v>
      </c>
      <c r="I749" s="205"/>
      <c r="J749" s="206">
        <v>4</v>
      </c>
      <c r="K749" s="206">
        <v>4</v>
      </c>
      <c r="L749" s="206">
        <v>3</v>
      </c>
      <c r="M749" s="206">
        <v>3</v>
      </c>
      <c r="N749" s="206">
        <v>3</v>
      </c>
      <c r="O749" s="206">
        <v>4</v>
      </c>
      <c r="P749" s="206">
        <v>3</v>
      </c>
      <c r="Q749" s="206">
        <v>4</v>
      </c>
      <c r="R749" s="206">
        <v>3</v>
      </c>
      <c r="S749" s="206">
        <v>3</v>
      </c>
      <c r="T749" s="206">
        <v>3</v>
      </c>
      <c r="U749" s="3" t="s">
        <v>38</v>
      </c>
      <c r="AD749" s="207" t="s">
        <v>1871</v>
      </c>
      <c r="AE749" s="19">
        <v>42583</v>
      </c>
      <c r="AF749" s="208"/>
      <c r="AG749" s="208"/>
    </row>
    <row r="750" spans="1:33" ht="15" customHeight="1" x14ac:dyDescent="0.25">
      <c r="A750" s="200" t="s">
        <v>1901</v>
      </c>
      <c r="B750" s="201" t="s">
        <v>73</v>
      </c>
      <c r="D750" s="202" t="s">
        <v>433</v>
      </c>
      <c r="F750" s="202" t="s">
        <v>2123</v>
      </c>
      <c r="G750" s="133" t="s">
        <v>2146</v>
      </c>
      <c r="H750" s="204" t="s">
        <v>135</v>
      </c>
      <c r="I750" s="205"/>
      <c r="J750" s="206">
        <v>5</v>
      </c>
      <c r="K750" s="206">
        <v>5</v>
      </c>
      <c r="L750" s="206">
        <v>5</v>
      </c>
      <c r="M750" s="206">
        <v>4</v>
      </c>
      <c r="N750" s="206">
        <v>5</v>
      </c>
      <c r="O750" s="206">
        <v>5</v>
      </c>
      <c r="P750" s="206">
        <v>5</v>
      </c>
      <c r="Q750" s="206">
        <v>5</v>
      </c>
      <c r="R750" s="206">
        <v>5</v>
      </c>
      <c r="S750" s="206">
        <v>5</v>
      </c>
      <c r="T750" s="206">
        <v>5</v>
      </c>
      <c r="U750" s="3" t="s">
        <v>38</v>
      </c>
      <c r="AD750" s="207" t="s">
        <v>1871</v>
      </c>
      <c r="AE750" s="19">
        <v>42583</v>
      </c>
      <c r="AF750" s="208" t="s">
        <v>1904</v>
      </c>
      <c r="AG750" s="208" t="s">
        <v>1905</v>
      </c>
    </row>
    <row r="751" spans="1:33" ht="15" customHeight="1" x14ac:dyDescent="0.25">
      <c r="A751" s="200" t="s">
        <v>1906</v>
      </c>
      <c r="B751" s="201" t="s">
        <v>41</v>
      </c>
      <c r="D751" s="202" t="s">
        <v>433</v>
      </c>
      <c r="F751" s="202" t="s">
        <v>1891</v>
      </c>
      <c r="G751" s="133" t="s">
        <v>584</v>
      </c>
      <c r="H751" s="204" t="s">
        <v>73</v>
      </c>
      <c r="I751" s="205" t="s">
        <v>76</v>
      </c>
      <c r="J751" s="206">
        <v>5</v>
      </c>
      <c r="K751" s="206">
        <v>5</v>
      </c>
      <c r="L751" s="206">
        <v>4</v>
      </c>
      <c r="M751" s="206">
        <v>3</v>
      </c>
      <c r="N751" s="206">
        <v>4</v>
      </c>
      <c r="O751" s="206">
        <v>4</v>
      </c>
      <c r="P751" s="206">
        <v>4</v>
      </c>
      <c r="Q751" s="206">
        <v>4</v>
      </c>
      <c r="R751" s="206">
        <v>4</v>
      </c>
      <c r="S751" s="206">
        <v>3</v>
      </c>
      <c r="T751" s="206">
        <v>4</v>
      </c>
      <c r="U751" s="3" t="s">
        <v>38</v>
      </c>
      <c r="AD751" s="207" t="s">
        <v>1871</v>
      </c>
      <c r="AE751" s="19">
        <v>42583</v>
      </c>
      <c r="AF751" s="208" t="s">
        <v>1907</v>
      </c>
      <c r="AG751" s="208"/>
    </row>
    <row r="752" spans="1:33" ht="15" customHeight="1" x14ac:dyDescent="0.25">
      <c r="A752" s="200" t="s">
        <v>1908</v>
      </c>
      <c r="B752" s="201" t="s">
        <v>53</v>
      </c>
      <c r="D752" s="202" t="s">
        <v>48</v>
      </c>
      <c r="F752" s="202" t="s">
        <v>1270</v>
      </c>
      <c r="G752" s="208" t="s">
        <v>158</v>
      </c>
      <c r="H752" s="204" t="s">
        <v>135</v>
      </c>
      <c r="I752" s="205"/>
      <c r="J752" s="206">
        <v>5</v>
      </c>
      <c r="K752" s="206">
        <v>5</v>
      </c>
      <c r="L752" s="206">
        <v>4</v>
      </c>
      <c r="M752" s="206">
        <v>5</v>
      </c>
      <c r="N752" s="206">
        <v>5</v>
      </c>
      <c r="O752" s="206">
        <v>4</v>
      </c>
      <c r="P752" s="206">
        <v>5</v>
      </c>
      <c r="Q752" s="206">
        <v>5</v>
      </c>
      <c r="R752" s="206">
        <v>4</v>
      </c>
      <c r="S752" s="206">
        <v>2</v>
      </c>
      <c r="T752" s="206">
        <v>5</v>
      </c>
      <c r="U752" s="3" t="s">
        <v>38</v>
      </c>
      <c r="AD752" s="207" t="s">
        <v>1871</v>
      </c>
      <c r="AE752" s="19">
        <v>42583</v>
      </c>
      <c r="AF752" s="208" t="s">
        <v>1909</v>
      </c>
      <c r="AG752" s="208" t="s">
        <v>1910</v>
      </c>
    </row>
    <row r="753" spans="1:33" ht="15" customHeight="1" x14ac:dyDescent="0.25">
      <c r="A753" s="200" t="s">
        <v>1911</v>
      </c>
      <c r="B753" s="201" t="s">
        <v>30</v>
      </c>
      <c r="D753" s="202" t="s">
        <v>48</v>
      </c>
      <c r="F753" s="202" t="s">
        <v>1385</v>
      </c>
      <c r="G753" s="208" t="s">
        <v>134</v>
      </c>
      <c r="H753" s="204" t="s">
        <v>132</v>
      </c>
      <c r="I753" s="205"/>
      <c r="J753" s="206">
        <v>4</v>
      </c>
      <c r="K753" s="206">
        <v>4</v>
      </c>
      <c r="L753" s="206">
        <v>4</v>
      </c>
      <c r="M753" s="206">
        <v>3</v>
      </c>
      <c r="N753" s="206">
        <v>4</v>
      </c>
      <c r="O753" s="206">
        <v>4</v>
      </c>
      <c r="P753" s="206">
        <v>4</v>
      </c>
      <c r="Q753" s="206">
        <v>4</v>
      </c>
      <c r="R753" s="206">
        <v>3</v>
      </c>
      <c r="S753" s="206">
        <v>4</v>
      </c>
      <c r="T753" s="206">
        <v>4</v>
      </c>
      <c r="U753" s="3" t="s">
        <v>38</v>
      </c>
      <c r="AD753" s="207" t="s">
        <v>1871</v>
      </c>
      <c r="AE753" s="19">
        <v>42583</v>
      </c>
      <c r="AF753" s="208"/>
      <c r="AG753" s="208"/>
    </row>
    <row r="754" spans="1:33" ht="15" customHeight="1" x14ac:dyDescent="0.25">
      <c r="A754" s="200" t="s">
        <v>1912</v>
      </c>
      <c r="B754" s="201" t="s">
        <v>65</v>
      </c>
      <c r="D754" s="202" t="s">
        <v>31</v>
      </c>
      <c r="F754" s="202" t="s">
        <v>1498</v>
      </c>
      <c r="G754" s="208" t="s">
        <v>107</v>
      </c>
      <c r="H754" s="204" t="s">
        <v>140</v>
      </c>
      <c r="I754" s="205"/>
      <c r="J754" s="206">
        <v>5</v>
      </c>
      <c r="K754" s="206">
        <v>5</v>
      </c>
      <c r="L754" s="206">
        <v>2</v>
      </c>
      <c r="M754" s="206">
        <v>5</v>
      </c>
      <c r="N754" s="206">
        <v>4</v>
      </c>
      <c r="O754" s="206">
        <v>5</v>
      </c>
      <c r="P754" s="206">
        <v>4</v>
      </c>
      <c r="Q754" s="206">
        <v>5</v>
      </c>
      <c r="R754" s="206">
        <v>4</v>
      </c>
      <c r="S754" s="206">
        <v>3</v>
      </c>
      <c r="T754" s="206">
        <v>4</v>
      </c>
      <c r="U754" s="3" t="s">
        <v>38</v>
      </c>
      <c r="AD754" s="207" t="s">
        <v>1871</v>
      </c>
      <c r="AE754" s="19">
        <v>42583</v>
      </c>
      <c r="AF754" s="208" t="s">
        <v>1913</v>
      </c>
      <c r="AG754" s="208" t="s">
        <v>1914</v>
      </c>
    </row>
    <row r="755" spans="1:33" ht="15" customHeight="1" x14ac:dyDescent="0.25">
      <c r="A755" s="200" t="s">
        <v>1915</v>
      </c>
      <c r="B755" s="201" t="s">
        <v>88</v>
      </c>
      <c r="D755" s="202" t="s">
        <v>48</v>
      </c>
      <c r="F755" s="202" t="s">
        <v>1343</v>
      </c>
      <c r="G755" s="208" t="s">
        <v>134</v>
      </c>
      <c r="H755" s="204" t="s">
        <v>129</v>
      </c>
      <c r="I755" s="205"/>
      <c r="J755" s="206">
        <v>3</v>
      </c>
      <c r="K755" s="206">
        <v>4</v>
      </c>
      <c r="L755" s="206">
        <v>4</v>
      </c>
      <c r="M755" s="206">
        <v>4</v>
      </c>
      <c r="N755" s="206">
        <v>4</v>
      </c>
      <c r="O755" s="206">
        <v>4</v>
      </c>
      <c r="P755" s="206">
        <v>5</v>
      </c>
      <c r="Q755" s="206">
        <v>4</v>
      </c>
      <c r="R755" s="206">
        <v>4</v>
      </c>
      <c r="S755" s="206">
        <v>4</v>
      </c>
      <c r="T755" s="206">
        <v>4</v>
      </c>
      <c r="U755" s="3" t="s">
        <v>38</v>
      </c>
      <c r="AD755" s="207" t="s">
        <v>1871</v>
      </c>
      <c r="AE755" s="19">
        <v>42583</v>
      </c>
      <c r="AF755" s="208" t="s">
        <v>1916</v>
      </c>
      <c r="AG755" s="208" t="s">
        <v>1917</v>
      </c>
    </row>
    <row r="756" spans="1:33" ht="15" customHeight="1" x14ac:dyDescent="0.25">
      <c r="A756" s="200" t="s">
        <v>1918</v>
      </c>
      <c r="B756" s="201" t="s">
        <v>68</v>
      </c>
      <c r="D756" s="202" t="s">
        <v>31</v>
      </c>
      <c r="F756" s="202" t="s">
        <v>1340</v>
      </c>
      <c r="G756" s="130" t="s">
        <v>612</v>
      </c>
      <c r="H756" s="204" t="s">
        <v>135</v>
      </c>
      <c r="I756" s="205"/>
      <c r="J756" s="206">
        <v>4</v>
      </c>
      <c r="K756" s="206">
        <v>4</v>
      </c>
      <c r="L756" s="206">
        <v>4</v>
      </c>
      <c r="M756" s="206">
        <v>2</v>
      </c>
      <c r="N756" s="206">
        <v>4</v>
      </c>
      <c r="O756" s="206">
        <v>4</v>
      </c>
      <c r="P756" s="206">
        <v>4</v>
      </c>
      <c r="Q756" s="206">
        <v>4</v>
      </c>
      <c r="R756" s="206">
        <v>4</v>
      </c>
      <c r="S756" s="206">
        <v>4</v>
      </c>
      <c r="T756" s="206">
        <v>4</v>
      </c>
      <c r="U756" s="3" t="s">
        <v>38</v>
      </c>
      <c r="AD756" s="207" t="s">
        <v>1921</v>
      </c>
      <c r="AE756" s="19">
        <v>42583</v>
      </c>
      <c r="AF756" s="208" t="s">
        <v>1919</v>
      </c>
      <c r="AG756" s="208" t="s">
        <v>1920</v>
      </c>
    </row>
    <row r="757" spans="1:33" ht="15" customHeight="1" x14ac:dyDescent="0.25">
      <c r="A757" s="200" t="s">
        <v>1922</v>
      </c>
      <c r="B757" s="201" t="s">
        <v>41</v>
      </c>
      <c r="D757" s="202" t="s">
        <v>48</v>
      </c>
      <c r="F757" s="202" t="s">
        <v>1923</v>
      </c>
      <c r="G757" s="208" t="s">
        <v>215</v>
      </c>
      <c r="H757" s="204" t="s">
        <v>140</v>
      </c>
      <c r="I757" s="205"/>
      <c r="J757" s="206">
        <v>5</v>
      </c>
      <c r="K757" s="206">
        <v>5</v>
      </c>
      <c r="L757" s="206">
        <v>5</v>
      </c>
      <c r="M757" s="206">
        <v>4</v>
      </c>
      <c r="N757" s="206">
        <v>5</v>
      </c>
      <c r="O757" s="206">
        <v>4</v>
      </c>
      <c r="P757" s="206">
        <v>5</v>
      </c>
      <c r="Q757" s="206">
        <v>5</v>
      </c>
      <c r="R757" s="206">
        <v>4</v>
      </c>
      <c r="S757" s="206">
        <v>4</v>
      </c>
      <c r="T757" s="206">
        <v>4</v>
      </c>
      <c r="U757" s="3" t="s">
        <v>38</v>
      </c>
      <c r="AD757" s="207" t="s">
        <v>1921</v>
      </c>
      <c r="AE757" s="19">
        <v>42583</v>
      </c>
      <c r="AF757" s="208" t="s">
        <v>1924</v>
      </c>
      <c r="AG757" s="208" t="s">
        <v>1164</v>
      </c>
    </row>
    <row r="758" spans="1:33" ht="15" customHeight="1" x14ac:dyDescent="0.25">
      <c r="A758" s="200" t="s">
        <v>1925</v>
      </c>
      <c r="B758" s="201" t="s">
        <v>56</v>
      </c>
      <c r="D758" s="202" t="s">
        <v>48</v>
      </c>
      <c r="F758" s="202" t="s">
        <v>1794</v>
      </c>
      <c r="G758" s="208" t="s">
        <v>158</v>
      </c>
      <c r="H758" s="204" t="s">
        <v>149</v>
      </c>
      <c r="I758" s="205"/>
      <c r="J758" s="206">
        <v>4</v>
      </c>
      <c r="K758" s="206">
        <v>4</v>
      </c>
      <c r="L758" s="206">
        <v>3</v>
      </c>
      <c r="M758" s="206">
        <v>3</v>
      </c>
      <c r="N758" s="206">
        <v>4</v>
      </c>
      <c r="O758" s="206">
        <v>4</v>
      </c>
      <c r="P758" s="206">
        <v>5</v>
      </c>
      <c r="Q758" s="206">
        <v>4</v>
      </c>
      <c r="R758" s="206">
        <v>3</v>
      </c>
      <c r="S758" s="206">
        <v>3</v>
      </c>
      <c r="T758" s="206">
        <v>4</v>
      </c>
      <c r="U758" s="3" t="s">
        <v>38</v>
      </c>
      <c r="AD758" s="207" t="s">
        <v>1921</v>
      </c>
      <c r="AE758" s="19">
        <v>42583</v>
      </c>
      <c r="AF758" s="208" t="s">
        <v>1926</v>
      </c>
      <c r="AG758" s="208" t="s">
        <v>1927</v>
      </c>
    </row>
    <row r="759" spans="1:33" ht="15" customHeight="1" x14ac:dyDescent="0.25">
      <c r="A759" s="200" t="s">
        <v>1928</v>
      </c>
      <c r="B759" s="201" t="s">
        <v>53</v>
      </c>
      <c r="D759" s="202" t="s">
        <v>81</v>
      </c>
      <c r="F759" s="202" t="s">
        <v>262</v>
      </c>
      <c r="G759" s="208" t="s">
        <v>81</v>
      </c>
      <c r="H759" s="204" t="s">
        <v>129</v>
      </c>
      <c r="I759" s="205"/>
      <c r="J759" s="206">
        <v>5</v>
      </c>
      <c r="K759" s="206">
        <v>4</v>
      </c>
      <c r="L759" s="206">
        <v>2</v>
      </c>
      <c r="M759" s="206">
        <v>1</v>
      </c>
      <c r="N759" s="206">
        <v>3</v>
      </c>
      <c r="O759" s="206">
        <v>4</v>
      </c>
      <c r="P759" s="206">
        <v>4</v>
      </c>
      <c r="Q759" s="206">
        <v>4</v>
      </c>
      <c r="R759" s="206">
        <v>3</v>
      </c>
      <c r="S759" s="206">
        <v>2</v>
      </c>
      <c r="T759" s="206">
        <v>4</v>
      </c>
      <c r="U759" s="3" t="s">
        <v>38</v>
      </c>
      <c r="AD759" s="207" t="s">
        <v>1921</v>
      </c>
      <c r="AE759" s="19">
        <v>42583</v>
      </c>
      <c r="AF759" s="208" t="s">
        <v>1929</v>
      </c>
      <c r="AG759" s="208" t="s">
        <v>1930</v>
      </c>
    </row>
    <row r="760" spans="1:33" ht="15" customHeight="1" x14ac:dyDescent="0.25">
      <c r="A760" s="200" t="s">
        <v>1931</v>
      </c>
      <c r="B760" s="201" t="s">
        <v>47</v>
      </c>
      <c r="D760" s="202" t="s">
        <v>433</v>
      </c>
      <c r="F760" s="202" t="s">
        <v>1932</v>
      </c>
      <c r="G760" s="208" t="s">
        <v>584</v>
      </c>
      <c r="H760" s="204" t="s">
        <v>73</v>
      </c>
      <c r="I760" s="205" t="s">
        <v>500</v>
      </c>
      <c r="J760" s="206">
        <v>4</v>
      </c>
      <c r="K760" s="206">
        <v>4</v>
      </c>
      <c r="L760" s="206">
        <v>4</v>
      </c>
      <c r="M760" s="206">
        <v>4</v>
      </c>
      <c r="N760" s="206">
        <v>4</v>
      </c>
      <c r="O760" s="206">
        <v>4</v>
      </c>
      <c r="P760" s="206">
        <v>4</v>
      </c>
      <c r="Q760" s="206">
        <v>4</v>
      </c>
      <c r="R760" s="206">
        <v>4</v>
      </c>
      <c r="S760" s="206">
        <v>4</v>
      </c>
      <c r="T760" s="206">
        <v>5</v>
      </c>
      <c r="U760" s="3" t="s">
        <v>38</v>
      </c>
      <c r="AD760" s="207" t="s">
        <v>1935</v>
      </c>
      <c r="AE760" s="19">
        <v>42583</v>
      </c>
      <c r="AF760" s="208" t="s">
        <v>1933</v>
      </c>
      <c r="AG760" s="208" t="s">
        <v>1934</v>
      </c>
    </row>
    <row r="761" spans="1:33" ht="15" customHeight="1" x14ac:dyDescent="0.25">
      <c r="A761" s="200" t="s">
        <v>1936</v>
      </c>
      <c r="B761" s="201" t="s">
        <v>285</v>
      </c>
      <c r="D761" s="202" t="s">
        <v>31</v>
      </c>
      <c r="F761" s="202" t="s">
        <v>1937</v>
      </c>
      <c r="G761" s="208" t="s">
        <v>922</v>
      </c>
      <c r="H761" s="204" t="s">
        <v>129</v>
      </c>
      <c r="I761" s="205"/>
      <c r="J761" s="206">
        <v>4</v>
      </c>
      <c r="K761" s="206">
        <v>5</v>
      </c>
      <c r="L761" s="206">
        <v>5</v>
      </c>
      <c r="M761" s="206">
        <v>3</v>
      </c>
      <c r="N761" s="206">
        <v>5</v>
      </c>
      <c r="O761" s="206">
        <v>4</v>
      </c>
      <c r="P761" s="206">
        <v>5</v>
      </c>
      <c r="Q761" s="206">
        <v>3</v>
      </c>
      <c r="R761" s="206">
        <v>4</v>
      </c>
      <c r="S761" s="206">
        <v>4</v>
      </c>
      <c r="T761" s="206">
        <v>4</v>
      </c>
      <c r="U761" s="3" t="s">
        <v>38</v>
      </c>
      <c r="AD761" s="207" t="s">
        <v>1935</v>
      </c>
      <c r="AE761" s="19">
        <v>42583</v>
      </c>
      <c r="AF761" s="208" t="s">
        <v>1938</v>
      </c>
      <c r="AG761" s="208" t="s">
        <v>1939</v>
      </c>
    </row>
    <row r="762" spans="1:33" ht="15" customHeight="1" x14ac:dyDescent="0.25">
      <c r="A762" s="200" t="s">
        <v>1940</v>
      </c>
      <c r="B762" s="201" t="s">
        <v>30</v>
      </c>
      <c r="D762" s="202" t="s">
        <v>433</v>
      </c>
      <c r="F762" s="202" t="s">
        <v>1941</v>
      </c>
      <c r="G762" s="203" t="s">
        <v>2136</v>
      </c>
      <c r="H762" s="204" t="s">
        <v>129</v>
      </c>
      <c r="I762" s="205"/>
      <c r="J762" s="206">
        <v>4</v>
      </c>
      <c r="K762" s="206">
        <v>4</v>
      </c>
      <c r="L762" s="206">
        <v>5</v>
      </c>
      <c r="M762" s="206">
        <v>4</v>
      </c>
      <c r="N762" s="206">
        <v>4</v>
      </c>
      <c r="O762" s="206">
        <v>4</v>
      </c>
      <c r="P762" s="206">
        <v>4</v>
      </c>
      <c r="Q762" s="206">
        <v>4</v>
      </c>
      <c r="R762" s="206">
        <v>3</v>
      </c>
      <c r="S762" s="206">
        <v>4</v>
      </c>
      <c r="T762" s="206">
        <v>4</v>
      </c>
      <c r="U762" s="3" t="s">
        <v>38</v>
      </c>
      <c r="AD762" s="207" t="s">
        <v>1935</v>
      </c>
      <c r="AE762" s="19">
        <v>42583</v>
      </c>
      <c r="AF762" s="208" t="s">
        <v>1942</v>
      </c>
      <c r="AG762" s="208" t="s">
        <v>1943</v>
      </c>
    </row>
    <row r="763" spans="1:33" ht="15" customHeight="1" x14ac:dyDescent="0.25">
      <c r="A763" s="200" t="s">
        <v>1944</v>
      </c>
      <c r="B763" s="201" t="s">
        <v>88</v>
      </c>
      <c r="D763" s="202" t="s">
        <v>31</v>
      </c>
      <c r="F763" s="202" t="s">
        <v>1350</v>
      </c>
      <c r="G763" s="208" t="s">
        <v>597</v>
      </c>
      <c r="H763" s="204" t="s">
        <v>135</v>
      </c>
      <c r="I763" s="205"/>
      <c r="J763" s="206">
        <v>4</v>
      </c>
      <c r="K763" s="206">
        <v>5</v>
      </c>
      <c r="L763" s="206">
        <v>5</v>
      </c>
      <c r="M763" s="206">
        <v>5</v>
      </c>
      <c r="N763" s="206">
        <v>5</v>
      </c>
      <c r="O763" s="206">
        <v>5</v>
      </c>
      <c r="P763" s="206">
        <v>5</v>
      </c>
      <c r="Q763" s="206">
        <v>5</v>
      </c>
      <c r="R763" s="206">
        <v>4</v>
      </c>
      <c r="S763" s="206">
        <v>4</v>
      </c>
      <c r="T763" s="206">
        <v>1</v>
      </c>
      <c r="U763" s="3" t="s">
        <v>38</v>
      </c>
      <c r="AD763" s="207" t="s">
        <v>1935</v>
      </c>
      <c r="AE763" s="19">
        <v>42583</v>
      </c>
      <c r="AF763" s="208" t="s">
        <v>1945</v>
      </c>
      <c r="AG763" s="208" t="s">
        <v>1946</v>
      </c>
    </row>
    <row r="764" spans="1:33" ht="15" customHeight="1" x14ac:dyDescent="0.25">
      <c r="A764" s="200" t="s">
        <v>1947</v>
      </c>
      <c r="B764" s="201" t="s">
        <v>47</v>
      </c>
      <c r="D764" s="202" t="s">
        <v>433</v>
      </c>
      <c r="F764" s="202" t="s">
        <v>1932</v>
      </c>
      <c r="G764" s="208" t="s">
        <v>584</v>
      </c>
      <c r="H764" s="204" t="s">
        <v>73</v>
      </c>
      <c r="I764" s="205" t="s">
        <v>76</v>
      </c>
      <c r="J764" s="206">
        <v>5</v>
      </c>
      <c r="K764" s="206">
        <v>5</v>
      </c>
      <c r="L764" s="206">
        <v>5</v>
      </c>
      <c r="M764" s="206">
        <v>5</v>
      </c>
      <c r="N764" s="206">
        <v>5</v>
      </c>
      <c r="O764" s="206">
        <v>4</v>
      </c>
      <c r="P764" s="206">
        <v>5</v>
      </c>
      <c r="Q764" s="206">
        <v>4</v>
      </c>
      <c r="R764" s="206">
        <v>4</v>
      </c>
      <c r="S764" s="206">
        <v>4</v>
      </c>
      <c r="T764" s="206">
        <v>4</v>
      </c>
      <c r="U764" s="3" t="s">
        <v>38</v>
      </c>
      <c r="AD764" s="207" t="s">
        <v>1935</v>
      </c>
      <c r="AE764" s="19">
        <v>42583</v>
      </c>
      <c r="AF764" s="208" t="s">
        <v>1948</v>
      </c>
      <c r="AG764" s="208" t="s">
        <v>1949</v>
      </c>
    </row>
    <row r="765" spans="1:33" ht="15" customHeight="1" x14ac:dyDescent="0.25">
      <c r="A765" s="200" t="s">
        <v>1950</v>
      </c>
      <c r="B765" s="201" t="s">
        <v>73</v>
      </c>
      <c r="D765" s="202" t="s">
        <v>103</v>
      </c>
      <c r="F765" s="202" t="s">
        <v>2124</v>
      </c>
      <c r="G765" s="133" t="s">
        <v>1643</v>
      </c>
      <c r="H765" s="204" t="s">
        <v>140</v>
      </c>
      <c r="I765" s="205"/>
      <c r="J765" s="206">
        <v>5</v>
      </c>
      <c r="K765" s="206">
        <v>5</v>
      </c>
      <c r="L765" s="206">
        <v>5</v>
      </c>
      <c r="M765" s="206">
        <v>2</v>
      </c>
      <c r="N765" s="206">
        <v>5</v>
      </c>
      <c r="O765" s="206">
        <v>4</v>
      </c>
      <c r="P765" s="206">
        <v>3</v>
      </c>
      <c r="Q765" s="206">
        <v>2</v>
      </c>
      <c r="R765" s="206">
        <v>4</v>
      </c>
      <c r="S765" s="206">
        <v>3</v>
      </c>
      <c r="T765" s="206">
        <v>4</v>
      </c>
      <c r="U765" s="3" t="s">
        <v>38</v>
      </c>
      <c r="AD765" s="207" t="s">
        <v>1935</v>
      </c>
      <c r="AE765" s="19">
        <v>42583</v>
      </c>
      <c r="AF765" s="208" t="s">
        <v>1953</v>
      </c>
      <c r="AG765" s="208" t="s">
        <v>1954</v>
      </c>
    </row>
    <row r="766" spans="1:33" ht="15" customHeight="1" x14ac:dyDescent="0.25">
      <c r="A766" s="200" t="s">
        <v>1955</v>
      </c>
      <c r="B766" s="201" t="s">
        <v>109</v>
      </c>
      <c r="D766" s="202" t="s">
        <v>31</v>
      </c>
      <c r="F766" s="202" t="s">
        <v>1956</v>
      </c>
      <c r="G766" s="208" t="s">
        <v>602</v>
      </c>
      <c r="H766" s="204" t="s">
        <v>132</v>
      </c>
      <c r="I766" s="205"/>
      <c r="J766" s="206">
        <v>4</v>
      </c>
      <c r="K766" s="206">
        <v>5</v>
      </c>
      <c r="L766" s="206">
        <v>5</v>
      </c>
      <c r="M766" s="206">
        <v>5</v>
      </c>
      <c r="N766" s="206">
        <v>5</v>
      </c>
      <c r="O766" s="206">
        <v>4</v>
      </c>
      <c r="P766" s="206">
        <v>4</v>
      </c>
      <c r="Q766" s="206">
        <v>5</v>
      </c>
      <c r="R766" s="206">
        <v>5</v>
      </c>
      <c r="S766" s="206">
        <v>5</v>
      </c>
      <c r="T766" s="206">
        <v>1</v>
      </c>
      <c r="U766" s="3" t="s">
        <v>38</v>
      </c>
      <c r="AD766" s="207" t="s">
        <v>1935</v>
      </c>
      <c r="AE766" s="19">
        <v>42583</v>
      </c>
      <c r="AF766" s="208" t="s">
        <v>1957</v>
      </c>
      <c r="AG766" s="208" t="s">
        <v>1920</v>
      </c>
    </row>
    <row r="767" spans="1:33" ht="15" customHeight="1" x14ac:dyDescent="0.25">
      <c r="A767" s="200" t="s">
        <v>1958</v>
      </c>
      <c r="B767" s="201" t="s">
        <v>41</v>
      </c>
      <c r="D767" s="202" t="s">
        <v>48</v>
      </c>
      <c r="F767" s="202" t="s">
        <v>1401</v>
      </c>
      <c r="G767" s="208" t="s">
        <v>158</v>
      </c>
      <c r="H767" s="204" t="s">
        <v>135</v>
      </c>
      <c r="I767" s="205"/>
      <c r="J767" s="206">
        <v>5</v>
      </c>
      <c r="K767" s="206">
        <v>5</v>
      </c>
      <c r="L767" s="206">
        <v>5</v>
      </c>
      <c r="M767" s="206">
        <v>5</v>
      </c>
      <c r="N767" s="206">
        <v>5</v>
      </c>
      <c r="O767" s="206">
        <v>5</v>
      </c>
      <c r="P767" s="206">
        <v>5</v>
      </c>
      <c r="Q767" s="206">
        <v>5</v>
      </c>
      <c r="R767" s="206">
        <v>5</v>
      </c>
      <c r="S767" s="206">
        <v>3</v>
      </c>
      <c r="T767" s="206">
        <v>5</v>
      </c>
      <c r="U767" s="3" t="s">
        <v>38</v>
      </c>
      <c r="AD767" s="207" t="s">
        <v>1960</v>
      </c>
      <c r="AE767" s="19">
        <v>42583</v>
      </c>
      <c r="AF767" s="208" t="s">
        <v>1959</v>
      </c>
      <c r="AG767" s="208" t="s">
        <v>1309</v>
      </c>
    </row>
    <row r="768" spans="1:33" ht="15" customHeight="1" x14ac:dyDescent="0.25">
      <c r="A768" s="200" t="s">
        <v>1961</v>
      </c>
      <c r="B768" s="201" t="s">
        <v>88</v>
      </c>
      <c r="D768" s="202" t="s">
        <v>433</v>
      </c>
      <c r="F768" s="202" t="s">
        <v>591</v>
      </c>
      <c r="G768" s="133" t="s">
        <v>584</v>
      </c>
      <c r="H768" s="204" t="s">
        <v>132</v>
      </c>
      <c r="I768" s="205"/>
      <c r="J768" s="206">
        <v>4</v>
      </c>
      <c r="K768" s="206">
        <v>4</v>
      </c>
      <c r="L768" s="206">
        <v>4</v>
      </c>
      <c r="M768" s="206">
        <v>2</v>
      </c>
      <c r="N768" s="206">
        <v>4</v>
      </c>
      <c r="O768" s="206">
        <v>3</v>
      </c>
      <c r="P768" s="206">
        <v>4</v>
      </c>
      <c r="Q768" s="206">
        <v>4</v>
      </c>
      <c r="R768" s="206">
        <v>4</v>
      </c>
      <c r="S768" s="206">
        <v>4</v>
      </c>
      <c r="T768" s="206">
        <v>4</v>
      </c>
      <c r="U768" s="3" t="s">
        <v>38</v>
      </c>
      <c r="AD768" s="207" t="s">
        <v>1960</v>
      </c>
      <c r="AE768" s="19">
        <v>42583</v>
      </c>
      <c r="AF768" s="208" t="s">
        <v>1962</v>
      </c>
      <c r="AG768" s="208" t="s">
        <v>1963</v>
      </c>
    </row>
    <row r="769" spans="1:33" ht="15" customHeight="1" x14ac:dyDescent="0.25">
      <c r="A769" s="200" t="s">
        <v>1964</v>
      </c>
      <c r="B769" s="201" t="s">
        <v>53</v>
      </c>
      <c r="D769" s="202" t="s">
        <v>433</v>
      </c>
      <c r="F769" s="202" t="s">
        <v>53</v>
      </c>
      <c r="G769" s="203" t="s">
        <v>584</v>
      </c>
      <c r="H769" s="204" t="s">
        <v>132</v>
      </c>
      <c r="I769" s="205"/>
      <c r="J769" s="206">
        <v>4</v>
      </c>
      <c r="K769" s="206">
        <v>4</v>
      </c>
      <c r="L769" s="206">
        <v>4</v>
      </c>
      <c r="M769" s="206">
        <v>4</v>
      </c>
      <c r="N769" s="206">
        <v>4</v>
      </c>
      <c r="O769" s="206">
        <v>4</v>
      </c>
      <c r="P769" s="206">
        <v>5</v>
      </c>
      <c r="Q769" s="206">
        <v>5</v>
      </c>
      <c r="R769" s="206">
        <v>4</v>
      </c>
      <c r="S769" s="206">
        <v>4</v>
      </c>
      <c r="T769" s="206">
        <v>5</v>
      </c>
      <c r="U769" s="3" t="s">
        <v>38</v>
      </c>
      <c r="AD769" s="207" t="s">
        <v>1960</v>
      </c>
      <c r="AE769" s="19">
        <v>42583</v>
      </c>
      <c r="AF769" s="208" t="s">
        <v>1965</v>
      </c>
      <c r="AG769" s="208" t="s">
        <v>1966</v>
      </c>
    </row>
    <row r="770" spans="1:33" ht="15" customHeight="1" x14ac:dyDescent="0.25">
      <c r="A770" s="200" t="s">
        <v>1967</v>
      </c>
      <c r="B770" s="201" t="s">
        <v>53</v>
      </c>
      <c r="D770" s="202" t="s">
        <v>31</v>
      </c>
      <c r="F770" s="202" t="s">
        <v>1347</v>
      </c>
      <c r="G770" s="208" t="s">
        <v>1750</v>
      </c>
      <c r="H770" s="204" t="s">
        <v>149</v>
      </c>
      <c r="I770" s="205"/>
      <c r="J770" s="206">
        <v>5</v>
      </c>
      <c r="K770" s="206">
        <v>5</v>
      </c>
      <c r="L770" s="206">
        <v>5</v>
      </c>
      <c r="M770" s="206">
        <v>4</v>
      </c>
      <c r="N770" s="206">
        <v>5</v>
      </c>
      <c r="O770" s="206">
        <v>4</v>
      </c>
      <c r="P770" s="206">
        <v>4</v>
      </c>
      <c r="Q770" s="206">
        <v>4</v>
      </c>
      <c r="R770" s="206">
        <v>4</v>
      </c>
      <c r="S770" s="206">
        <v>5</v>
      </c>
      <c r="T770" s="206">
        <v>1</v>
      </c>
      <c r="U770" s="3" t="s">
        <v>263</v>
      </c>
      <c r="AD770" s="207" t="s">
        <v>1960</v>
      </c>
      <c r="AE770" s="19">
        <v>42583</v>
      </c>
      <c r="AF770" s="208" t="s">
        <v>1968</v>
      </c>
      <c r="AG770" s="208" t="s">
        <v>1969</v>
      </c>
    </row>
    <row r="771" spans="1:33" ht="15" customHeight="1" x14ac:dyDescent="0.25">
      <c r="A771" s="200" t="s">
        <v>1970</v>
      </c>
      <c r="B771" s="201" t="s">
        <v>41</v>
      </c>
      <c r="D771" s="202" t="s">
        <v>48</v>
      </c>
      <c r="F771" s="202" t="s">
        <v>1877</v>
      </c>
      <c r="G771" s="208" t="s">
        <v>134</v>
      </c>
      <c r="H771" s="204" t="s">
        <v>126</v>
      </c>
      <c r="I771" s="205"/>
      <c r="J771" s="206">
        <v>4</v>
      </c>
      <c r="K771" s="206">
        <v>4</v>
      </c>
      <c r="L771" s="206">
        <v>4</v>
      </c>
      <c r="M771" s="206">
        <v>3</v>
      </c>
      <c r="N771" s="206">
        <v>5</v>
      </c>
      <c r="O771" s="206">
        <v>5</v>
      </c>
      <c r="P771" s="206">
        <v>5</v>
      </c>
      <c r="Q771" s="206">
        <v>4</v>
      </c>
      <c r="R771" s="206">
        <v>3</v>
      </c>
      <c r="S771" s="206">
        <v>4</v>
      </c>
      <c r="T771" s="206">
        <v>4</v>
      </c>
      <c r="U771" s="3" t="s">
        <v>38</v>
      </c>
      <c r="AD771" s="207" t="s">
        <v>1960</v>
      </c>
      <c r="AE771" s="19">
        <v>42583</v>
      </c>
      <c r="AF771" s="208" t="s">
        <v>1971</v>
      </c>
      <c r="AG771" s="208"/>
    </row>
    <row r="772" spans="1:33" ht="15" customHeight="1" x14ac:dyDescent="0.25">
      <c r="A772" s="200" t="s">
        <v>1972</v>
      </c>
      <c r="B772" s="201" t="s">
        <v>47</v>
      </c>
      <c r="D772" s="202" t="s">
        <v>433</v>
      </c>
      <c r="F772" s="202" t="s">
        <v>1932</v>
      </c>
      <c r="G772" s="208" t="s">
        <v>584</v>
      </c>
      <c r="H772" s="204" t="s">
        <v>132</v>
      </c>
      <c r="I772" s="205"/>
      <c r="J772" s="206">
        <v>5</v>
      </c>
      <c r="K772" s="206">
        <v>4</v>
      </c>
      <c r="L772" s="206">
        <v>4</v>
      </c>
      <c r="M772" s="206">
        <v>3</v>
      </c>
      <c r="N772" s="206">
        <v>4</v>
      </c>
      <c r="O772" s="206">
        <v>4</v>
      </c>
      <c r="P772" s="206">
        <v>4</v>
      </c>
      <c r="Q772" s="206">
        <v>3</v>
      </c>
      <c r="R772" s="206">
        <v>5</v>
      </c>
      <c r="S772" s="206">
        <v>5</v>
      </c>
      <c r="T772" s="206">
        <v>3</v>
      </c>
      <c r="U772" s="3" t="s">
        <v>263</v>
      </c>
      <c r="AD772" s="207" t="s">
        <v>1975</v>
      </c>
      <c r="AE772" s="19">
        <v>42583</v>
      </c>
      <c r="AF772" s="208" t="s">
        <v>1973</v>
      </c>
      <c r="AG772" s="208" t="s">
        <v>1974</v>
      </c>
    </row>
    <row r="773" spans="1:33" ht="15" customHeight="1" x14ac:dyDescent="0.25">
      <c r="A773" s="200" t="s">
        <v>1976</v>
      </c>
      <c r="B773" s="201" t="s">
        <v>109</v>
      </c>
      <c r="D773" s="202" t="s">
        <v>48</v>
      </c>
      <c r="F773" s="202" t="s">
        <v>1291</v>
      </c>
      <c r="G773" s="133" t="s">
        <v>113</v>
      </c>
      <c r="H773" s="204" t="s">
        <v>135</v>
      </c>
      <c r="I773" s="205"/>
      <c r="J773" s="206">
        <v>5</v>
      </c>
      <c r="K773" s="206">
        <v>5</v>
      </c>
      <c r="L773" s="206">
        <v>5</v>
      </c>
      <c r="M773" s="206">
        <v>5</v>
      </c>
      <c r="N773" s="206">
        <v>5</v>
      </c>
      <c r="O773" s="206">
        <v>5</v>
      </c>
      <c r="P773" s="206">
        <v>5</v>
      </c>
      <c r="Q773" s="206">
        <v>5</v>
      </c>
      <c r="R773" s="206">
        <v>5</v>
      </c>
      <c r="S773" s="206">
        <v>2</v>
      </c>
      <c r="T773" s="206">
        <v>5</v>
      </c>
      <c r="U773" s="3" t="s">
        <v>38</v>
      </c>
      <c r="AD773" s="207" t="s">
        <v>1975</v>
      </c>
      <c r="AE773" s="19">
        <v>42583</v>
      </c>
      <c r="AF773" s="208" t="s">
        <v>1977</v>
      </c>
      <c r="AG773" s="208" t="s">
        <v>1978</v>
      </c>
    </row>
    <row r="774" spans="1:33" ht="15" customHeight="1" x14ac:dyDescent="0.25">
      <c r="A774" s="200" t="s">
        <v>1979</v>
      </c>
      <c r="B774" s="201" t="s">
        <v>65</v>
      </c>
      <c r="D774" s="202" t="s">
        <v>48</v>
      </c>
      <c r="F774" s="202" t="s">
        <v>1412</v>
      </c>
      <c r="G774" s="208" t="s">
        <v>158</v>
      </c>
      <c r="H774" s="204" t="s">
        <v>135</v>
      </c>
      <c r="I774" s="205"/>
      <c r="J774" s="206">
        <v>5</v>
      </c>
      <c r="K774" s="206">
        <v>4</v>
      </c>
      <c r="L774" s="206">
        <v>4</v>
      </c>
      <c r="M774" s="206">
        <v>4</v>
      </c>
      <c r="N774" s="206">
        <v>4</v>
      </c>
      <c r="O774" s="206">
        <v>3</v>
      </c>
      <c r="P774" s="206">
        <v>4</v>
      </c>
      <c r="Q774" s="206">
        <v>3</v>
      </c>
      <c r="R774" s="206">
        <v>4</v>
      </c>
      <c r="S774" s="206">
        <v>3</v>
      </c>
      <c r="T774" s="206">
        <v>4</v>
      </c>
      <c r="U774" s="3" t="s">
        <v>38</v>
      </c>
      <c r="AD774" s="207" t="s">
        <v>1975</v>
      </c>
      <c r="AE774" s="19">
        <v>42583</v>
      </c>
      <c r="AF774" s="208" t="s">
        <v>1980</v>
      </c>
      <c r="AG774" s="208" t="s">
        <v>1981</v>
      </c>
    </row>
    <row r="775" spans="1:33" ht="15" customHeight="1" x14ac:dyDescent="0.25">
      <c r="A775" s="200" t="s">
        <v>1982</v>
      </c>
      <c r="B775" s="201" t="s">
        <v>285</v>
      </c>
      <c r="D775" s="202" t="s">
        <v>31</v>
      </c>
      <c r="F775" s="202" t="s">
        <v>2125</v>
      </c>
      <c r="G775" s="203" t="s">
        <v>2137</v>
      </c>
      <c r="H775" s="204" t="s">
        <v>129</v>
      </c>
      <c r="I775" s="205"/>
      <c r="J775" s="206">
        <v>4</v>
      </c>
      <c r="K775" s="206">
        <v>5</v>
      </c>
      <c r="L775" s="206">
        <v>5</v>
      </c>
      <c r="M775" s="206">
        <v>3</v>
      </c>
      <c r="N775" s="206">
        <v>5</v>
      </c>
      <c r="O775" s="206">
        <v>4</v>
      </c>
      <c r="P775" s="206">
        <v>5</v>
      </c>
      <c r="Q775" s="206">
        <v>5</v>
      </c>
      <c r="R775" s="206">
        <v>4</v>
      </c>
      <c r="S775" s="206">
        <v>4</v>
      </c>
      <c r="T775" s="206">
        <v>5</v>
      </c>
      <c r="U775" s="3" t="s">
        <v>38</v>
      </c>
      <c r="AD775" s="207" t="s">
        <v>1975</v>
      </c>
      <c r="AE775" s="19">
        <v>42583</v>
      </c>
      <c r="AF775" s="208" t="s">
        <v>1984</v>
      </c>
      <c r="AG775" s="208"/>
    </row>
    <row r="776" spans="1:33" ht="15" customHeight="1" x14ac:dyDescent="0.25">
      <c r="A776" s="200" t="s">
        <v>1985</v>
      </c>
      <c r="B776" s="201" t="s">
        <v>68</v>
      </c>
      <c r="D776" s="202" t="s">
        <v>42</v>
      </c>
      <c r="F776" s="202" t="s">
        <v>1986</v>
      </c>
      <c r="G776" s="203" t="s">
        <v>1986</v>
      </c>
      <c r="H776" s="204" t="s">
        <v>126</v>
      </c>
      <c r="I776" s="205"/>
      <c r="J776" s="206">
        <v>4</v>
      </c>
      <c r="K776" s="206">
        <v>5</v>
      </c>
      <c r="L776" s="206">
        <v>5</v>
      </c>
      <c r="M776" s="206">
        <v>4</v>
      </c>
      <c r="N776" s="206">
        <v>5</v>
      </c>
      <c r="O776" s="206">
        <v>5</v>
      </c>
      <c r="P776" s="206">
        <v>5</v>
      </c>
      <c r="Q776" s="206">
        <v>5</v>
      </c>
      <c r="R776" s="206">
        <v>4</v>
      </c>
      <c r="S776" s="206">
        <v>3</v>
      </c>
      <c r="T776" s="206">
        <v>4</v>
      </c>
      <c r="U776" s="3" t="s">
        <v>38</v>
      </c>
      <c r="AD776" s="207" t="s">
        <v>1989</v>
      </c>
      <c r="AE776" s="19">
        <v>42583</v>
      </c>
      <c r="AF776" s="208" t="s">
        <v>1987</v>
      </c>
      <c r="AG776" s="208" t="s">
        <v>1988</v>
      </c>
    </row>
    <row r="777" spans="1:33" ht="15" customHeight="1" x14ac:dyDescent="0.25">
      <c r="A777" s="200" t="s">
        <v>1990</v>
      </c>
      <c r="B777" s="201" t="s">
        <v>53</v>
      </c>
      <c r="D777" s="202" t="s">
        <v>48</v>
      </c>
      <c r="F777" s="202" t="s">
        <v>1404</v>
      </c>
      <c r="G777" s="208" t="s">
        <v>134</v>
      </c>
      <c r="H777" s="204" t="s">
        <v>135</v>
      </c>
      <c r="I777" s="205"/>
      <c r="J777" s="206">
        <v>5</v>
      </c>
      <c r="K777" s="206">
        <v>5</v>
      </c>
      <c r="L777" s="206">
        <v>5</v>
      </c>
      <c r="M777" s="206">
        <v>5</v>
      </c>
      <c r="N777" s="206">
        <v>5</v>
      </c>
      <c r="O777" s="206">
        <v>5</v>
      </c>
      <c r="P777" s="206">
        <v>5</v>
      </c>
      <c r="Q777" s="206">
        <v>5</v>
      </c>
      <c r="R777" s="206">
        <v>5</v>
      </c>
      <c r="S777" s="206">
        <v>3</v>
      </c>
      <c r="T777" s="206">
        <v>5</v>
      </c>
      <c r="U777" s="3" t="s">
        <v>38</v>
      </c>
      <c r="AD777" s="207" t="s">
        <v>1989</v>
      </c>
      <c r="AE777" s="19">
        <v>42583</v>
      </c>
      <c r="AF777" s="208" t="s">
        <v>1991</v>
      </c>
      <c r="AG777" s="208" t="s">
        <v>1920</v>
      </c>
    </row>
    <row r="778" spans="1:33" x14ac:dyDescent="0.25">
      <c r="A778" s="200" t="s">
        <v>1992</v>
      </c>
      <c r="B778" s="201" t="s">
        <v>53</v>
      </c>
      <c r="D778" s="202" t="s">
        <v>61</v>
      </c>
      <c r="F778" s="202" t="s">
        <v>1993</v>
      </c>
      <c r="G778" s="203" t="s">
        <v>2138</v>
      </c>
      <c r="H778" s="204" t="s">
        <v>73</v>
      </c>
      <c r="I778" s="205" t="s">
        <v>1994</v>
      </c>
      <c r="J778" s="206">
        <v>3</v>
      </c>
      <c r="K778" s="206">
        <v>3</v>
      </c>
      <c r="L778" s="206">
        <v>3</v>
      </c>
      <c r="M778" s="206">
        <v>3</v>
      </c>
      <c r="N778" s="206">
        <v>2</v>
      </c>
      <c r="O778" s="206">
        <v>3</v>
      </c>
      <c r="P778" s="206">
        <v>2</v>
      </c>
      <c r="Q778" s="206">
        <v>3</v>
      </c>
      <c r="R778" s="206">
        <v>3</v>
      </c>
      <c r="S778" s="206">
        <v>3</v>
      </c>
      <c r="T778" s="206">
        <v>4</v>
      </c>
      <c r="U778" s="3" t="s">
        <v>38</v>
      </c>
      <c r="AD778" s="207" t="s">
        <v>1989</v>
      </c>
      <c r="AE778" s="19">
        <v>42583</v>
      </c>
      <c r="AF778" s="208"/>
      <c r="AG778" s="208" t="s">
        <v>1995</v>
      </c>
    </row>
    <row r="779" spans="1:33" ht="15" customHeight="1" x14ac:dyDescent="0.25">
      <c r="A779" s="200" t="s">
        <v>1996</v>
      </c>
      <c r="B779" s="201" t="s">
        <v>53</v>
      </c>
      <c r="D779" s="202" t="s">
        <v>433</v>
      </c>
      <c r="F779" s="202" t="s">
        <v>53</v>
      </c>
      <c r="G779" s="203" t="s">
        <v>584</v>
      </c>
      <c r="H779" s="204" t="s">
        <v>135</v>
      </c>
      <c r="I779" s="205"/>
      <c r="J779" s="206">
        <v>5</v>
      </c>
      <c r="K779" s="206">
        <v>4</v>
      </c>
      <c r="L779" s="206">
        <v>4</v>
      </c>
      <c r="M779" s="206">
        <v>4</v>
      </c>
      <c r="N779" s="206">
        <v>4</v>
      </c>
      <c r="O779" s="206">
        <v>5</v>
      </c>
      <c r="P779" s="206">
        <v>4</v>
      </c>
      <c r="Q779" s="206">
        <v>4</v>
      </c>
      <c r="R779" s="206">
        <v>4</v>
      </c>
      <c r="S779" s="206">
        <v>4</v>
      </c>
      <c r="T779" s="206">
        <v>5</v>
      </c>
      <c r="U779" s="3" t="s">
        <v>38</v>
      </c>
      <c r="AD779" s="207" t="s">
        <v>1989</v>
      </c>
      <c r="AE779" s="19">
        <v>42583</v>
      </c>
      <c r="AF779" s="208" t="s">
        <v>1997</v>
      </c>
      <c r="AG779" s="208" t="s">
        <v>1998</v>
      </c>
    </row>
    <row r="780" spans="1:33" ht="15" customHeight="1" x14ac:dyDescent="0.25">
      <c r="A780" s="200" t="s">
        <v>1999</v>
      </c>
      <c r="B780" s="201" t="s">
        <v>65</v>
      </c>
      <c r="D780" s="202" t="s">
        <v>433</v>
      </c>
      <c r="F780" s="202" t="s">
        <v>1776</v>
      </c>
      <c r="G780" s="208" t="s">
        <v>941</v>
      </c>
      <c r="H780" s="204" t="s">
        <v>129</v>
      </c>
      <c r="I780" s="205"/>
      <c r="J780" s="206">
        <v>5</v>
      </c>
      <c r="K780" s="206">
        <v>4</v>
      </c>
      <c r="L780" s="206">
        <v>4</v>
      </c>
      <c r="M780" s="206">
        <v>3</v>
      </c>
      <c r="N780" s="206">
        <v>4</v>
      </c>
      <c r="O780" s="206">
        <v>5</v>
      </c>
      <c r="P780" s="206">
        <v>5</v>
      </c>
      <c r="Q780" s="206">
        <v>5</v>
      </c>
      <c r="R780" s="206">
        <v>5</v>
      </c>
      <c r="S780" s="206">
        <v>4</v>
      </c>
      <c r="T780" s="206">
        <v>5</v>
      </c>
      <c r="U780" s="3" t="s">
        <v>38</v>
      </c>
      <c r="AD780" s="207" t="s">
        <v>1989</v>
      </c>
      <c r="AE780" s="19">
        <v>42583</v>
      </c>
      <c r="AF780" s="208" t="s">
        <v>2000</v>
      </c>
      <c r="AG780" s="208" t="s">
        <v>2001</v>
      </c>
    </row>
    <row r="781" spans="1:33" ht="15" customHeight="1" x14ac:dyDescent="0.25">
      <c r="A781" s="200" t="s">
        <v>2002</v>
      </c>
      <c r="B781" s="201" t="s">
        <v>56</v>
      </c>
      <c r="D781" s="202" t="s">
        <v>48</v>
      </c>
      <c r="F781" s="202" t="s">
        <v>1794</v>
      </c>
      <c r="G781" s="208" t="s">
        <v>158</v>
      </c>
      <c r="H781" s="204" t="s">
        <v>129</v>
      </c>
      <c r="I781" s="205"/>
      <c r="J781" s="206">
        <v>3</v>
      </c>
      <c r="K781" s="206">
        <v>4</v>
      </c>
      <c r="L781" s="206">
        <v>4</v>
      </c>
      <c r="M781" s="206">
        <v>3</v>
      </c>
      <c r="N781" s="206">
        <v>4</v>
      </c>
      <c r="O781" s="206">
        <v>4</v>
      </c>
      <c r="P781" s="206">
        <v>4</v>
      </c>
      <c r="Q781" s="206">
        <v>4</v>
      </c>
      <c r="R781" s="206">
        <v>3</v>
      </c>
      <c r="S781" s="206">
        <v>1</v>
      </c>
      <c r="T781" s="206">
        <v>3</v>
      </c>
      <c r="U781" s="3" t="s">
        <v>38</v>
      </c>
      <c r="AD781" s="207" t="s">
        <v>1989</v>
      </c>
      <c r="AE781" s="19">
        <v>42583</v>
      </c>
      <c r="AF781" s="208" t="s">
        <v>2003</v>
      </c>
      <c r="AG781" s="208" t="s">
        <v>2004</v>
      </c>
    </row>
    <row r="782" spans="1:33" ht="15" customHeight="1" x14ac:dyDescent="0.25">
      <c r="A782" s="200" t="s">
        <v>2005</v>
      </c>
      <c r="B782" s="201" t="s">
        <v>65</v>
      </c>
      <c r="D782" s="202" t="s">
        <v>433</v>
      </c>
      <c r="F782" s="202" t="s">
        <v>2006</v>
      </c>
      <c r="G782" s="133" t="s">
        <v>2139</v>
      </c>
      <c r="H782" s="204" t="s">
        <v>149</v>
      </c>
      <c r="I782" s="205"/>
      <c r="J782" s="206">
        <v>5</v>
      </c>
      <c r="K782" s="206">
        <v>4</v>
      </c>
      <c r="L782" s="206">
        <v>4</v>
      </c>
      <c r="M782" s="206">
        <v>4</v>
      </c>
      <c r="N782" s="206">
        <v>4</v>
      </c>
      <c r="O782" s="206">
        <v>4</v>
      </c>
      <c r="P782" s="206">
        <v>4</v>
      </c>
      <c r="Q782" s="206">
        <v>4</v>
      </c>
      <c r="R782" s="206">
        <v>4</v>
      </c>
      <c r="S782" s="206">
        <v>4</v>
      </c>
      <c r="T782" s="206">
        <v>1</v>
      </c>
      <c r="U782" s="3" t="s">
        <v>38</v>
      </c>
      <c r="AD782" s="207" t="s">
        <v>2008</v>
      </c>
      <c r="AE782" s="19">
        <v>42583</v>
      </c>
      <c r="AF782" s="208" t="s">
        <v>2007</v>
      </c>
      <c r="AG782" s="208" t="s">
        <v>1920</v>
      </c>
    </row>
    <row r="783" spans="1:33" ht="15" customHeight="1" x14ac:dyDescent="0.25">
      <c r="A783" s="200" t="s">
        <v>2009</v>
      </c>
      <c r="B783" s="201" t="s">
        <v>109</v>
      </c>
      <c r="D783" s="202" t="s">
        <v>48</v>
      </c>
      <c r="F783" s="202" t="s">
        <v>1366</v>
      </c>
      <c r="G783" s="208" t="s">
        <v>158</v>
      </c>
      <c r="H783" s="204" t="s">
        <v>149</v>
      </c>
      <c r="I783" s="205"/>
      <c r="J783" s="206">
        <v>4</v>
      </c>
      <c r="K783" s="206">
        <v>4</v>
      </c>
      <c r="L783" s="206">
        <v>4</v>
      </c>
      <c r="M783" s="206">
        <v>4</v>
      </c>
      <c r="N783" s="206">
        <v>4</v>
      </c>
      <c r="O783" s="206">
        <v>4</v>
      </c>
      <c r="P783" s="206">
        <v>4</v>
      </c>
      <c r="Q783" s="206">
        <v>4</v>
      </c>
      <c r="R783" s="206">
        <v>4</v>
      </c>
      <c r="S783" s="206">
        <v>1</v>
      </c>
      <c r="T783" s="206">
        <v>4</v>
      </c>
      <c r="U783" s="3" t="s">
        <v>38</v>
      </c>
      <c r="AD783" s="207" t="s">
        <v>2008</v>
      </c>
      <c r="AE783" s="19">
        <v>42583</v>
      </c>
      <c r="AF783" s="208"/>
      <c r="AG783" s="208"/>
    </row>
    <row r="784" spans="1:33" ht="15" customHeight="1" x14ac:dyDescent="0.25">
      <c r="A784" s="200" t="s">
        <v>2010</v>
      </c>
      <c r="B784" s="201" t="s">
        <v>56</v>
      </c>
      <c r="D784" s="202" t="s">
        <v>433</v>
      </c>
      <c r="F784" s="202" t="s">
        <v>2011</v>
      </c>
      <c r="G784" s="133" t="s">
        <v>584</v>
      </c>
      <c r="H784" s="204" t="s">
        <v>129</v>
      </c>
      <c r="I784" s="205"/>
      <c r="J784" s="206">
        <v>3</v>
      </c>
      <c r="K784" s="206">
        <v>4</v>
      </c>
      <c r="L784" s="206">
        <v>4</v>
      </c>
      <c r="M784" s="206">
        <v>2</v>
      </c>
      <c r="N784" s="206">
        <v>4</v>
      </c>
      <c r="O784" s="206">
        <v>4</v>
      </c>
      <c r="P784" s="206">
        <v>4</v>
      </c>
      <c r="Q784" s="206">
        <v>4</v>
      </c>
      <c r="R784" s="206">
        <v>4</v>
      </c>
      <c r="S784" s="206">
        <v>4</v>
      </c>
      <c r="T784" s="206">
        <v>4</v>
      </c>
      <c r="U784" s="3" t="s">
        <v>38</v>
      </c>
      <c r="AD784" s="207" t="s">
        <v>2008</v>
      </c>
      <c r="AE784" s="19">
        <v>42583</v>
      </c>
      <c r="AF784" s="208" t="s">
        <v>2012</v>
      </c>
      <c r="AG784" s="208" t="s">
        <v>2013</v>
      </c>
    </row>
    <row r="785" spans="1:33" ht="15" customHeight="1" x14ac:dyDescent="0.25">
      <c r="A785" s="200" t="s">
        <v>2014</v>
      </c>
      <c r="B785" s="201" t="s">
        <v>41</v>
      </c>
      <c r="D785" s="202" t="s">
        <v>31</v>
      </c>
      <c r="F785" s="202" t="s">
        <v>1479</v>
      </c>
      <c r="G785" s="130" t="s">
        <v>616</v>
      </c>
      <c r="H785" s="204" t="s">
        <v>140</v>
      </c>
      <c r="I785" s="205"/>
      <c r="J785" s="206">
        <v>4</v>
      </c>
      <c r="K785" s="206">
        <v>4</v>
      </c>
      <c r="L785" s="206">
        <v>4</v>
      </c>
      <c r="M785" s="206">
        <v>4</v>
      </c>
      <c r="N785" s="206">
        <v>4</v>
      </c>
      <c r="O785" s="206">
        <v>5</v>
      </c>
      <c r="P785" s="206">
        <v>5</v>
      </c>
      <c r="Q785" s="206">
        <v>4</v>
      </c>
      <c r="R785" s="206">
        <v>4</v>
      </c>
      <c r="S785" s="206">
        <v>4</v>
      </c>
      <c r="T785" s="206">
        <v>4</v>
      </c>
      <c r="U785" s="3" t="s">
        <v>38</v>
      </c>
      <c r="AD785" s="207" t="s">
        <v>2008</v>
      </c>
      <c r="AE785" s="19">
        <v>42583</v>
      </c>
      <c r="AF785" s="208" t="s">
        <v>2015</v>
      </c>
      <c r="AG785" s="208" t="s">
        <v>2016</v>
      </c>
    </row>
    <row r="786" spans="1:33" ht="15" customHeight="1" x14ac:dyDescent="0.25">
      <c r="A786" s="200" t="s">
        <v>2017</v>
      </c>
      <c r="B786" s="201" t="s">
        <v>53</v>
      </c>
      <c r="D786" s="202" t="s">
        <v>433</v>
      </c>
      <c r="F786" s="202" t="s">
        <v>53</v>
      </c>
      <c r="G786" s="203" t="s">
        <v>584</v>
      </c>
      <c r="H786" s="204" t="s">
        <v>149</v>
      </c>
      <c r="I786" s="205"/>
      <c r="J786" s="206">
        <v>3</v>
      </c>
      <c r="K786" s="206">
        <v>5</v>
      </c>
      <c r="L786" s="206">
        <v>5</v>
      </c>
      <c r="M786" s="206">
        <v>4</v>
      </c>
      <c r="N786" s="206">
        <v>5</v>
      </c>
      <c r="O786" s="206">
        <v>5</v>
      </c>
      <c r="P786" s="206">
        <v>5</v>
      </c>
      <c r="Q786" s="206">
        <v>4</v>
      </c>
      <c r="R786" s="206">
        <v>4</v>
      </c>
      <c r="S786" s="206">
        <v>5</v>
      </c>
      <c r="T786" s="206">
        <v>5</v>
      </c>
      <c r="U786" s="3" t="s">
        <v>38</v>
      </c>
      <c r="AD786" s="207" t="s">
        <v>2008</v>
      </c>
      <c r="AE786" s="19">
        <v>42583</v>
      </c>
      <c r="AF786" s="208" t="s">
        <v>2018</v>
      </c>
      <c r="AG786" s="208" t="s">
        <v>2019</v>
      </c>
    </row>
    <row r="787" spans="1:33" ht="15" customHeight="1" x14ac:dyDescent="0.25">
      <c r="A787" s="200" t="s">
        <v>2020</v>
      </c>
      <c r="B787" s="201" t="s">
        <v>68</v>
      </c>
      <c r="D787" s="202" t="s">
        <v>48</v>
      </c>
      <c r="F787" s="202" t="s">
        <v>1773</v>
      </c>
      <c r="G787" s="208" t="s">
        <v>930</v>
      </c>
      <c r="H787" s="204" t="s">
        <v>135</v>
      </c>
      <c r="I787" s="205"/>
      <c r="J787" s="206">
        <v>5</v>
      </c>
      <c r="K787" s="206">
        <v>5</v>
      </c>
      <c r="L787" s="206">
        <v>4</v>
      </c>
      <c r="M787" s="206">
        <v>5</v>
      </c>
      <c r="N787" s="206">
        <v>5</v>
      </c>
      <c r="O787" s="206">
        <v>5</v>
      </c>
      <c r="P787" s="206">
        <v>5</v>
      </c>
      <c r="Q787" s="206">
        <v>5</v>
      </c>
      <c r="R787" s="206">
        <v>5</v>
      </c>
      <c r="S787" s="206">
        <v>4</v>
      </c>
      <c r="T787" s="206">
        <v>5</v>
      </c>
      <c r="U787" s="3" t="s">
        <v>38</v>
      </c>
      <c r="AD787" s="207" t="s">
        <v>2008</v>
      </c>
      <c r="AE787" s="19">
        <v>42583</v>
      </c>
      <c r="AF787" s="208" t="s">
        <v>2021</v>
      </c>
      <c r="AG787" s="208" t="s">
        <v>2022</v>
      </c>
    </row>
    <row r="788" spans="1:33" ht="15" customHeight="1" x14ac:dyDescent="0.25">
      <c r="A788" s="200" t="s">
        <v>2023</v>
      </c>
      <c r="B788" s="201" t="s">
        <v>65</v>
      </c>
      <c r="D788" s="202" t="s">
        <v>31</v>
      </c>
      <c r="F788" s="202" t="s">
        <v>1321</v>
      </c>
      <c r="G788" s="208" t="s">
        <v>152</v>
      </c>
      <c r="H788" s="204" t="s">
        <v>132</v>
      </c>
      <c r="I788" s="205"/>
      <c r="J788" s="206">
        <v>5</v>
      </c>
      <c r="K788" s="206">
        <v>5</v>
      </c>
      <c r="L788" s="206">
        <v>5</v>
      </c>
      <c r="M788" s="206">
        <v>5</v>
      </c>
      <c r="N788" s="206">
        <v>5</v>
      </c>
      <c r="O788" s="206">
        <v>5</v>
      </c>
      <c r="P788" s="206">
        <v>5</v>
      </c>
      <c r="Q788" s="206">
        <v>5</v>
      </c>
      <c r="R788" s="206">
        <v>5</v>
      </c>
      <c r="S788" s="206">
        <v>5</v>
      </c>
      <c r="T788" s="206">
        <v>1</v>
      </c>
      <c r="U788" s="3" t="s">
        <v>38</v>
      </c>
      <c r="AD788" s="207" t="s">
        <v>2026</v>
      </c>
      <c r="AE788" s="19">
        <v>42583</v>
      </c>
      <c r="AF788" s="208" t="s">
        <v>2024</v>
      </c>
      <c r="AG788" s="208" t="s">
        <v>2025</v>
      </c>
    </row>
    <row r="789" spans="1:33" ht="15" customHeight="1" x14ac:dyDescent="0.25">
      <c r="A789" s="200" t="s">
        <v>2027</v>
      </c>
      <c r="B789" s="201" t="s">
        <v>73</v>
      </c>
      <c r="D789" s="202" t="s">
        <v>48</v>
      </c>
      <c r="F789" s="202" t="s">
        <v>1643</v>
      </c>
      <c r="G789" s="208" t="s">
        <v>1643</v>
      </c>
      <c r="H789" s="204" t="s">
        <v>73</v>
      </c>
      <c r="I789" s="205" t="s">
        <v>792</v>
      </c>
      <c r="J789" s="206">
        <v>4</v>
      </c>
      <c r="K789" s="206">
        <v>4</v>
      </c>
      <c r="L789" s="206">
        <v>4</v>
      </c>
      <c r="M789" s="206">
        <v>4</v>
      </c>
      <c r="N789" s="206">
        <v>4</v>
      </c>
      <c r="O789" s="206">
        <v>4</v>
      </c>
      <c r="P789" s="206">
        <v>4</v>
      </c>
      <c r="Q789" s="206">
        <v>4</v>
      </c>
      <c r="R789" s="206">
        <v>4</v>
      </c>
      <c r="S789" s="206">
        <v>4</v>
      </c>
      <c r="T789" s="206">
        <v>3</v>
      </c>
      <c r="U789" s="3" t="s">
        <v>38</v>
      </c>
      <c r="AD789" s="207" t="s">
        <v>2026</v>
      </c>
      <c r="AE789" s="19">
        <v>42583</v>
      </c>
      <c r="AF789" s="208" t="s">
        <v>2028</v>
      </c>
      <c r="AG789" s="208" t="s">
        <v>1164</v>
      </c>
    </row>
    <row r="790" spans="1:33" ht="15" customHeight="1" x14ac:dyDescent="0.25">
      <c r="A790" s="200" t="s">
        <v>2029</v>
      </c>
      <c r="B790" s="201" t="s">
        <v>56</v>
      </c>
      <c r="D790" s="202" t="s">
        <v>42</v>
      </c>
      <c r="F790" s="202" t="s">
        <v>2126</v>
      </c>
      <c r="G790" s="203" t="s">
        <v>2126</v>
      </c>
      <c r="H790" s="204" t="s">
        <v>73</v>
      </c>
      <c r="I790" s="205" t="s">
        <v>500</v>
      </c>
      <c r="J790" s="206">
        <v>3</v>
      </c>
      <c r="K790" s="206">
        <v>2</v>
      </c>
      <c r="L790" s="206">
        <v>3</v>
      </c>
      <c r="M790" s="206">
        <v>2</v>
      </c>
      <c r="N790" s="206">
        <v>3</v>
      </c>
      <c r="O790" s="206">
        <v>3</v>
      </c>
      <c r="P790" s="206">
        <v>3</v>
      </c>
      <c r="Q790" s="206">
        <v>3</v>
      </c>
      <c r="R790" s="206">
        <v>4</v>
      </c>
      <c r="S790" s="206">
        <v>4</v>
      </c>
      <c r="T790" s="206">
        <v>4</v>
      </c>
      <c r="U790" s="3" t="s">
        <v>38</v>
      </c>
      <c r="AD790" s="207" t="s">
        <v>2026</v>
      </c>
      <c r="AE790" s="19">
        <v>42583</v>
      </c>
      <c r="AF790" s="208" t="s">
        <v>2031</v>
      </c>
      <c r="AG790" s="208" t="s">
        <v>2032</v>
      </c>
    </row>
    <row r="791" spans="1:33" ht="15" customHeight="1" x14ac:dyDescent="0.25">
      <c r="A791" s="200" t="s">
        <v>2033</v>
      </c>
      <c r="B791" s="201" t="s">
        <v>30</v>
      </c>
      <c r="D791" s="202" t="s">
        <v>61</v>
      </c>
      <c r="F791" s="202" t="s">
        <v>2127</v>
      </c>
      <c r="G791" s="133" t="s">
        <v>584</v>
      </c>
      <c r="H791" s="204" t="s">
        <v>73</v>
      </c>
      <c r="I791" s="205" t="s">
        <v>2035</v>
      </c>
      <c r="J791" s="206">
        <v>4</v>
      </c>
      <c r="K791" s="206">
        <v>4</v>
      </c>
      <c r="L791" s="206">
        <v>3</v>
      </c>
      <c r="M791" s="206">
        <v>3</v>
      </c>
      <c r="N791" s="206">
        <v>3</v>
      </c>
      <c r="O791" s="206">
        <v>3</v>
      </c>
      <c r="P791" s="206">
        <v>3</v>
      </c>
      <c r="Q791" s="206">
        <v>2</v>
      </c>
      <c r="R791" s="206">
        <v>2</v>
      </c>
      <c r="S791" s="206">
        <v>2</v>
      </c>
      <c r="T791" s="206">
        <v>3</v>
      </c>
      <c r="U791" s="3" t="s">
        <v>38</v>
      </c>
      <c r="AD791" s="207" t="s">
        <v>2038</v>
      </c>
      <c r="AE791" s="19">
        <v>42583</v>
      </c>
      <c r="AF791" s="208" t="s">
        <v>2036</v>
      </c>
      <c r="AG791" s="208" t="s">
        <v>2037</v>
      </c>
    </row>
    <row r="792" spans="1:33" ht="15" customHeight="1" x14ac:dyDescent="0.25">
      <c r="A792" s="200" t="s">
        <v>2039</v>
      </c>
      <c r="B792" s="201" t="s">
        <v>53</v>
      </c>
      <c r="D792" s="202" t="s">
        <v>31</v>
      </c>
      <c r="F792" s="202" t="s">
        <v>1370</v>
      </c>
      <c r="G792" s="208" t="s">
        <v>934</v>
      </c>
      <c r="H792" s="204" t="s">
        <v>126</v>
      </c>
      <c r="I792" s="205"/>
      <c r="J792" s="206">
        <v>3</v>
      </c>
      <c r="K792" s="206">
        <v>4</v>
      </c>
      <c r="L792" s="206">
        <v>2</v>
      </c>
      <c r="M792" s="206">
        <v>3</v>
      </c>
      <c r="N792" s="206">
        <v>4</v>
      </c>
      <c r="O792" s="206">
        <v>4</v>
      </c>
      <c r="P792" s="206">
        <v>5</v>
      </c>
      <c r="Q792" s="206">
        <v>5</v>
      </c>
      <c r="R792" s="206">
        <v>4</v>
      </c>
      <c r="S792" s="206">
        <v>4</v>
      </c>
      <c r="T792" s="206">
        <v>3</v>
      </c>
      <c r="U792" s="3" t="s">
        <v>38</v>
      </c>
      <c r="AD792" s="207" t="s">
        <v>2038</v>
      </c>
      <c r="AE792" s="19">
        <v>42583</v>
      </c>
      <c r="AF792" s="208" t="s">
        <v>2040</v>
      </c>
      <c r="AG792" s="208" t="s">
        <v>2041</v>
      </c>
    </row>
    <row r="793" spans="1:33" x14ac:dyDescent="0.25">
      <c r="A793" s="200" t="s">
        <v>2042</v>
      </c>
      <c r="B793" s="201" t="s">
        <v>53</v>
      </c>
      <c r="D793" s="202" t="s">
        <v>61</v>
      </c>
      <c r="F793" s="202" t="s">
        <v>2128</v>
      </c>
      <c r="G793" s="203" t="s">
        <v>2145</v>
      </c>
      <c r="H793" s="204" t="s">
        <v>140</v>
      </c>
      <c r="I793" s="205"/>
      <c r="J793" s="206">
        <v>4</v>
      </c>
      <c r="K793" s="206">
        <v>5</v>
      </c>
      <c r="L793" s="206">
        <v>5</v>
      </c>
      <c r="M793" s="206">
        <v>4</v>
      </c>
      <c r="N793" s="206">
        <v>5</v>
      </c>
      <c r="O793" s="206">
        <v>5</v>
      </c>
      <c r="P793" s="206">
        <v>5</v>
      </c>
      <c r="Q793" s="206">
        <v>5</v>
      </c>
      <c r="R793" s="206">
        <v>4</v>
      </c>
      <c r="S793" s="206">
        <v>4</v>
      </c>
      <c r="T793" s="206">
        <v>4</v>
      </c>
      <c r="U793" s="3" t="s">
        <v>38</v>
      </c>
      <c r="AD793" s="207" t="s">
        <v>2038</v>
      </c>
      <c r="AE793" s="19">
        <v>42583</v>
      </c>
      <c r="AF793" s="208" t="s">
        <v>2044</v>
      </c>
      <c r="AG793" s="208" t="s">
        <v>2045</v>
      </c>
    </row>
    <row r="794" spans="1:33" ht="15" customHeight="1" x14ac:dyDescent="0.25">
      <c r="A794" s="200" t="s">
        <v>2046</v>
      </c>
      <c r="B794" s="201" t="s">
        <v>30</v>
      </c>
      <c r="D794" s="202" t="s">
        <v>42</v>
      </c>
      <c r="F794" s="202" t="s">
        <v>1381</v>
      </c>
      <c r="G794" s="203" t="s">
        <v>2141</v>
      </c>
      <c r="H794" s="204" t="s">
        <v>132</v>
      </c>
      <c r="I794" s="205"/>
      <c r="J794" s="206">
        <v>2</v>
      </c>
      <c r="K794" s="206">
        <v>3</v>
      </c>
      <c r="L794" s="206">
        <v>4</v>
      </c>
      <c r="M794" s="206">
        <v>2</v>
      </c>
      <c r="N794" s="206">
        <v>4</v>
      </c>
      <c r="O794" s="206">
        <v>4</v>
      </c>
      <c r="P794" s="206">
        <v>4</v>
      </c>
      <c r="Q794" s="206">
        <v>3</v>
      </c>
      <c r="R794" s="206">
        <v>2</v>
      </c>
      <c r="S794" s="206">
        <v>4</v>
      </c>
      <c r="T794" s="206">
        <v>4</v>
      </c>
      <c r="U794" s="3" t="s">
        <v>263</v>
      </c>
      <c r="AD794" s="207" t="s">
        <v>2038</v>
      </c>
      <c r="AE794" s="19">
        <v>42583</v>
      </c>
      <c r="AF794" s="208" t="s">
        <v>2047</v>
      </c>
      <c r="AG794" s="208" t="s">
        <v>2048</v>
      </c>
    </row>
    <row r="795" spans="1:33" ht="15" customHeight="1" x14ac:dyDescent="0.25">
      <c r="A795" s="200" t="s">
        <v>2049</v>
      </c>
      <c r="B795" s="201" t="s">
        <v>65</v>
      </c>
      <c r="D795" s="202" t="s">
        <v>433</v>
      </c>
      <c r="F795" s="202" t="s">
        <v>1941</v>
      </c>
      <c r="G795" s="133" t="s">
        <v>2136</v>
      </c>
      <c r="H795" s="204" t="s">
        <v>129</v>
      </c>
      <c r="I795" s="205"/>
      <c r="J795" s="206">
        <v>4</v>
      </c>
      <c r="K795" s="206">
        <v>4</v>
      </c>
      <c r="L795" s="206">
        <v>3</v>
      </c>
      <c r="M795" s="206">
        <v>1</v>
      </c>
      <c r="N795" s="206">
        <v>3</v>
      </c>
      <c r="O795" s="206">
        <v>3</v>
      </c>
      <c r="P795" s="206">
        <v>4</v>
      </c>
      <c r="Q795" s="206">
        <v>3</v>
      </c>
      <c r="R795" s="206">
        <v>1</v>
      </c>
      <c r="S795" s="206">
        <v>3</v>
      </c>
      <c r="T795" s="206">
        <v>4</v>
      </c>
      <c r="U795" s="3" t="s">
        <v>38</v>
      </c>
      <c r="AD795" s="207" t="s">
        <v>2052</v>
      </c>
      <c r="AE795" s="19">
        <v>42583</v>
      </c>
      <c r="AF795" s="208" t="s">
        <v>2050</v>
      </c>
      <c r="AG795" s="208" t="s">
        <v>2051</v>
      </c>
    </row>
    <row r="796" spans="1:33" ht="15" customHeight="1" x14ac:dyDescent="0.25">
      <c r="A796" s="200" t="s">
        <v>2053</v>
      </c>
      <c r="B796" s="201" t="s">
        <v>789</v>
      </c>
      <c r="D796" s="202" t="s">
        <v>48</v>
      </c>
      <c r="F796" s="202" t="s">
        <v>1401</v>
      </c>
      <c r="G796" s="203" t="s">
        <v>158</v>
      </c>
      <c r="H796" s="204" t="s">
        <v>132</v>
      </c>
      <c r="I796" s="205"/>
      <c r="J796" s="206">
        <v>3</v>
      </c>
      <c r="K796" s="206">
        <v>4</v>
      </c>
      <c r="L796" s="206">
        <v>4</v>
      </c>
      <c r="M796" s="206">
        <v>4</v>
      </c>
      <c r="N796" s="206">
        <v>4</v>
      </c>
      <c r="O796" s="206">
        <v>4</v>
      </c>
      <c r="P796" s="206">
        <v>4</v>
      </c>
      <c r="Q796" s="206">
        <v>4</v>
      </c>
      <c r="R796" s="206">
        <v>4</v>
      </c>
      <c r="S796" s="206">
        <v>3</v>
      </c>
      <c r="T796" s="206">
        <v>4</v>
      </c>
      <c r="U796" s="3" t="s">
        <v>38</v>
      </c>
      <c r="AD796" s="207" t="s">
        <v>2055</v>
      </c>
      <c r="AE796" s="19">
        <v>42583</v>
      </c>
      <c r="AF796" s="208" t="s">
        <v>2054</v>
      </c>
      <c r="AG796" s="208"/>
    </row>
    <row r="797" spans="1:33" ht="15" customHeight="1" x14ac:dyDescent="0.25">
      <c r="A797" s="200" t="s">
        <v>2056</v>
      </c>
      <c r="B797" s="201" t="s">
        <v>56</v>
      </c>
      <c r="D797" s="202" t="s">
        <v>31</v>
      </c>
      <c r="F797" s="202" t="s">
        <v>2057</v>
      </c>
      <c r="G797" s="208" t="s">
        <v>608</v>
      </c>
      <c r="H797" s="204" t="s">
        <v>129</v>
      </c>
      <c r="I797" s="205"/>
      <c r="J797" s="206">
        <v>5</v>
      </c>
      <c r="K797" s="206">
        <v>5</v>
      </c>
      <c r="L797" s="206">
        <v>4</v>
      </c>
      <c r="M797" s="206">
        <v>4</v>
      </c>
      <c r="N797" s="206">
        <v>4</v>
      </c>
      <c r="O797" s="206">
        <v>5</v>
      </c>
      <c r="P797" s="206">
        <v>5</v>
      </c>
      <c r="Q797" s="206">
        <v>5</v>
      </c>
      <c r="R797" s="206">
        <v>4</v>
      </c>
      <c r="S797" s="206">
        <v>4</v>
      </c>
      <c r="T797" s="206">
        <v>5</v>
      </c>
      <c r="U797" s="3" t="s">
        <v>39</v>
      </c>
      <c r="V797" s="11" t="s">
        <v>73</v>
      </c>
      <c r="W797" s="11" t="s">
        <v>2058</v>
      </c>
      <c r="X797" s="11" t="s">
        <v>39</v>
      </c>
      <c r="AD797" s="207" t="s">
        <v>2061</v>
      </c>
      <c r="AE797" s="19">
        <v>42583</v>
      </c>
      <c r="AF797" s="208" t="s">
        <v>2059</v>
      </c>
      <c r="AG797" s="208" t="s">
        <v>2060</v>
      </c>
    </row>
    <row r="798" spans="1:33" ht="15" customHeight="1" x14ac:dyDescent="0.25">
      <c r="A798" s="200" t="s">
        <v>2062</v>
      </c>
      <c r="B798" s="201" t="s">
        <v>41</v>
      </c>
      <c r="D798" s="202" t="s">
        <v>31</v>
      </c>
      <c r="F798" s="202" t="s">
        <v>2129</v>
      </c>
      <c r="G798" s="208" t="s">
        <v>260</v>
      </c>
      <c r="H798" s="204" t="s">
        <v>132</v>
      </c>
      <c r="I798" s="205"/>
      <c r="J798" s="206">
        <v>4</v>
      </c>
      <c r="K798" s="206">
        <v>4</v>
      </c>
      <c r="L798" s="206">
        <v>4</v>
      </c>
      <c r="M798" s="206">
        <v>4</v>
      </c>
      <c r="N798" s="206">
        <v>4</v>
      </c>
      <c r="O798" s="206">
        <v>5</v>
      </c>
      <c r="P798" s="206">
        <v>5</v>
      </c>
      <c r="Q798" s="206">
        <v>5</v>
      </c>
      <c r="R798" s="206">
        <v>3</v>
      </c>
      <c r="S798" s="206">
        <v>4</v>
      </c>
      <c r="T798" s="206">
        <v>4</v>
      </c>
      <c r="U798" s="3" t="s">
        <v>38</v>
      </c>
      <c r="AD798" s="207" t="s">
        <v>2061</v>
      </c>
      <c r="AE798" s="19">
        <v>42583</v>
      </c>
      <c r="AF798" s="208" t="s">
        <v>2064</v>
      </c>
      <c r="AG798" s="208"/>
    </row>
    <row r="799" spans="1:33" ht="15" customHeight="1" x14ac:dyDescent="0.25">
      <c r="A799" s="200" t="s">
        <v>2065</v>
      </c>
      <c r="B799" s="201" t="s">
        <v>41</v>
      </c>
      <c r="D799" s="202" t="s">
        <v>81</v>
      </c>
      <c r="F799" s="202" t="s">
        <v>81</v>
      </c>
      <c r="G799" s="208" t="s">
        <v>81</v>
      </c>
      <c r="H799" s="204" t="s">
        <v>132</v>
      </c>
      <c r="I799" s="205"/>
      <c r="J799" s="206">
        <v>4</v>
      </c>
      <c r="K799" s="206">
        <v>5</v>
      </c>
      <c r="L799" s="206">
        <v>5</v>
      </c>
      <c r="M799" s="206">
        <v>5</v>
      </c>
      <c r="N799" s="206">
        <v>4</v>
      </c>
      <c r="O799" s="206">
        <v>4</v>
      </c>
      <c r="P799" s="206">
        <v>4</v>
      </c>
      <c r="Q799" s="206">
        <v>3</v>
      </c>
      <c r="R799" s="206">
        <v>4</v>
      </c>
      <c r="S799" s="206">
        <v>4</v>
      </c>
      <c r="T799" s="206">
        <v>4</v>
      </c>
      <c r="U799" s="3" t="s">
        <v>38</v>
      </c>
      <c r="AD799" s="207" t="s">
        <v>2061</v>
      </c>
      <c r="AE799" s="19">
        <v>42583</v>
      </c>
      <c r="AF799" s="208" t="s">
        <v>2066</v>
      </c>
      <c r="AG799" s="208" t="s">
        <v>2067</v>
      </c>
    </row>
    <row r="800" spans="1:33" ht="15" customHeight="1" x14ac:dyDescent="0.25">
      <c r="A800" s="200" t="s">
        <v>2068</v>
      </c>
      <c r="B800" s="201" t="s">
        <v>41</v>
      </c>
      <c r="D800" s="202" t="s">
        <v>433</v>
      </c>
      <c r="F800" s="202" t="s">
        <v>1891</v>
      </c>
      <c r="G800" s="133" t="s">
        <v>584</v>
      </c>
      <c r="H800" s="204" t="s">
        <v>73</v>
      </c>
      <c r="I800" s="205" t="s">
        <v>76</v>
      </c>
      <c r="J800" s="206">
        <v>5</v>
      </c>
      <c r="K800" s="206">
        <v>5</v>
      </c>
      <c r="L800" s="206">
        <v>5</v>
      </c>
      <c r="M800" s="206">
        <v>3</v>
      </c>
      <c r="N800" s="206">
        <v>5</v>
      </c>
      <c r="O800" s="206">
        <v>5</v>
      </c>
      <c r="P800" s="206">
        <v>5</v>
      </c>
      <c r="Q800" s="206">
        <v>5</v>
      </c>
      <c r="R800" s="206">
        <v>5</v>
      </c>
      <c r="S800" s="206">
        <v>4</v>
      </c>
      <c r="T800" s="206">
        <v>5</v>
      </c>
      <c r="U800" s="3" t="s">
        <v>38</v>
      </c>
      <c r="AD800" s="207" t="s">
        <v>2061</v>
      </c>
      <c r="AE800" s="19">
        <v>42583</v>
      </c>
      <c r="AF800" s="208" t="s">
        <v>2069</v>
      </c>
      <c r="AG800" s="208" t="s">
        <v>1309</v>
      </c>
    </row>
    <row r="801" spans="1:33" ht="15" customHeight="1" x14ac:dyDescent="0.25">
      <c r="A801" s="200" t="s">
        <v>2070</v>
      </c>
      <c r="B801" s="201" t="s">
        <v>53</v>
      </c>
      <c r="D801" s="202" t="s">
        <v>81</v>
      </c>
      <c r="F801" s="202" t="s">
        <v>81</v>
      </c>
      <c r="G801" s="208" t="s">
        <v>81</v>
      </c>
      <c r="H801" s="204" t="s">
        <v>126</v>
      </c>
      <c r="I801" s="205"/>
      <c r="J801" s="206">
        <v>5</v>
      </c>
      <c r="K801" s="206">
        <v>5</v>
      </c>
      <c r="L801" s="206">
        <v>5</v>
      </c>
      <c r="M801" s="206">
        <v>5</v>
      </c>
      <c r="N801" s="206">
        <v>5</v>
      </c>
      <c r="O801" s="206">
        <v>4</v>
      </c>
      <c r="P801" s="206">
        <v>5</v>
      </c>
      <c r="Q801" s="206">
        <v>5</v>
      </c>
      <c r="R801" s="206">
        <v>5</v>
      </c>
      <c r="S801" s="206">
        <v>3</v>
      </c>
      <c r="T801" s="206">
        <v>5</v>
      </c>
      <c r="U801" s="3" t="s">
        <v>38</v>
      </c>
      <c r="AD801" s="207" t="s">
        <v>2072</v>
      </c>
      <c r="AE801" s="19">
        <v>42583</v>
      </c>
      <c r="AF801" s="208" t="s">
        <v>2071</v>
      </c>
      <c r="AG801" s="208" t="s">
        <v>1309</v>
      </c>
    </row>
    <row r="802" spans="1:33" ht="15" customHeight="1" x14ac:dyDescent="0.25">
      <c r="A802" s="200" t="s">
        <v>2073</v>
      </c>
      <c r="B802" s="201" t="s">
        <v>47</v>
      </c>
      <c r="D802" s="202" t="s">
        <v>48</v>
      </c>
      <c r="F802" s="202" t="s">
        <v>1374</v>
      </c>
      <c r="G802" s="208" t="s">
        <v>134</v>
      </c>
      <c r="H802" s="204" t="s">
        <v>129</v>
      </c>
      <c r="I802" s="205"/>
      <c r="J802" s="206">
        <v>3</v>
      </c>
      <c r="K802" s="206">
        <v>5</v>
      </c>
      <c r="L802" s="206">
        <v>5</v>
      </c>
      <c r="M802" s="206">
        <v>5</v>
      </c>
      <c r="N802" s="206">
        <v>5</v>
      </c>
      <c r="O802" s="206">
        <v>5</v>
      </c>
      <c r="P802" s="206">
        <v>5</v>
      </c>
      <c r="Q802" s="206">
        <v>4</v>
      </c>
      <c r="R802" s="206">
        <v>4</v>
      </c>
      <c r="S802" s="206">
        <v>4</v>
      </c>
      <c r="T802" s="206">
        <v>4</v>
      </c>
      <c r="U802" s="3" t="s">
        <v>38</v>
      </c>
      <c r="AD802" s="207" t="s">
        <v>2072</v>
      </c>
      <c r="AE802" s="19">
        <v>42583</v>
      </c>
      <c r="AF802" s="208" t="s">
        <v>2074</v>
      </c>
      <c r="AG802" s="208" t="s">
        <v>2075</v>
      </c>
    </row>
    <row r="803" spans="1:33" ht="15" customHeight="1" x14ac:dyDescent="0.25">
      <c r="A803" s="200" t="s">
        <v>2076</v>
      </c>
      <c r="B803" s="201" t="s">
        <v>88</v>
      </c>
      <c r="D803" s="202" t="s">
        <v>433</v>
      </c>
      <c r="F803" s="202" t="s">
        <v>591</v>
      </c>
      <c r="G803" s="133" t="s">
        <v>584</v>
      </c>
      <c r="H803" s="204" t="s">
        <v>73</v>
      </c>
      <c r="I803" s="205" t="s">
        <v>500</v>
      </c>
      <c r="J803" s="206">
        <v>5</v>
      </c>
      <c r="K803" s="206">
        <v>5</v>
      </c>
      <c r="L803" s="206">
        <v>5</v>
      </c>
      <c r="M803" s="206">
        <v>3</v>
      </c>
      <c r="N803" s="206">
        <v>4</v>
      </c>
      <c r="O803" s="206">
        <v>5</v>
      </c>
      <c r="P803" s="206">
        <v>5</v>
      </c>
      <c r="Q803" s="206">
        <v>4</v>
      </c>
      <c r="R803" s="206">
        <v>4</v>
      </c>
      <c r="S803" s="206">
        <v>4</v>
      </c>
      <c r="T803" s="206">
        <v>4</v>
      </c>
      <c r="U803" s="3" t="s">
        <v>38</v>
      </c>
      <c r="AD803" s="207" t="s">
        <v>2072</v>
      </c>
      <c r="AE803" s="19">
        <v>42583</v>
      </c>
      <c r="AF803" s="208" t="s">
        <v>2077</v>
      </c>
      <c r="AG803" s="208" t="s">
        <v>976</v>
      </c>
    </row>
    <row r="804" spans="1:33" ht="15" customHeight="1" x14ac:dyDescent="0.25">
      <c r="A804" s="200" t="s">
        <v>2078</v>
      </c>
      <c r="B804" s="201" t="s">
        <v>65</v>
      </c>
      <c r="D804" s="202" t="s">
        <v>103</v>
      </c>
      <c r="F804" s="202" t="s">
        <v>2130</v>
      </c>
      <c r="G804" s="133" t="s">
        <v>584</v>
      </c>
      <c r="H804" s="204" t="s">
        <v>140</v>
      </c>
      <c r="I804" s="205"/>
      <c r="J804" s="206">
        <v>4</v>
      </c>
      <c r="K804" s="206">
        <v>4</v>
      </c>
      <c r="L804" s="206">
        <v>3</v>
      </c>
      <c r="M804" s="206">
        <v>4</v>
      </c>
      <c r="N804" s="206">
        <v>4</v>
      </c>
      <c r="O804" s="206">
        <v>4</v>
      </c>
      <c r="P804" s="206">
        <v>4</v>
      </c>
      <c r="Q804" s="206">
        <v>2</v>
      </c>
      <c r="R804" s="206">
        <v>3</v>
      </c>
      <c r="S804" s="206">
        <v>4</v>
      </c>
      <c r="T804" s="206">
        <v>4</v>
      </c>
      <c r="U804" s="3" t="s">
        <v>38</v>
      </c>
      <c r="AD804" s="207" t="s">
        <v>2072</v>
      </c>
      <c r="AE804" s="19">
        <v>42583</v>
      </c>
      <c r="AF804" s="208" t="s">
        <v>2080</v>
      </c>
      <c r="AG804" s="208" t="s">
        <v>2081</v>
      </c>
    </row>
    <row r="805" spans="1:33" ht="15" customHeight="1" x14ac:dyDescent="0.25">
      <c r="A805" s="200" t="s">
        <v>2082</v>
      </c>
      <c r="B805" s="201" t="s">
        <v>65</v>
      </c>
      <c r="D805" s="202" t="s">
        <v>48</v>
      </c>
      <c r="F805" s="202" t="s">
        <v>1412</v>
      </c>
      <c r="G805" s="208" t="s">
        <v>158</v>
      </c>
      <c r="H805" s="204" t="s">
        <v>135</v>
      </c>
      <c r="I805" s="205"/>
      <c r="J805" s="206">
        <v>4</v>
      </c>
      <c r="K805" s="206">
        <v>5</v>
      </c>
      <c r="L805" s="206">
        <v>5</v>
      </c>
      <c r="M805" s="206">
        <v>5</v>
      </c>
      <c r="N805" s="206">
        <v>5</v>
      </c>
      <c r="O805" s="206">
        <v>5</v>
      </c>
      <c r="P805" s="206">
        <v>4</v>
      </c>
      <c r="Q805" s="206">
        <v>4</v>
      </c>
      <c r="R805" s="206">
        <v>4</v>
      </c>
      <c r="S805" s="206">
        <v>4</v>
      </c>
      <c r="T805" s="206">
        <v>4</v>
      </c>
      <c r="U805" s="3" t="s">
        <v>38</v>
      </c>
      <c r="AD805" s="207" t="s">
        <v>2084</v>
      </c>
      <c r="AE805" s="19">
        <v>42583</v>
      </c>
      <c r="AF805" s="208" t="s">
        <v>2083</v>
      </c>
      <c r="AG805" s="208" t="s">
        <v>1309</v>
      </c>
    </row>
    <row r="806" spans="1:33" ht="15" customHeight="1" x14ac:dyDescent="0.25">
      <c r="A806" s="200" t="s">
        <v>2085</v>
      </c>
      <c r="B806" s="201" t="s">
        <v>65</v>
      </c>
      <c r="D806" s="202" t="s">
        <v>433</v>
      </c>
      <c r="F806" s="202" t="s">
        <v>2086</v>
      </c>
      <c r="G806" s="133" t="s">
        <v>939</v>
      </c>
      <c r="H806" s="204" t="s">
        <v>149</v>
      </c>
      <c r="I806" s="205"/>
      <c r="J806" s="206">
        <v>5</v>
      </c>
      <c r="K806" s="206">
        <v>5</v>
      </c>
      <c r="L806" s="206">
        <v>4</v>
      </c>
      <c r="M806" s="206">
        <v>4</v>
      </c>
      <c r="N806" s="206">
        <v>5</v>
      </c>
      <c r="O806" s="206">
        <v>4</v>
      </c>
      <c r="P806" s="206">
        <v>5</v>
      </c>
      <c r="Q806" s="206">
        <v>4</v>
      </c>
      <c r="R806" s="206">
        <v>4</v>
      </c>
      <c r="S806" s="206">
        <v>4</v>
      </c>
      <c r="T806" s="206">
        <v>4</v>
      </c>
      <c r="U806" s="3" t="s">
        <v>38</v>
      </c>
      <c r="AD806" s="207" t="s">
        <v>2089</v>
      </c>
      <c r="AE806" s="19">
        <v>42583</v>
      </c>
      <c r="AF806" s="208" t="s">
        <v>2087</v>
      </c>
      <c r="AG806" s="208" t="s">
        <v>2088</v>
      </c>
    </row>
    <row r="807" spans="1:33" ht="15" customHeight="1" x14ac:dyDescent="0.25">
      <c r="A807" s="200" t="s">
        <v>2090</v>
      </c>
      <c r="B807" s="201" t="s">
        <v>65</v>
      </c>
      <c r="D807" s="202" t="s">
        <v>433</v>
      </c>
      <c r="F807" s="202" t="s">
        <v>2091</v>
      </c>
      <c r="G807" s="133" t="s">
        <v>592</v>
      </c>
      <c r="H807" s="204" t="s">
        <v>73</v>
      </c>
      <c r="I807" s="205" t="s">
        <v>500</v>
      </c>
      <c r="J807" s="206">
        <v>4</v>
      </c>
      <c r="K807" s="206">
        <v>3</v>
      </c>
      <c r="L807" s="206">
        <v>3</v>
      </c>
      <c r="M807" s="206">
        <v>2</v>
      </c>
      <c r="N807" s="206">
        <v>2</v>
      </c>
      <c r="O807" s="206">
        <v>3</v>
      </c>
      <c r="P807" s="206">
        <v>1</v>
      </c>
      <c r="Q807" s="206">
        <v>3</v>
      </c>
      <c r="R807" s="206">
        <v>3</v>
      </c>
      <c r="S807" s="206">
        <v>4</v>
      </c>
      <c r="T807" s="206">
        <v>3</v>
      </c>
      <c r="U807" s="3" t="s">
        <v>39</v>
      </c>
      <c r="V807" s="11" t="s">
        <v>195</v>
      </c>
      <c r="X807" s="11" t="s">
        <v>39</v>
      </c>
      <c r="AD807" s="207" t="s">
        <v>2094</v>
      </c>
      <c r="AE807" s="19">
        <v>42583</v>
      </c>
      <c r="AF807" s="208" t="s">
        <v>2092</v>
      </c>
      <c r="AG807" s="208" t="s">
        <v>2093</v>
      </c>
    </row>
    <row r="808" spans="1:33" ht="15" customHeight="1" x14ac:dyDescent="0.25">
      <c r="A808" s="200" t="s">
        <v>2095</v>
      </c>
      <c r="B808" s="201" t="s">
        <v>41</v>
      </c>
      <c r="D808" s="202" t="s">
        <v>81</v>
      </c>
      <c r="F808" s="202" t="s">
        <v>2096</v>
      </c>
      <c r="G808" s="208" t="s">
        <v>81</v>
      </c>
      <c r="H808" s="204" t="s">
        <v>132</v>
      </c>
      <c r="I808" s="205"/>
      <c r="J808" s="206">
        <v>5</v>
      </c>
      <c r="K808" s="206">
        <v>5</v>
      </c>
      <c r="L808" s="206">
        <v>4</v>
      </c>
      <c r="M808" s="206">
        <v>3</v>
      </c>
      <c r="N808" s="206">
        <v>4</v>
      </c>
      <c r="O808" s="206">
        <v>3</v>
      </c>
      <c r="P808" s="206">
        <v>4</v>
      </c>
      <c r="Q808" s="206">
        <v>4</v>
      </c>
      <c r="R808" s="206">
        <v>4</v>
      </c>
      <c r="S808" s="206">
        <v>3</v>
      </c>
      <c r="T808" s="206">
        <v>4</v>
      </c>
      <c r="U808" s="3" t="s">
        <v>38</v>
      </c>
      <c r="AD808" s="207" t="s">
        <v>2099</v>
      </c>
      <c r="AE808" s="19">
        <v>42583</v>
      </c>
      <c r="AF808" s="208" t="s">
        <v>2097</v>
      </c>
      <c r="AG808" s="208" t="s">
        <v>2098</v>
      </c>
    </row>
    <row r="809" spans="1:33" ht="15" customHeight="1" x14ac:dyDescent="0.25">
      <c r="A809" s="200" t="s">
        <v>2100</v>
      </c>
      <c r="B809" s="201" t="s">
        <v>65</v>
      </c>
      <c r="D809" s="202" t="s">
        <v>81</v>
      </c>
      <c r="F809" s="202" t="s">
        <v>2101</v>
      </c>
      <c r="G809" s="203" t="s">
        <v>2147</v>
      </c>
      <c r="H809" s="204" t="s">
        <v>135</v>
      </c>
      <c r="I809" s="205"/>
      <c r="J809" s="206">
        <v>5</v>
      </c>
      <c r="K809" s="206">
        <v>5</v>
      </c>
      <c r="L809" s="206">
        <v>4</v>
      </c>
      <c r="M809" s="206">
        <v>4</v>
      </c>
      <c r="N809" s="206">
        <v>5</v>
      </c>
      <c r="O809" s="206">
        <v>5</v>
      </c>
      <c r="P809" s="206">
        <v>5</v>
      </c>
      <c r="Q809" s="206">
        <v>4</v>
      </c>
      <c r="R809" s="206">
        <v>4</v>
      </c>
      <c r="S809" s="206">
        <v>4</v>
      </c>
      <c r="T809" s="206">
        <v>4</v>
      </c>
      <c r="U809" s="3" t="s">
        <v>38</v>
      </c>
      <c r="AD809" s="207" t="s">
        <v>2099</v>
      </c>
      <c r="AE809" s="19">
        <v>42583</v>
      </c>
      <c r="AF809" s="208" t="s">
        <v>2102</v>
      </c>
      <c r="AG809" s="208" t="s">
        <v>2103</v>
      </c>
    </row>
    <row r="810" spans="1:33" ht="15" customHeight="1" x14ac:dyDescent="0.25">
      <c r="A810" s="200" t="s">
        <v>2104</v>
      </c>
      <c r="B810" s="201" t="s">
        <v>88</v>
      </c>
      <c r="D810" s="202" t="s">
        <v>42</v>
      </c>
      <c r="F810" s="202" t="s">
        <v>1567</v>
      </c>
      <c r="G810" s="208" t="s">
        <v>1567</v>
      </c>
      <c r="H810" s="204" t="s">
        <v>132</v>
      </c>
      <c r="I810" s="205"/>
      <c r="J810" s="206">
        <v>4</v>
      </c>
      <c r="K810" s="206">
        <v>4</v>
      </c>
      <c r="L810" s="206">
        <v>3</v>
      </c>
      <c r="M810" s="206">
        <v>3</v>
      </c>
      <c r="N810" s="206">
        <v>4</v>
      </c>
      <c r="O810" s="206">
        <v>4</v>
      </c>
      <c r="P810" s="206">
        <v>5</v>
      </c>
      <c r="Q810" s="206">
        <v>5</v>
      </c>
      <c r="R810" s="206">
        <v>4</v>
      </c>
      <c r="S810" s="206">
        <v>3</v>
      </c>
      <c r="T810" s="206">
        <v>4</v>
      </c>
      <c r="U810" s="3" t="s">
        <v>38</v>
      </c>
      <c r="AD810" s="207" t="s">
        <v>2099</v>
      </c>
      <c r="AE810" s="19">
        <v>42583</v>
      </c>
      <c r="AF810" s="208" t="s">
        <v>2105</v>
      </c>
      <c r="AG810" s="208"/>
    </row>
    <row r="811" spans="1:33" ht="15" customHeight="1" x14ac:dyDescent="0.25">
      <c r="A811" s="200" t="s">
        <v>2106</v>
      </c>
      <c r="B811" s="201" t="s">
        <v>53</v>
      </c>
      <c r="D811" s="202" t="s">
        <v>433</v>
      </c>
      <c r="F811" s="202" t="s">
        <v>53</v>
      </c>
      <c r="G811" s="203" t="s">
        <v>584</v>
      </c>
      <c r="H811" s="204" t="s">
        <v>129</v>
      </c>
      <c r="I811" s="205"/>
      <c r="J811" s="206">
        <v>5</v>
      </c>
      <c r="K811" s="206">
        <v>4</v>
      </c>
      <c r="L811" s="206">
        <v>3</v>
      </c>
      <c r="M811" s="206">
        <v>3</v>
      </c>
      <c r="N811" s="206">
        <v>4</v>
      </c>
      <c r="O811" s="206">
        <v>3</v>
      </c>
      <c r="P811" s="206">
        <v>3</v>
      </c>
      <c r="Q811" s="206">
        <v>4</v>
      </c>
      <c r="R811" s="206">
        <v>2</v>
      </c>
      <c r="S811" s="206">
        <v>4</v>
      </c>
      <c r="T811" s="206">
        <v>4</v>
      </c>
      <c r="U811" s="3" t="s">
        <v>38</v>
      </c>
      <c r="AD811" s="207" t="s">
        <v>2099</v>
      </c>
      <c r="AE811" s="19">
        <v>42583</v>
      </c>
      <c r="AF811" s="208" t="s">
        <v>2107</v>
      </c>
      <c r="AG811" s="208" t="s">
        <v>2108</v>
      </c>
    </row>
    <row r="812" spans="1:33" ht="15" customHeight="1" x14ac:dyDescent="0.25">
      <c r="A812" s="200" t="s">
        <v>2109</v>
      </c>
      <c r="B812" s="201" t="s">
        <v>65</v>
      </c>
      <c r="D812" s="202" t="s">
        <v>433</v>
      </c>
      <c r="F812" s="202" t="s">
        <v>2006</v>
      </c>
      <c r="G812" s="133" t="s">
        <v>2139</v>
      </c>
      <c r="H812" s="204" t="s">
        <v>135</v>
      </c>
      <c r="I812" s="205"/>
      <c r="J812" s="206">
        <v>5</v>
      </c>
      <c r="K812" s="206">
        <v>5</v>
      </c>
      <c r="L812" s="206">
        <v>5</v>
      </c>
      <c r="M812" s="206">
        <v>5</v>
      </c>
      <c r="N812" s="206">
        <v>5</v>
      </c>
      <c r="O812" s="206">
        <v>5</v>
      </c>
      <c r="P812" s="206">
        <v>5</v>
      </c>
      <c r="Q812" s="206">
        <v>5</v>
      </c>
      <c r="R812" s="206">
        <v>4</v>
      </c>
      <c r="S812" s="206">
        <v>4</v>
      </c>
      <c r="T812" s="206">
        <v>4</v>
      </c>
      <c r="U812" s="3" t="s">
        <v>38</v>
      </c>
      <c r="AD812" s="207" t="s">
        <v>2099</v>
      </c>
      <c r="AE812" s="19">
        <v>42583</v>
      </c>
      <c r="AF812" s="208" t="s">
        <v>2110</v>
      </c>
      <c r="AG812" s="208" t="s">
        <v>2111</v>
      </c>
    </row>
    <row r="813" spans="1:33" ht="15" customHeight="1" x14ac:dyDescent="0.25">
      <c r="A813" s="200" t="s">
        <v>2112</v>
      </c>
      <c r="B813" s="201" t="s">
        <v>41</v>
      </c>
      <c r="D813" s="202" t="s">
        <v>48</v>
      </c>
      <c r="F813" s="202" t="s">
        <v>1401</v>
      </c>
      <c r="G813" s="208" t="s">
        <v>158</v>
      </c>
      <c r="H813" s="204" t="s">
        <v>126</v>
      </c>
      <c r="I813" s="205"/>
      <c r="J813" s="206">
        <v>4</v>
      </c>
      <c r="K813" s="206">
        <v>4</v>
      </c>
      <c r="L813" s="206">
        <v>3</v>
      </c>
      <c r="M813" s="206">
        <v>3</v>
      </c>
      <c r="N813" s="206">
        <v>4</v>
      </c>
      <c r="O813" s="206">
        <v>4</v>
      </c>
      <c r="P813" s="206">
        <v>5</v>
      </c>
      <c r="Q813" s="206">
        <v>5</v>
      </c>
      <c r="R813" s="206">
        <v>5</v>
      </c>
      <c r="S813" s="206">
        <v>4</v>
      </c>
      <c r="T813" s="206">
        <v>4</v>
      </c>
      <c r="U813" s="3" t="s">
        <v>38</v>
      </c>
      <c r="AD813" s="207" t="s">
        <v>2115</v>
      </c>
      <c r="AE813" s="19">
        <v>42583</v>
      </c>
      <c r="AF813" s="208" t="s">
        <v>2113</v>
      </c>
      <c r="AG813" s="208" t="s">
        <v>2114</v>
      </c>
    </row>
  </sheetData>
  <sortState ref="A2:AE325">
    <sortCondition ref="D2:D325"/>
    <sortCondition ref="B2:B325"/>
    <sortCondition ref="F2:F325"/>
  </sortState>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Oph - Aug 15</vt:lpstr>
      <vt:lpstr>STR - Aug 15</vt:lpstr>
      <vt:lpstr>Core - Nov 15</vt:lpstr>
      <vt:lpstr>Core - Jul 15</vt:lpstr>
      <vt:lpstr>STR - Feb 15</vt:lpstr>
      <vt:lpstr>Core - Mar 15</vt:lpstr>
      <vt:lpstr>Nov 14</vt:lpstr>
      <vt:lpstr>Jul 14</vt:lpstr>
      <vt:lpstr>All</vt:lpstr>
      <vt:lpstr>Star Rating</vt:lpstr>
      <vt:lpstr>Killer Questions</vt:lpstr>
      <vt:lpstr>Undermining</vt:lpstr>
      <vt:lpstr>Core - Mar 16</vt:lpstr>
      <vt:lpstr>Free Text 1</vt:lpstr>
      <vt:lpstr>Free Text 2</vt:lpstr>
      <vt:lpstr>STR - Feb 16</vt:lpstr>
      <vt:lpstr>Core - Jul 16</vt:lpstr>
      <vt:lpstr>STR - Aug 16</vt:lpstr>
    </vt:vector>
  </TitlesOfParts>
  <Company>NHS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Cooper</dc:creator>
  <cp:lastModifiedBy>Rigg Keith (Renal)</cp:lastModifiedBy>
  <dcterms:created xsi:type="dcterms:W3CDTF">2015-09-02T08:56:16Z</dcterms:created>
  <dcterms:modified xsi:type="dcterms:W3CDTF">2016-09-03T16:11:48Z</dcterms:modified>
</cp:coreProperties>
</file>